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dslruan\Downloads\"/>
    </mc:Choice>
  </mc:AlternateContent>
  <xr:revisionPtr revIDLastSave="2" documentId="13_ncr:1_{8A1D06BD-6D77-4AC9-9966-A7B43CC4B8C3}" xr6:coauthVersionLast="47" xr6:coauthVersionMax="47" xr10:uidLastSave="{F2249146-0C66-4D85-9C16-12292B322ED5}"/>
  <bookViews>
    <workbookView xWindow="-110" yWindow="-110" windowWidth="19420" windowHeight="10560" firstSheet="5" activeTab="1" xr2:uid="{00000000-000D-0000-FFFF-FFFF00000000}"/>
  </bookViews>
  <sheets>
    <sheet name="General - Cover page" sheetId="3" r:id="rId1"/>
    <sheet name="General - Audit Checksheet" sheetId="2" r:id="rId2"/>
    <sheet name="DMTN-Cover" sheetId="4" r:id="rId3"/>
    <sheet name="DMTN-Audit Checksheet" sheetId="5" r:id="rId4"/>
    <sheet name="DMTN-Notes" sheetId="6" r:id="rId5"/>
    <sheet name="DNMX" sheetId="7" r:id="rId6"/>
  </sheets>
  <externalReferences>
    <externalReference r:id="rId7"/>
  </externalReferences>
  <definedNames>
    <definedName name="_xlnm.Print_Area" localSheetId="0">'General - Cover page'!$A$1:$P$42</definedName>
    <definedName name="_xlnm.Print_Area" localSheetId="2">'DMTN-Cover'!$A$1:$S$57</definedName>
    <definedName name="_xlnm.Print_Titles" localSheetId="1">'General - Audit Checksheet'!$3:$6</definedName>
    <definedName name="_xlnm.Print_Titles" localSheetId="3">'DMTN-Audit Checksheet'!$9:$12</definedName>
    <definedName name="Z_25F1E64D_EC47_4C88_9F9C_BB90B2B46516_.wvu.PrintArea" localSheetId="2" hidden="1">'DMTN-Cover'!$A$1:$S$57</definedName>
    <definedName name="Z_25F1E64D_EC47_4C88_9F9C_BB90B2B46516_.wvu.PrintTitles" localSheetId="3" hidden="1">'DMTN-Audit Checksheet'!$9:$12</definedName>
    <definedName name="Z_66CE90DC_AF67_4681_864F_44BCA07861F1_.wvu.PrintArea" localSheetId="2" hidden="1">'DMTN-Cover'!$A$1:$S$57</definedName>
    <definedName name="Z_66CE90DC_AF67_4681_864F_44BCA07861F1_.wvu.PrintTitles" localSheetId="3" hidden="1">'DMTN-Audit Checksheet'!$9:$12</definedName>
    <definedName name="Z_B5EC84E6_5AD1_4729_B5EF_5443C91A0879_.wvu.PrintArea" localSheetId="2" hidden="1">'DMTN-Cover'!$A$1:$S$57</definedName>
    <definedName name="Z_B5EC84E6_5AD1_4729_B5EF_5443C91A0879_.wvu.PrintTitles" localSheetId="3" hidden="1">'DMTN-Audit Checksheet'!$9:$12</definedName>
    <definedName name="Z_B5EC84E6_5AD1_4729_B5EF_5443C91A0879_.wvu.Rows" localSheetId="3" hidden="1">'DMTN-Audit Checksheet'!$17:$21,'DMTN-Audit Checksheet'!$23:$28,'DMTN-Audit Checksheet'!$30:$35,'DMTN-Audit Checksheet'!$37:$48,'DMTN-Audit Checksheet'!$53:$59,'DMTN-Audit Checksheet'!$61:$75,'DMTN-Audit Checksheet'!$77:$87,'DMTN-Audit Checksheet'!$89:$91,'DMTN-Audit Checksheet'!$93:$99</definedName>
  </definedNames>
  <calcPr calcId="191028"/>
  <customWorkbookViews>
    <customWorkbookView name="Gary Best - Personal View" guid="{83D63B87-F72B-4D24-B02B-A3C3828659FD}" mergeInterval="0" personalView="1" maximized="1" windowWidth="1276" windowHeight="799" activeSheetId="2"/>
    <customWorkbookView name="David Snell - Personal View" guid="{82F6CE18-06B4-46E9-9C27-5AFBE20E0489}" mergeInterval="0" personalView="1" maximized="1" windowWidth="1280" windowHeight="727"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9" i="5" l="1"/>
  <c r="H109" i="5"/>
  <c r="J92" i="5"/>
  <c r="H92" i="5"/>
  <c r="J88" i="5"/>
  <c r="H88" i="5"/>
  <c r="J76" i="5"/>
  <c r="H76" i="5"/>
  <c r="J60" i="5"/>
  <c r="H60" i="5"/>
  <c r="J50" i="5"/>
  <c r="H50" i="5"/>
  <c r="J49" i="5"/>
  <c r="H49" i="5"/>
  <c r="J36" i="5"/>
  <c r="H36" i="5"/>
  <c r="J29" i="5"/>
  <c r="H29" i="5"/>
  <c r="J22" i="5"/>
  <c r="H22" i="5"/>
  <c r="J16" i="5"/>
  <c r="H16" i="5"/>
  <c r="J15" i="5"/>
  <c r="H15" i="5"/>
  <c r="J14" i="5"/>
  <c r="H14" i="5"/>
  <c r="X27" i="4"/>
  <c r="X26" i="4"/>
  <c r="X25" i="4"/>
  <c r="X24" i="4"/>
  <c r="X23" i="4"/>
  <c r="AA18" i="4"/>
  <c r="Z18" i="4"/>
  <c r="Y18" i="4"/>
  <c r="X18" i="4"/>
  <c r="W18" i="4"/>
  <c r="V18" i="4"/>
  <c r="B11" i="4"/>
  <c r="D57" i="2" l="1"/>
  <c r="D47" i="2" l="1"/>
  <c r="D41" i="2"/>
  <c r="D15" i="2"/>
</calcChain>
</file>

<file path=xl/sharedStrings.xml><?xml version="1.0" encoding="utf-8"?>
<sst xmlns="http://schemas.openxmlformats.org/spreadsheetml/2006/main" count="737" uniqueCount="347">
  <si>
    <t>Mass Production Readiness Audit</t>
  </si>
  <si>
    <t>DENSO QA/QC Specialist:</t>
  </si>
  <si>
    <t>Supplier Name:</t>
  </si>
  <si>
    <t>Denso Part Number:</t>
  </si>
  <si>
    <t>Date of Audit:</t>
  </si>
  <si>
    <t>Part / Material Name:</t>
  </si>
  <si>
    <t>Supplier  Contact:</t>
  </si>
  <si>
    <t>Model:</t>
  </si>
  <si>
    <t>Approved</t>
  </si>
  <si>
    <t>Checked</t>
  </si>
  <si>
    <t>Written</t>
  </si>
  <si>
    <t>Process APPROVED:</t>
  </si>
  <si>
    <t>Process NOT APPROVED:</t>
  </si>
  <si>
    <t>The following Action Items must be complete before MP parts are shipped:</t>
  </si>
  <si>
    <t>Required Item</t>
  </si>
  <si>
    <t>Resp.</t>
  </si>
  <si>
    <t>Due Date</t>
  </si>
  <si>
    <t xml:space="preserve">Additional Audit Needed (Y or N): </t>
  </si>
  <si>
    <t>Next Audit Date:</t>
  </si>
  <si>
    <t>Summary of Mass Production Readiness Audit:</t>
  </si>
  <si>
    <t>General Improvement Points Items:</t>
  </si>
  <si>
    <t>Item</t>
  </si>
  <si>
    <t>Supplier Mass Production Readiness Audit Checksheet</t>
  </si>
  <si>
    <t>No</t>
  </si>
  <si>
    <t>Check Item</t>
  </si>
  <si>
    <t>Minimum Criteria</t>
  </si>
  <si>
    <t>Actual</t>
  </si>
  <si>
    <t>Material Control / Rec. Insp</t>
  </si>
  <si>
    <t>Comments</t>
  </si>
  <si>
    <t>How are material supplier changes controlled?</t>
  </si>
  <si>
    <t>Material supplied by Denso OR they have a procedure for notifying Denso with a Process Change.</t>
  </si>
  <si>
    <t>How are material certs controlled at Receiving?</t>
  </si>
  <si>
    <t>Their procedure requires Certs to be checked and stored.</t>
  </si>
  <si>
    <t>What is the system for inspecting packaging at incoming?</t>
  </si>
  <si>
    <t>Their procedure requires packaging to be checked for damage upon receipt and defines what steps to follow if damage is found.</t>
  </si>
  <si>
    <t>Are all Critical items confirmed at Receiving Inspection?  (i.e. Appearance, Dimensions, etc.)</t>
  </si>
  <si>
    <t>They have documented methods for checking critical items.  The results are judged and recorded.</t>
  </si>
  <si>
    <t>Do they clearly identify the status of parts at Receiving?</t>
  </si>
  <si>
    <t>A clear method/procedure exists for segregating Inspected, Un-inspected, and Rejected material.</t>
  </si>
  <si>
    <t>Is the material clearly organized in the warehouse to prevent mixing?</t>
  </si>
  <si>
    <t>All material has clear identification for type, supplier, and (as necessary) expiration.  There is clear physical/visual separation between different materials.  Basic contamination/damage prevention.</t>
  </si>
  <si>
    <t>Is their method of FIFO effective?</t>
  </si>
  <si>
    <t>Physical, Electronic, or Visual FIFO is acceptable, but procedure must be clear or well documented.</t>
  </si>
  <si>
    <t>Process Control (Same for all processes)</t>
  </si>
  <si>
    <t>If multiple machines or inspection units are used are they approved? Do they understand what needs to be done to change machines?</t>
  </si>
  <si>
    <t>If equipment is different then separate approval is necessary.  Supplier should have clear understanding of if/when to submit a PCR.</t>
  </si>
  <si>
    <t>What is the 5S condition of the work area and process?</t>
  </si>
  <si>
    <t>Organization and cleanliness are appropriate for the process type.  The setup / change-over documentation has record that the area/machine has been cleared.</t>
  </si>
  <si>
    <t>How is the Process Setup controlled?</t>
  </si>
  <si>
    <t>Procedure established that checks all critical process parameters according to specified ranges.
Any changes are recorded.</t>
  </si>
  <si>
    <t>Does the Inspection frequency in their process match their control plan?</t>
  </si>
  <si>
    <t xml:space="preserve">Yes, and the frequency will prevent outflow to Denso.  </t>
  </si>
  <si>
    <t>Does supplier have a handling procedure for when defects are found?</t>
  </si>
  <si>
    <t>Clear defect handling procedure in place.  Interviewed associates understand the rule.</t>
  </si>
  <si>
    <t>Does the process layout ensure that parts are protected from contamination and part mixing?</t>
  </si>
  <si>
    <t>Final parts/totes should be covered if there are operations above them.  Work-flow is clear for operators.</t>
  </si>
  <si>
    <t>How is the packaging method controlled throughout their processes?</t>
  </si>
  <si>
    <t>Documentation shows the correct tote or box along with any special packaging criteria.</t>
  </si>
  <si>
    <t>How does the supplier ensure the cleanliness of internal and external packaging?</t>
  </si>
  <si>
    <t>Packaging is inspected for contamination before use, cleaned as necessary, and procedure defines what to do with NG totes.</t>
  </si>
  <si>
    <t>Inspection Control</t>
  </si>
  <si>
    <t>Is inspection in place for all Denso requirements?</t>
  </si>
  <si>
    <t>All requirements included in Control Plan and Inspection Standards.  Critical Items should be identified.
Any substitute checks must have Denso approval.</t>
  </si>
  <si>
    <t xml:space="preserve">Is the proper tool used to perform the inspection (visual, magnifier, microscope, dimensional, functional)?  </t>
  </si>
  <si>
    <t>A tool is defined by inspection standard and all inspectors using same method.</t>
  </si>
  <si>
    <t>Are inspection procedures and criteria established and implemented in an Inspection Standard?</t>
  </si>
  <si>
    <t>An Inspection Standard exists and is available.  If necessary, boundary samples should be available and controlled.  Denso specified visual criteria is clear and is posted.</t>
  </si>
  <si>
    <t>Do the boundary samples in use by the inspectors have evidence of approval?</t>
  </si>
  <si>
    <t>Internal QA approval or Denso approval as necessary.</t>
  </si>
  <si>
    <t>Are all inspection results monitored?</t>
  </si>
  <si>
    <t>Their recording method matches the control plan with appropriate visibility and escalation.</t>
  </si>
  <si>
    <t>If Control Charts are used, do they have clear rules for monitoring the data?</t>
  </si>
  <si>
    <t>Out-of-spec condition is clear and reason is documented.</t>
  </si>
  <si>
    <t>If a visual part, how do they prevent skipping visual inspection items?</t>
  </si>
  <si>
    <t>The Inspection Standard lists the order of steps for inspectors to follow.  All inspectors follow the same method.</t>
  </si>
  <si>
    <t>Is the time allowed for inspection sufficient for this type of part or process?</t>
  </si>
  <si>
    <t>Judge based on product.  Each inspector should have a similar amount of time.</t>
  </si>
  <si>
    <t xml:space="preserve">Is the lighting at the visual inspection site appropriate for the part/criteria?   </t>
  </si>
  <si>
    <t>The lighting is similar or better to Denso's lighting method.  A periodic check is in place.</t>
  </si>
  <si>
    <t>What controls exist to prevent and detect mixing between similar parts?</t>
  </si>
  <si>
    <t xml:space="preserve">Clear procedure for handling partials, change-overs, etc.  Inspection Standard should have pictures identifying the differences.  </t>
  </si>
  <si>
    <t>What is the method for confirming automated inspection, vision systems, and pokeyokes?</t>
  </si>
  <si>
    <t>OK/NG Master samples used at each setup.  Records must be present and samples must be clearly identified, controlled, calibrated, etc.</t>
  </si>
  <si>
    <t>What is the method for segregating defects at automated inspection, vision systems, and pokeyokes?</t>
  </si>
  <si>
    <t>Defect parts must be clearly segregated to prevent mixing.</t>
  </si>
  <si>
    <t>Does the inspection method and work space ensure that un-inspected, OK, and NG parts won't be mixed?</t>
  </si>
  <si>
    <t>Visual or Physical separation of the parts before and after inspection.  Dropped parts are easily distinguished.  Quantity of parts present is appropriate.  Containers are identified differently.</t>
  </si>
  <si>
    <t>What is the 5S condition of the inspection area?</t>
  </si>
  <si>
    <t>Organization and cleanliness are appropriate for inspection of this product.  The setup / change-over documentation has record that the Inspection area has been cleared.</t>
  </si>
  <si>
    <t>How are approved finished goods identified?</t>
  </si>
  <si>
    <t>Clear visible stamp applied to the label or outside of the container.</t>
  </si>
  <si>
    <t>Is their method of FIFO effective for Finished Goods?</t>
  </si>
  <si>
    <t>Abnormality, Measurement, and Rework Control</t>
  </si>
  <si>
    <t>Status</t>
  </si>
  <si>
    <t>Are they using the correct type of gages and instruments for dimensions?</t>
  </si>
  <si>
    <t>Should match their Control Plan.  Simplified measurement methods are approved by Denso.</t>
  </si>
  <si>
    <t>Are all gages controlled in their calibration system?</t>
  </si>
  <si>
    <t>All gages used for this product are in the calibration schedule and are within their calibration date.</t>
  </si>
  <si>
    <t>How do they control abnormalities in their processes?</t>
  </si>
  <si>
    <t>Rule in place with evidence of escalation and method for containment.   Rule should define who has authority to stop process.
Training to this rule for all associates.  Interview associate.</t>
  </si>
  <si>
    <t>If allowed, how is rework controlled?</t>
  </si>
  <si>
    <t>Rework Instructions are established.  All rework is performed in a separate area.</t>
  </si>
  <si>
    <t>If allowed, how are reworked parts tracked?</t>
  </si>
  <si>
    <t>Rework for only one part type at a time.  Clear marking of reworked parts.  Parts introduced back to line for normal inspection.</t>
  </si>
  <si>
    <t>General</t>
  </si>
  <si>
    <t>Is there lot traceability within their full process?</t>
  </si>
  <si>
    <t>They should be able to show records connecting the Finished Good lot# to each of their processes and raw materials.</t>
  </si>
  <si>
    <t>If tooling is involved, is the Preventive Maintenance plan established?</t>
  </si>
  <si>
    <t>The tooling should be in their system with an appropriate frequency set for PM.  Records must be kept.</t>
  </si>
  <si>
    <t>Is the Preventive Maintenance plan established for the equipment used in their manufacturing process?</t>
  </si>
  <si>
    <t>All equipment should be in their system and checked on an appropriate frequency.</t>
  </si>
  <si>
    <t>Is there a system to check for part damage or fixture wear for all gages and chucks that contact the part?</t>
  </si>
  <si>
    <t>Evidence should exist that this is checked periodically.</t>
  </si>
  <si>
    <t>Are all operators and inspectors trained for their work?</t>
  </si>
  <si>
    <t>Evidence of training to work instructions for the operators and inspectors who were observed.</t>
  </si>
  <si>
    <t>Is the required man-power obtained/trained and back-up in place?</t>
  </si>
  <si>
    <t>This is in place at the time of the audit.  A plan should exist if future volume increases are known.</t>
  </si>
  <si>
    <t>How does the supplier communicate 5M1E changes within their organization?</t>
  </si>
  <si>
    <t>Method of communication is reliable and covers all 5M1E changes to management and across all shifts.</t>
  </si>
  <si>
    <t>Does the supplier understand Denso SQAM requirements (NQAR, ESC, Deviation, PCR, QFN, etc.)?</t>
  </si>
  <si>
    <t>Supplier has access to the SQAM and has reviewed it.</t>
  </si>
  <si>
    <t>Supplier Capacity Confirmed and Run at Rate performed.</t>
  </si>
  <si>
    <t>Supplier has plan to meet capacity and run at rate results meet plan.</t>
  </si>
  <si>
    <t>Genba (Work Floor) Management - Manual Operations</t>
  </si>
  <si>
    <t>Is there a system to monitor/alert operators in manual processes to keep cycle or throughput?</t>
  </si>
  <si>
    <t xml:space="preserve">Methods include: Count Down timers, Buzzers, Hourly Piece Count Reconciliation, Display Panels: Some available display info. CT target vs. actual, 10 cycle history, etc. Red Lights, Green Lights for quick observation are available. </t>
  </si>
  <si>
    <t>Standardized Work</t>
  </si>
  <si>
    <t xml:space="preserve">Manual operations (Final Inspection) have documented standardized work </t>
  </si>
  <si>
    <t>Mass Production Readiness Checksheet</t>
  </si>
  <si>
    <t>Supplier:</t>
  </si>
  <si>
    <t>APPROVED</t>
  </si>
  <si>
    <t>CHECKED</t>
  </si>
  <si>
    <t>WRITTEN</t>
  </si>
  <si>
    <t>Location:</t>
  </si>
  <si>
    <t>Audit Date:</t>
  </si>
  <si>
    <t>Auditor(s):</t>
  </si>
  <si>
    <t>OVERALL QUALITY AUDIT SCORE</t>
  </si>
  <si>
    <t>Assessment for SOP</t>
  </si>
  <si>
    <t>NOT APPROVED</t>
  </si>
  <si>
    <r>
      <t xml:space="preserve">2.9 - 4: </t>
    </r>
    <r>
      <rPr>
        <b/>
        <sz val="10"/>
        <color theme="1"/>
        <rFont val="Arial"/>
        <family val="2"/>
      </rPr>
      <t>OK TO PROCEED</t>
    </r>
  </si>
  <si>
    <t>Might need to bump up receiving - material below material control</t>
  </si>
  <si>
    <r>
      <t xml:space="preserve">2.1 - 2.8: </t>
    </r>
    <r>
      <rPr>
        <b/>
        <sz val="10"/>
        <color theme="1"/>
        <rFont val="Arial"/>
        <family val="2"/>
      </rPr>
      <t>PROCEED WITH ACTION ITEM FOLLOWUP</t>
    </r>
  </si>
  <si>
    <r>
      <t>0 - 2.0:</t>
    </r>
    <r>
      <rPr>
        <b/>
        <sz val="10"/>
        <color theme="1"/>
        <rFont val="Arial"/>
        <family val="2"/>
      </rPr>
      <t xml:space="preserve"> MUST IMPLEMENT ACTION ITEMS BEFORE PROCEEDING</t>
    </r>
  </si>
  <si>
    <t>Safety</t>
  </si>
  <si>
    <t>Material
Control</t>
  </si>
  <si>
    <t>Process 
Control</t>
  </si>
  <si>
    <t>Inspection
Control</t>
  </si>
  <si>
    <t>Maintenance</t>
  </si>
  <si>
    <t>Management</t>
  </si>
  <si>
    <t>DISTRIBUTION</t>
  </si>
  <si>
    <t>DMTN PU</t>
  </si>
  <si>
    <t>DMTN 20X SQE</t>
  </si>
  <si>
    <t>DMTN 101 SQE</t>
  </si>
  <si>
    <t>SCORE
FREQUENCY</t>
  </si>
  <si>
    <t>RANK</t>
  </si>
  <si>
    <t>QTY</t>
  </si>
  <si>
    <t>Audit Section</t>
  </si>
  <si>
    <t>ACTION ITEMS</t>
  </si>
  <si>
    <t>DUE DATE</t>
  </si>
  <si>
    <t xml:space="preserve">  </t>
  </si>
  <si>
    <t>COMMENTS</t>
  </si>
  <si>
    <t>GENERAL JUDGEMENT CRITERIA</t>
  </si>
  <si>
    <t>RATING</t>
  </si>
  <si>
    <r>
      <rPr>
        <b/>
        <sz val="18"/>
        <color theme="1"/>
        <rFont val="Calibri"/>
        <family val="2"/>
        <scheme val="minor"/>
      </rPr>
      <t>SUPPLIER</t>
    </r>
    <r>
      <rPr>
        <sz val="18"/>
        <color theme="1"/>
        <rFont val="Calibri"/>
        <family val="2"/>
        <scheme val="minor"/>
      </rPr>
      <t xml:space="preserve"> is required to complete </t>
    </r>
    <r>
      <rPr>
        <b/>
        <sz val="18"/>
        <color theme="5" tint="-0.249977111117893"/>
        <rFont val="Calibri"/>
        <family val="2"/>
        <scheme val="minor"/>
      </rPr>
      <t>RED</t>
    </r>
    <r>
      <rPr>
        <sz val="18"/>
        <color theme="1"/>
        <rFont val="Calibri"/>
        <family val="2"/>
        <scheme val="minor"/>
      </rPr>
      <t xml:space="preserve">
</t>
    </r>
    <r>
      <rPr>
        <b/>
        <sz val="18"/>
        <color theme="1"/>
        <rFont val="Calibri"/>
        <family val="2"/>
        <scheme val="minor"/>
      </rPr>
      <t>DENSO</t>
    </r>
    <r>
      <rPr>
        <sz val="18"/>
        <color theme="1"/>
        <rFont val="Calibri"/>
        <family val="2"/>
        <scheme val="minor"/>
      </rPr>
      <t xml:space="preserve"> will complete </t>
    </r>
    <r>
      <rPr>
        <b/>
        <sz val="18"/>
        <color theme="6" tint="-0.249977111117893"/>
        <rFont val="Calibri"/>
        <family val="2"/>
        <scheme val="minor"/>
      </rPr>
      <t>GREEN</t>
    </r>
  </si>
  <si>
    <t>Outstanding --&gt; Exceeds Denso Requirements</t>
  </si>
  <si>
    <t>Acceptable --&gt; No Action Needed (Policy and procedure is in place)</t>
  </si>
  <si>
    <t>Minimal System in place --&gt; Kaizen recommended before SOP (Policy and procedure are not in place)</t>
  </si>
  <si>
    <r>
      <t xml:space="preserve">Inadequate System Exists --&gt; Kaizen </t>
    </r>
    <r>
      <rPr>
        <b/>
        <sz val="11"/>
        <color theme="1"/>
        <rFont val="Calibri"/>
        <family val="2"/>
        <scheme val="minor"/>
      </rPr>
      <t>needed</t>
    </r>
    <r>
      <rPr>
        <sz val="11"/>
        <color theme="1"/>
        <rFont val="Calibri"/>
        <family val="2"/>
        <scheme val="minor"/>
      </rPr>
      <t xml:space="preserve"> before SOP</t>
    </r>
  </si>
  <si>
    <t>No System Evident for critical item --&gt; critical gap. Re-audit before SOP.</t>
  </si>
  <si>
    <t>Does Not Apply</t>
  </si>
  <si>
    <t>NA</t>
  </si>
  <si>
    <t>New</t>
  </si>
  <si>
    <t xml:space="preserve">Poor </t>
  </si>
  <si>
    <t>Good</t>
  </si>
  <si>
    <t>Acceptable Criteria (No action needed)</t>
  </si>
  <si>
    <t>Supplier Self-Assessment</t>
  </si>
  <si>
    <t>DENSO Assessment</t>
  </si>
  <si>
    <t>Supplier</t>
  </si>
  <si>
    <t>Old</t>
  </si>
  <si>
    <t>Commodity</t>
  </si>
  <si>
    <t>Score</t>
  </si>
  <si>
    <t>Safety (calculated from red-highlited cells)</t>
  </si>
  <si>
    <t>Material Control</t>
  </si>
  <si>
    <t>Material Control - Receiving</t>
  </si>
  <si>
    <t>X</t>
  </si>
  <si>
    <t xml:space="preserve">(3) Material certs are stored and controlled. Policy exists to enforce cert evaluation and retention along with judgment criteria.
(2) Material certs are stored and controlled but no policy exists. </t>
  </si>
  <si>
    <t>What is the system for inspecting condition of packaging / shipment at incoming?</t>
  </si>
  <si>
    <t xml:space="preserve">(3) There is a policy and procedure in place with criteria to evaluate packaging. Documented action plan for NG or OK is defined. 
(2) There is a procedure in place, but no policy or judgment criteria or action plan is defined. </t>
  </si>
  <si>
    <t>(3) A different staging area or electronic system  is in place to define status of parts. 
(2) Only visual indication tags are used</t>
  </si>
  <si>
    <t xml:space="preserve">Is the material clearly labeled/identified in the warehouse to prevent mixing? </t>
  </si>
  <si>
    <t>(3) An electronic or paper system  is in place to clearly identify the location, supplier and expiration of material. 
(2) System is in place, but not clearly defined or documented. Gaps could exist.</t>
  </si>
  <si>
    <t xml:space="preserve">Is the lot information tied into the incoming material? </t>
  </si>
  <si>
    <t xml:space="preserve">(4) Same as 3, but uses an electronic system. 
(3) Lot information is clearly tied to the incoming material. A record history exits. 
(2) No policy in place. </t>
  </si>
  <si>
    <t>Material Control (WIP) - Work in Process</t>
  </si>
  <si>
    <t>What is the system for inspecting DENSO packaging (returnable dunnage)?</t>
  </si>
  <si>
    <t>(3) Procedure is in place to check for damage and cleanliness guidelines are followed. Packaging is stored upside-down. 
(2) Packaging is turned upside-down prior to entering the line to ensure cleanliness.
(1) DENSO packaging is used outside of assigned processes (should only be used for finished goods).</t>
  </si>
  <si>
    <t>Does a system exist to identify the status of all parts and components throughout the process?
(A clear method/procedure exists for segregating Waiting Inspection, Inspected, and Rejected material).</t>
  </si>
  <si>
    <t>(4) Same as 3, but electronic systems is used to specify different physical locations and status. 
(3) Status of parts is tracked by a paper system. Policy and procedure exists.</t>
  </si>
  <si>
    <t>Is incoming &amp; outgoing material clearly organized to prevent mixing?</t>
  </si>
  <si>
    <t>(4) Same as 3, but electronic system is used. 
(3) Paper system organizes location of all in-process material. Policy and procedure exist.</t>
  </si>
  <si>
    <t>Is their method of FIFO effective? (Pick a few questions that cross examine evidence of this)</t>
  </si>
  <si>
    <t xml:space="preserve">(4) Same as 3, but accomplished with the use of an electronic system. 
(3) A documented procedures is in place to enforce FIFO. </t>
  </si>
  <si>
    <t xml:space="preserve">(4) Same as 3, but is accomplished through the use of an electronic system. 
(3) A policy and procedure is used to ensure lot traceability, through the use of a paper system. For each lot of part, there is traceability back to each component/material. Requires evidence. </t>
  </si>
  <si>
    <t>Is lot ticket separate from Kanban?  Is breakdown of lot code clearly understood?</t>
  </si>
  <si>
    <t>(3) Lot ticket is separate from Kanban (cannot use Kanban as lot ticket)</t>
  </si>
  <si>
    <t>Material Control (Finished Goods) - Warehouse</t>
  </si>
  <si>
    <t>What is the system for inspecting outgoing packaging?
(SQE - ensure you are familiar with DENSO packaging guidelines)</t>
  </si>
  <si>
    <t xml:space="preserve">(3) Procedure and policy is in place with guidelines to inspect for cleanliness and damage. DENSO packaging guidelines are followed for pallets, totes, etc. </t>
  </si>
  <si>
    <t>(3) Documentation shows the correct tote or box along with any special packaging criteria. Confirm they have DMTN's packaging spec.</t>
  </si>
  <si>
    <t>Do they clearly identify the status of parts?</t>
  </si>
  <si>
    <t>(3) Same as 2, but electronic system is used. 
(2) A staging area or paper/physical classification system is used. Material handler must demonstrate knowledge of part status.</t>
  </si>
  <si>
    <t xml:space="preserve">(4) Same as 3, but is accomplished through the use of an electronic system. 
(3) A policy and procedure is used to ensure lot traceability, through the use of a paper system. For each lot of parts, there is traceability back to each component/material. Requires evidence. </t>
  </si>
  <si>
    <t>Process Control (same for all processes)</t>
  </si>
  <si>
    <t xml:space="preserve">(4) Same as 3, but accomplished using electronic system.
(3) Process setup procedure exists and is approved, according to control plan, prior to releasing production parts. </t>
  </si>
  <si>
    <t>Are all Critical items confirmed?  (i.e. Appearance, Dimensions, etc.)</t>
  </si>
  <si>
    <t xml:space="preserve">(4) Same as 3, but accomplished using electronic system.
(3) All DENSO critical (NQAR) items are included in inspection standard and confirmed at agreed upon frequency. Records are available to confirm parts meet specification. </t>
  </si>
  <si>
    <t xml:space="preserve">(3) Inspection frequency matches control plan and ensures no flow-out to DENSO. </t>
  </si>
  <si>
    <t>(4) Same as 3, plus locked scrap bins are used to prevent mishandling. 
(3) Clear defect handling procedure in place. Interviewed associates understand the rule. Red and yellow bins are used for rejects and questionable parts,  respectively.</t>
  </si>
  <si>
    <t>Clarify defect matrix (classification, etc.). If they have not already signed the matrix, have the supplier sign a copy to show agreement.</t>
  </si>
  <si>
    <t>Review the defect matrix in detail, together with SQE3, answering any questions the supplier may have about defect modes or sizes (bring some to the supplier) or visual areas in the vehicle. After the discussion, if the supplier has not already signed a copy of the effect matrix, please have them do so at this time. Make a copy to bring back to DENSO to put in PPAP folder.</t>
  </si>
  <si>
    <t>(3) Line leader can identify the difference between an abnormality and defect in the products or process. Rule is in place with evidence of escalation and method for containment.</t>
  </si>
  <si>
    <t>(3) Rework Instructions are established.  All rework is performed in a separate area.</t>
  </si>
  <si>
    <t>(3) Rework for only one part type at a time.  Clear marking of reworked parts.  Parts introduced back to line for normal inspection.</t>
  </si>
  <si>
    <t>Does the process layout ensure that parts are protected from contamination?</t>
  </si>
  <si>
    <t xml:space="preserve">(3) Final parts/totes should be covered at the end of shift or when tote is full. 
(2) Totes are not covered </t>
  </si>
  <si>
    <t>(3) Documentation shows the correct tote or box along with any special packaging criteria. If applicable, confirm they have DMTN's packaging spec.</t>
  </si>
  <si>
    <t xml:space="preserve">(3) There is a method to monitor or alert operators regarding throughput. Must be tracked in KPI's. </t>
  </si>
  <si>
    <t>Inspection - Receiving</t>
  </si>
  <si>
    <t xml:space="preserve">(3) All DENSO critical (NQAR) items are included in inspection standard and confirmed at agreed upon frequency. Records are available to confirm parts meet specification. </t>
  </si>
  <si>
    <t xml:space="preserve">(4) Same as 3, but accomplished with the use of an electronic system. 
(3) A documented inspection procedure is in place and enforced by paper system. </t>
  </si>
  <si>
    <t xml:space="preserve">Are the proper tools and equipment used to perform the inspection (visual, dimensional, or functional)?  </t>
  </si>
  <si>
    <t>(3) A tool is defined in the inspection standard and control plan, and all inspectors must use the same method. 
Simplified measurement methods must be approved by Denso.</t>
  </si>
  <si>
    <t>(4) Same as 3, but with electronic system that alerts responsible associate(s). 
(3) All gages used for the product are in the calibration schedule and are within their calibration date.</t>
  </si>
  <si>
    <t>(4) Same as 3, but electronic system is used. 
(3) Their recording method matches the control plan with appropriate visibility and escalation. Paper system is used.</t>
  </si>
  <si>
    <t>(3) Out-of-spec condition is clear and reason is documented.</t>
  </si>
  <si>
    <t xml:space="preserve">(4) Same as 3, plus a periodic check is in place.
(3) The lighting is similar or better to Denso's lighting method. </t>
  </si>
  <si>
    <t xml:space="preserve">(3) Organization and cleanliness are appropriate for inspection of this product.  </t>
  </si>
  <si>
    <t>Are inspectors trained for their work?</t>
  </si>
  <si>
    <t xml:space="preserve">(4) 3, plus scoring guidelines 
(3) 2, plus training material
(2) A training matrix and standardized work exists and is approved by appropriate management. </t>
  </si>
  <si>
    <t>Inspection - In process sampling and/or 100% Inspection</t>
  </si>
  <si>
    <t>(4) Same as 3, but controlled by electronic system.
(3) All NQAR requirements must be included in Control Plan and Inspection Standards. Critical control designation must be identified with symbol. Any substitute checks must have Denso approval. Part specific inspection (including part specific defects).</t>
  </si>
  <si>
    <t>(3) Tools are defined by inspection standard and control plan, and all inspectors must use the same method. 
Alternate methods (jigs, for example) must be approved by Denso.</t>
  </si>
  <si>
    <t>Do the boundary samples in use have evidence of approval?</t>
  </si>
  <si>
    <t>(3) The boundary samples have been approved by management and by DENSO (if visual part).</t>
  </si>
  <si>
    <t>(4) Same as 3, but uses electronic system.
(3) Their recording method matches the control plan with appropriate visibility and escalation.</t>
  </si>
  <si>
    <t xml:space="preserve">(4) Same as 3, but electronic system is used to monitor. Must match management criteria. 
(3) Out-of-spec condition is clear and reason is documented. </t>
  </si>
  <si>
    <t>(4) Same as 3, but uses vision system.
(3) The work instructions list the inspection criteria and order of steps for inspectors to follow.  All inspectors follow the same method.</t>
  </si>
  <si>
    <t>Is the time allowed for 100% inspection sufficient for this type of part or process?</t>
  </si>
  <si>
    <r>
      <t xml:space="preserve">(3) All 100% inspection are completed with no negative impact to capacity
(2) Excessive inspection items </t>
    </r>
    <r>
      <rPr>
        <b/>
        <sz val="10"/>
        <rFont val="Calibri"/>
        <family val="2"/>
        <scheme val="minor"/>
      </rPr>
      <t>or</t>
    </r>
    <r>
      <rPr>
        <sz val="10"/>
        <rFont val="Calibri"/>
        <family val="2"/>
        <scheme val="minor"/>
      </rPr>
      <t xml:space="preserve"> defects negatively affect capacity. 
(1) Excessive inspection items </t>
    </r>
    <r>
      <rPr>
        <b/>
        <sz val="10"/>
        <rFont val="Calibri"/>
        <family val="2"/>
        <scheme val="minor"/>
      </rPr>
      <t>and</t>
    </r>
    <r>
      <rPr>
        <sz val="10"/>
        <rFont val="Calibri"/>
        <family val="2"/>
        <scheme val="minor"/>
      </rPr>
      <t xml:space="preserve"> defects negatively affect capacity. </t>
    </r>
  </si>
  <si>
    <t>(4) Same as 3, and a periodic check is in place.
(3) The lighting is similar or better to Denso's lighting method.</t>
  </si>
  <si>
    <t>What is the method for confirming automated inspection, vision systems, and pokayokes?</t>
  </si>
  <si>
    <t>(4) Same as 3, but controlled by electronic system. 
(3) OK/NG Master samples used at each setup.  Records must be present and samples must be clearly identified, controlled, calibrated, etc.</t>
  </si>
  <si>
    <t xml:space="preserve">(3) Clear procedure for handling partials, change-overs, etc. Inspection Standard should have pictures identifying the differences.  </t>
  </si>
  <si>
    <t>What is the method for segregating defects at automated inspection, vision systems, and pokayokes?</t>
  </si>
  <si>
    <t>(4) Part is segregated automatically into scrap bin. 
(3) Either automated segregation of parts is in place or process halts while operator recovers part. 
(2) Part is rejected downstream (intermediate steps exist between rejection and recovery).</t>
  </si>
  <si>
    <t>What is the 5S condition and does the inspection method and work space ensure that un-inspected, OK, and NG parts won't be mixed?</t>
  </si>
  <si>
    <t>(4) Same as 3, plus red bins (NG) are below work station (not in working area or above). 
(3) Visual and Physical separation of the parts before and after inspection. Different labels and bins for un-inspected, OK, and NG parts. The setup / change-over documentation has record that the Inspection area has been cleared.</t>
  </si>
  <si>
    <t>If there is a cleanliness spec on the drawing, what is the supplier doing to comply?</t>
  </si>
  <si>
    <t>Supplier should have cleanliness test result that was submitted for ISIR. 
(3) Objective testing in place to evaluate cleanliness. Particle counter, tape adhesion, etc. Must review with DMTN. 
(2) Only visual evaluation of cleanliness
(1) No evaluation of cleanliness</t>
  </si>
  <si>
    <t xml:space="preserve">If there is no cleanliness spec, does the supplier understand they must still prevent gross FM onto the parts? </t>
  </si>
  <si>
    <t xml:space="preserve">Supplier should understand that FM on parts is an abnormal situation.  At a minimum, the supplier must have visual check for part cleanliness (at a reasonable frequency) and a reaction plan if NG parts are found.
(4) Submit boundary samples to DMTN for review. 
(3) General guidelines exist to evaluate FM on parts. Part review standard/practice in place for suspect parts. </t>
  </si>
  <si>
    <t>Inspection - Finished Goods</t>
  </si>
  <si>
    <t xml:space="preserve">(4) Same as 3, but controlled by electronic system.
(3) All NQAR requirements must be included in Control Plan and Inspection Standards. Critical control designation must be identified with symbol. Any substitute checks must have Denso approval. Must show good containment method for parts pending inspection approval. </t>
  </si>
  <si>
    <t>(4) Same as 3, but electronic system is used. 
(3) A staging area and paper/physical classification system is used. Material handler must demonstrate knowledge of part status and show evidence of QC approval.
(2) No distinct area for finished goods. Potential for mixing of in-process and finished goods to be mixed.</t>
  </si>
  <si>
    <t>Maintenance (Machine, Tool &amp; Die)</t>
  </si>
  <si>
    <t xml:space="preserve">(4) Same as 3, but accomplished using electronic system. 
(3) The tooling should be in their system with an appropriate frequency set for PM (example: shot count).  Records must be kept and responsible person/group assigned. </t>
  </si>
  <si>
    <t xml:space="preserve">(4) Same as 3, but accomplished using electronic system. 
(3) The equipment should be in their system with an appropriate frequency set for PM.  Records must be kept and responsible person/group assigned. </t>
  </si>
  <si>
    <t xml:space="preserve">(3) A documented method is used that defines the criteria and frequency to check for damage. </t>
  </si>
  <si>
    <t>Management - Operations</t>
  </si>
  <si>
    <t>How are supplier changes controlled?</t>
  </si>
  <si>
    <t>(3) Supplier has procedure in place that involves cost savings/planning activity, schedule development and designated contact that will be leading change. All of this is prepared to share with DMTN before submitting VA/VE. This includes 5M1E changes.
(2) Supplier has experience with DMTN VA/VE process, but does not develop schedules and cost savings/planning activities upfront.</t>
  </si>
  <si>
    <t>(3) Required manpower should be proven by capacity study and trained personnel are defined. A plan to train and acquire manpower should exist if future volume increases are known.</t>
  </si>
  <si>
    <t>(4) Same as 3, but retained in electronic system. Guidelines for steps of approval / internal notification, if necessary. 
(3) Method of communication is reliable and covers all 5M1E changes across all shifts. All process factors are recorded and retained. Responsible individuals review daily.</t>
  </si>
  <si>
    <t xml:space="preserve">(3) Supplier has access to the SQAM and has reviewed it.  They should demonstrate the ability to access SQAM and understand use of content. Review with respective quality engineer/manager. </t>
  </si>
  <si>
    <t xml:space="preserve">Supplier Capacity Confirmed and Run at Rate </t>
  </si>
  <si>
    <t xml:space="preserve">(3) Supplier has plan to meet capacity and run at rate results meet plan.
(2) Supplier does not pass run at rate (during audit), but has clear plan to meet capacity. </t>
  </si>
  <si>
    <t xml:space="preserve">How are quality updates shared with top management? </t>
  </si>
  <si>
    <t xml:space="preserve">(4) Same as 3, but retained in electronic system. 
(3) Method of communication is reliable and covers all quality related changes from customers and from (internal) production. </t>
  </si>
  <si>
    <t>How do different levels of management share KPI's and quality information?</t>
  </si>
  <si>
    <t xml:space="preserve">Best way for information from top management to be shared through organization. Weekly at least. 
(3) There is a system or recurring meeting in place for different levels of management to share / review KPI's and quality information. </t>
  </si>
  <si>
    <t>Does the supplier have trained individuals and systems in place to evaluate and troubleshoot quality issues?</t>
  </si>
  <si>
    <t xml:space="preserve">(4) Same as 3, plus supplier has shown strong ability to implement effective countermeasures in the past or has proven system.
(3) Severity ranking system is established and responsible engineer(s) have experience with DENSO root cause analysis. Supplier is familiar with QC7 tools. 
</t>
  </si>
  <si>
    <t>Does management review monthly reports?</t>
  </si>
  <si>
    <t xml:space="preserve">Responsible people must be identified (not just Sales group). Supplier should understand key points (12 month window, PPM, point deductions). </t>
  </si>
  <si>
    <t xml:space="preserve">Does the supplier have contacts for different DENSO departments? Do they understand who to contact for different situations? See response for information. </t>
  </si>
  <si>
    <t>(1) They will miss a shipment due to a quality issue. (A): (1) PC &amp; SQE
(2) They will miss a shipment due to lack of packaging (if using expendable backup, they must alert SQE group). 
(A): PC,  Packaging, (cc: SQE)
(3) They want to make a change to their process, including sub-supplier processes/suppliers. (A) PUR &amp; SQE, including VA/VE &amp; PCR form
(4) They would like to change something called out on the drawing (material,  texture, etc.). (A) PUR &amp; PDE/PQE, including VA/VE &amp; DCR form
(5) They cannot meet the future orders due to capacity constraints. (A) PUR&amp;  PC (cc: SQE)</t>
  </si>
  <si>
    <t>Does the supplier have and implement the latest drawing revisions for each part number?</t>
  </si>
  <si>
    <t>(3) (SQE to Check current drawing revision @ DMTN) Verify that supplier has the correct (latest) revision and has implemented it prior to MPRA.</t>
  </si>
  <si>
    <t xml:space="preserve">Does the supplier understand their role and responsibility with sorting activity at DENSO. </t>
  </si>
  <si>
    <t xml:space="preserve">Supplier should understand that per the Purchase Order Terms and Conditions "The supplier is responsible for quality activities, including sorting cost" </t>
  </si>
  <si>
    <t xml:space="preserve">Did supplier sign ESPC letter, and understand the consequences of not meeting the target at DMTN? </t>
  </si>
  <si>
    <t>Supplier has signed off on ESPC letter and acknowledges that signature authorizes sorting costs to be charged back outside of ESPC. They have been informed of cost per hour, and criteria to be removed from 100%</t>
  </si>
  <si>
    <t>For relevant situations, does supplier have a plan for tool and die replacement?</t>
  </si>
  <si>
    <t>(4) Same as 3, but supplier provides DMTN with notice to allow budgeting in following fiscal year. 
(3) Supplier must schedule out the proper timeline of  fabricating a new tool and giving DMTN a minimum of 3 months to approve the PCR for the new tool (after samples are available OT/OP).</t>
  </si>
  <si>
    <t xml:space="preserve">Has this process been approved by applicable management? </t>
  </si>
  <si>
    <t xml:space="preserve">(3) Documented approval exists and has been approved by production and quality management. </t>
  </si>
  <si>
    <t>Has expendable packaging been approved?</t>
  </si>
  <si>
    <t xml:space="preserve">(3) Packaging has been approved, has no risk of FM, quantity matches returnable dunnage and test shipment has been performed. </t>
  </si>
  <si>
    <t>Company General (Training, 5S, Safety)</t>
  </si>
  <si>
    <t>Are all operators and inspectors trained for their work in each area (Receiving, QC Inspection, Production, Final Inspections, Final/Warehouse)?</t>
  </si>
  <si>
    <t xml:space="preserve">(4) 3, plus scoring guidelines 
(3) 2, plus training material
(2) A training matrix exists and is approved by appropriate management. </t>
  </si>
  <si>
    <t>What is the 5S condition of all areas and process?</t>
  </si>
  <si>
    <t xml:space="preserve">(3) The work area is clean, well lit and organized. All items have designated and identified storage areas. 
No trip hazards or unsafe working conditions. </t>
  </si>
  <si>
    <t>Safety - Environment</t>
  </si>
  <si>
    <t>(4) (3) items, plus an actually policy in place to prevent pedestrians from entering the warehouse.
(3) A policy/rule in place for stack height containers, material, etc.
A clear separation between man and machine (pedestrian walkway &amp; machine access areas are identified, etc.)
Floor is clean - not slippery, no trip hazards, etc.
At least 3' clearance in front of electrical cabinets?
Safety guards, light curtains and/or panels are put in place. 
Do the work instructions identify safety hazards in the process?  Are hazards signaled by signs and tags? Pinch points, hearing protection, burrs, etc. 
Lockout procedures established for when performing maintenance.  Supplier has lockout tag out and necessary PPE defined in documentation (PM instruction or training)...and no guards removed.
Chemical &amp; products labeled... Rule to replace missing or damaged labels immediately?</t>
  </si>
  <si>
    <t>Safety - Management &amp; Associates</t>
  </si>
  <si>
    <t xml:space="preserve">(4) (3) items, plus management shows safety KPI's, preventative actions implemented in routine meetings. 
(3) Proper PPE is listed in job instruction sheet/OMS and personnel has been trained on how to use. </t>
  </si>
  <si>
    <r>
      <rPr>
        <u/>
        <sz val="11"/>
        <color theme="1"/>
        <rFont val="Calibri"/>
        <family val="2"/>
        <scheme val="minor"/>
      </rPr>
      <t>Notes:</t>
    </r>
  </si>
  <si>
    <t>1) Depth of audit will depend if this is new supplier, new product type, and supplier history.  Review &amp; select "N/A" for questions that don't apply before sending to supplier.</t>
  </si>
  <si>
    <t>Denso Supplier Mass Production Readiness Check Sheet</t>
  </si>
  <si>
    <r>
      <rPr>
        <sz val="11"/>
        <rFont val="Times New Roman"/>
        <family val="1"/>
      </rPr>
      <t>Denso QA/QC Specialist</t>
    </r>
    <r>
      <rPr>
        <sz val="12"/>
        <rFont val="Times New Roman"/>
        <family val="1"/>
      </rPr>
      <t>:</t>
    </r>
  </si>
  <si>
    <r>
      <rPr>
        <sz val="12"/>
        <rFont val="Times New Roman"/>
        <family val="1"/>
      </rPr>
      <t>Supplier Name:</t>
    </r>
  </si>
  <si>
    <r>
      <rPr>
        <sz val="12"/>
        <rFont val="Times New Roman"/>
        <family val="1"/>
      </rPr>
      <t>Denso Part Number:</t>
    </r>
  </si>
  <si>
    <r>
      <rPr>
        <sz val="12"/>
        <rFont val="Times New Roman"/>
        <family val="1"/>
      </rPr>
      <t>Date of Audit:</t>
    </r>
  </si>
  <si>
    <r>
      <rPr>
        <sz val="12"/>
        <rFont val="Times New Roman"/>
        <family val="1"/>
      </rPr>
      <t>Part/Material Name:</t>
    </r>
  </si>
  <si>
    <r>
      <rPr>
        <sz val="12"/>
        <rFont val="Times New Roman"/>
        <family val="1"/>
      </rPr>
      <t>Supplier Contact:</t>
    </r>
  </si>
  <si>
    <r>
      <rPr>
        <sz val="12"/>
        <rFont val="Times New Roman"/>
        <family val="1"/>
      </rPr>
      <t>Model:</t>
    </r>
  </si>
  <si>
    <r>
      <rPr>
        <sz val="12"/>
        <rFont val="Times New Roman"/>
        <family val="1"/>
      </rPr>
      <t>Supplier Contact Phone:</t>
    </r>
  </si>
  <si>
    <r>
      <rPr>
        <sz val="12"/>
        <rFont val="Times New Roman"/>
        <family val="1"/>
      </rPr>
      <t>Check Items:</t>
    </r>
  </si>
  <si>
    <r>
      <rPr>
        <sz val="12"/>
        <rFont val="Times New Roman"/>
        <family val="1"/>
      </rPr>
      <t>Judgment</t>
    </r>
  </si>
  <si>
    <r>
      <rPr>
        <sz val="12"/>
        <rFont val="Times New Roman"/>
        <family val="1"/>
      </rPr>
      <t>Comments:</t>
    </r>
  </si>
  <si>
    <r>
      <rPr>
        <sz val="12"/>
        <rFont val="Times New Roman"/>
        <family val="1"/>
      </rPr>
      <t xml:space="preserve">1.   Does the supplier have an adequate control system for the following items? Do all items have the correct part number, revision level, critical dimensions, and control items (per NQAR)?
</t>
    </r>
    <r>
      <rPr>
        <sz val="12"/>
        <rFont val="Times New Roman"/>
        <family val="1"/>
      </rPr>
      <t xml:space="preserve">A.  Drawings &amp; Specifications
</t>
    </r>
    <r>
      <rPr>
        <sz val="12"/>
        <rFont val="Times New Roman"/>
        <family val="1"/>
      </rPr>
      <t xml:space="preserve">B.  Process Control Plans
</t>
    </r>
    <r>
      <rPr>
        <sz val="12"/>
        <rFont val="Times New Roman"/>
        <family val="1"/>
      </rPr>
      <t xml:space="preserve">C.  PFMEA
</t>
    </r>
    <r>
      <rPr>
        <sz val="12"/>
        <rFont val="Times New Roman"/>
        <family val="1"/>
      </rPr>
      <t xml:space="preserve">D.  Operator Instructions Sheets / Set Up Sheets
</t>
    </r>
    <r>
      <rPr>
        <sz val="12"/>
        <rFont val="Times New Roman"/>
        <family val="1"/>
      </rPr>
      <t xml:space="preserve">E.  Inspection Instructions/Standards
</t>
    </r>
    <r>
      <rPr>
        <sz val="12"/>
        <rFont val="Times New Roman"/>
        <family val="1"/>
      </rPr>
      <t>F.  Packaging Specifications</t>
    </r>
  </si>
  <si>
    <r>
      <rPr>
        <sz val="12"/>
        <rFont val="Times New Roman"/>
        <family val="1"/>
      </rPr>
      <t xml:space="preserve">2. Has the Supplier implemented and are they following the Early Stage Control Plan (as required on the NQAR)?
</t>
    </r>
    <r>
      <rPr>
        <sz val="12"/>
        <rFont val="Times New Roman"/>
        <family val="1"/>
      </rPr>
      <t xml:space="preserve">A. Does the supplier have adequate management review of all early stage control activities?
</t>
    </r>
    <r>
      <rPr>
        <sz val="12"/>
        <rFont val="Times New Roman"/>
        <family val="1"/>
      </rPr>
      <t>B.  Are problems properly documented and countermeasures taken and/or planned?</t>
    </r>
  </si>
  <si>
    <r>
      <rPr>
        <sz val="12"/>
        <rFont val="Times New Roman"/>
        <family val="1"/>
      </rPr>
      <t>3.  What is the Suppliers Lot Control System?  Does it allow traceability to raw materials and all process steps?</t>
    </r>
  </si>
  <si>
    <r>
      <rPr>
        <sz val="12"/>
        <rFont val="Times New Roman"/>
        <family val="1"/>
      </rPr>
      <t xml:space="preserve">4.   Are inspections and control methods adequate for critical items in the following areas?
</t>
    </r>
    <r>
      <rPr>
        <sz val="12"/>
        <rFont val="Times New Roman"/>
        <family val="1"/>
      </rPr>
      <t xml:space="preserve">A.  Incoming Inspection (parts &amp; materials)
</t>
    </r>
    <r>
      <rPr>
        <sz val="12"/>
        <rFont val="Times New Roman"/>
        <family val="1"/>
      </rPr>
      <t xml:space="preserve">1.  Segregation method for NG parts/materials.
</t>
    </r>
    <r>
      <rPr>
        <sz val="12"/>
        <rFont val="Times New Roman"/>
        <family val="1"/>
      </rPr>
      <t xml:space="preserve">B.  In-Process
</t>
    </r>
    <r>
      <rPr>
        <sz val="12"/>
        <rFont val="Times New Roman"/>
        <family val="1"/>
      </rPr>
      <t xml:space="preserve">1.   Visual Boundary Samples
</t>
    </r>
    <r>
      <rPr>
        <sz val="12"/>
        <rFont val="Times New Roman"/>
        <family val="1"/>
      </rPr>
      <t xml:space="preserve">2. SPC Charting
</t>
    </r>
    <r>
      <rPr>
        <sz val="12"/>
        <rFont val="Times New Roman"/>
        <family val="1"/>
      </rPr>
      <t xml:space="preserve">3.Segregation methods for NG, OK, and Set up parts
</t>
    </r>
    <r>
      <rPr>
        <sz val="12"/>
        <rFont val="Times New Roman"/>
        <family val="1"/>
      </rPr>
      <t xml:space="preserve">4. Labeling of in-process parts
</t>
    </r>
    <r>
      <rPr>
        <sz val="12"/>
        <rFont val="Times New Roman"/>
        <family val="1"/>
      </rPr>
      <t xml:space="preserve">C.  Out going (Final)
</t>
    </r>
    <r>
      <rPr>
        <sz val="12"/>
        <rFont val="Times New Roman"/>
        <family val="1"/>
      </rPr>
      <t>1.  Storage and labeling of finished product.</t>
    </r>
  </si>
  <si>
    <r>
      <rPr>
        <sz val="12"/>
        <rFont val="Times New Roman"/>
        <family val="1"/>
      </rPr>
      <t>5.   Confirm the Supplier’s control system for gages, fixturing and tooling.  Is it adequate?  Do all gages, fixtures and tooling reflect the latest drawing and/or specification revision?</t>
    </r>
  </si>
  <si>
    <r>
      <rPr>
        <sz val="12"/>
        <rFont val="Times New Roman"/>
        <family val="1"/>
      </rPr>
      <t>6.   Have Gage R&amp;R studies been done on all gages and test equipment?  Was the correct method used?  Are the results acceptable?</t>
    </r>
  </si>
  <si>
    <r>
      <rPr>
        <sz val="12"/>
        <rFont val="Times New Roman"/>
        <family val="1"/>
      </rPr>
      <t>7.   Does the Supplier have an adequate calibration system?  Verify the calibration status of key measurement equipment.</t>
    </r>
  </si>
  <si>
    <r>
      <rPr>
        <sz val="12"/>
        <rFont val="Times New Roman"/>
        <family val="1"/>
      </rPr>
      <t xml:space="preserve">8.   Does the Supplier have an adequate preventative maintenance program for tooling and equipment?
</t>
    </r>
    <r>
      <rPr>
        <sz val="12"/>
        <rFont val="Times New Roman"/>
        <family val="1"/>
      </rPr>
      <t xml:space="preserve">A.  Are frequencies and responsibilities clearly defined?
</t>
    </r>
    <r>
      <rPr>
        <sz val="12"/>
        <rFont val="Times New Roman"/>
        <family val="1"/>
      </rPr>
      <t xml:space="preserve">B.  Is the life expectancy of perishable tooling and supplies documented?
</t>
    </r>
    <r>
      <rPr>
        <sz val="12"/>
        <rFont val="Times New Roman"/>
        <family val="1"/>
      </rPr>
      <t>C.  Are tooling repairs and modifications properly documented? Are histories kept?</t>
    </r>
  </si>
  <si>
    <r>
      <rPr>
        <sz val="12"/>
        <rFont val="Times New Roman"/>
        <family val="1"/>
      </rPr>
      <t xml:space="preserve">9. Does the Supplier have an adequate system for analyzing in-process and customer defects?
</t>
    </r>
    <r>
      <rPr>
        <sz val="12"/>
        <rFont val="Times New Roman"/>
        <family val="1"/>
      </rPr>
      <t xml:space="preserve">A. Is the level of management review adequate?
</t>
    </r>
    <r>
      <rPr>
        <sz val="12"/>
        <rFont val="Times New Roman"/>
        <family val="1"/>
      </rPr>
      <t>B. Does the system reflect countermeasures to similar parts/processes?</t>
    </r>
  </si>
  <si>
    <r>
      <rPr>
        <sz val="12"/>
        <rFont val="Times New Roman"/>
        <family val="1"/>
      </rPr>
      <t xml:space="preserve">10. Does the Supplier have an adequate training system for associates in the following areas:
</t>
    </r>
    <r>
      <rPr>
        <sz val="12"/>
        <rFont val="Times New Roman"/>
        <family val="1"/>
      </rPr>
      <t xml:space="preserve">A.  Equipment set up and operation
</t>
    </r>
    <r>
      <rPr>
        <sz val="12"/>
        <rFont val="Times New Roman"/>
        <family val="1"/>
      </rPr>
      <t xml:space="preserve">B.  Part/Product inspection
</t>
    </r>
    <r>
      <rPr>
        <sz val="12"/>
        <rFont val="Times New Roman"/>
        <family val="1"/>
      </rPr>
      <t xml:space="preserve">C.  Defect recognition &amp; segregation
</t>
    </r>
    <r>
      <rPr>
        <sz val="12"/>
        <rFont val="Times New Roman"/>
        <family val="1"/>
      </rPr>
      <t xml:space="preserve">D.  Abnormal situation handling
</t>
    </r>
    <r>
      <rPr>
        <sz val="12"/>
        <rFont val="Times New Roman"/>
        <family val="1"/>
      </rPr>
      <t xml:space="preserve">E.  SPC techniques
</t>
    </r>
    <r>
      <rPr>
        <sz val="12"/>
        <rFont val="Times New Roman"/>
        <family val="1"/>
      </rPr>
      <t>Review the training records of associates working on Denso parts/materials for proof of training.</t>
    </r>
  </si>
  <si>
    <r>
      <rPr>
        <sz val="12"/>
        <rFont val="Times New Roman"/>
        <family val="1"/>
      </rPr>
      <t xml:space="preserve">11. Does the Supplier have an understanding of the proper usage of the following documents:
</t>
    </r>
    <r>
      <rPr>
        <sz val="12"/>
        <rFont val="Times New Roman"/>
        <family val="1"/>
      </rPr>
      <t xml:space="preserve">A.  Process Change Request/Reply
</t>
    </r>
    <r>
      <rPr>
        <sz val="12"/>
        <rFont val="Times New Roman"/>
        <family val="1"/>
      </rPr>
      <t xml:space="preserve">B.  Stratification Control
</t>
    </r>
    <r>
      <rPr>
        <sz val="12"/>
        <rFont val="Times New Roman"/>
        <family val="1"/>
      </rPr>
      <t xml:space="preserve">C.  Deviation Request/Reply
</t>
    </r>
    <r>
      <rPr>
        <sz val="12"/>
        <rFont val="Times New Roman"/>
        <family val="1"/>
      </rPr>
      <t xml:space="preserve">D.  Quality Failure Notice
</t>
    </r>
    <r>
      <rPr>
        <sz val="12"/>
        <rFont val="Times New Roman"/>
        <family val="1"/>
      </rPr>
      <t>E.  Final Approval Sheet</t>
    </r>
  </si>
  <si>
    <r>
      <rPr>
        <sz val="12"/>
        <rFont val="Times New Roman"/>
        <family val="1"/>
      </rPr>
      <t>12. Does the Supplier understand the function(s) of the part/material being supplied and key defects that are unacceptable to Denso?  If no, these should be explained to the Supplier.</t>
    </r>
  </si>
  <si>
    <t>13. Other: 
14.</t>
  </si>
  <si>
    <r>
      <rPr>
        <sz val="11"/>
        <rFont val="Times New Roman"/>
        <family val="1"/>
      </rPr>
      <t>Denso QA/QC Specialist:</t>
    </r>
  </si>
  <si>
    <r>
      <rPr>
        <b/>
        <sz val="12"/>
        <rFont val="Times New Roman"/>
        <family val="1"/>
      </rPr>
      <t>Summary of Mass Production Readiness Visit:</t>
    </r>
  </si>
  <si>
    <r>
      <rPr>
        <sz val="10"/>
        <rFont val="Times New Roman"/>
        <family val="1"/>
      </rPr>
      <t>Mass Production Readiness is:                               Acceptable</t>
    </r>
  </si>
  <si>
    <r>
      <rPr>
        <sz val="10"/>
        <rFont val="Times New Roman"/>
        <family val="1"/>
      </rPr>
      <t>Mass Production Readiness is:                               Unacceptable</t>
    </r>
  </si>
  <si>
    <t xml:space="preserve">DENSO Comments:
</t>
  </si>
  <si>
    <r>
      <rPr>
        <sz val="10"/>
        <rFont val="Times New Roman"/>
        <family val="1"/>
      </rPr>
      <t>DENSO Reason:</t>
    </r>
  </si>
  <si>
    <r>
      <rPr>
        <sz val="10"/>
        <rFont val="Times New Roman"/>
        <family val="1"/>
      </rPr>
      <t>DENSO Approval</t>
    </r>
  </si>
  <si>
    <r>
      <rPr>
        <sz val="10"/>
        <rFont val="Times New Roman"/>
        <family val="1"/>
      </rPr>
      <t>DENSO Rejection</t>
    </r>
  </si>
  <si>
    <r>
      <rPr>
        <sz val="10"/>
        <rFont val="Times New Roman"/>
        <family val="1"/>
      </rPr>
      <t>Approved</t>
    </r>
  </si>
  <si>
    <r>
      <rPr>
        <sz val="10"/>
        <rFont val="Times New Roman"/>
        <family val="1"/>
      </rPr>
      <t>Checked</t>
    </r>
  </si>
  <si>
    <r>
      <rPr>
        <sz val="10"/>
        <rFont val="Times New Roman"/>
        <family val="1"/>
      </rPr>
      <t>Written</t>
    </r>
  </si>
  <si>
    <r>
      <rPr>
        <sz val="10"/>
        <rFont val="Times New Roman"/>
        <family val="1"/>
      </rPr>
      <t>QA/QC Manager</t>
    </r>
  </si>
  <si>
    <r>
      <rPr>
        <sz val="12"/>
        <rFont val="Times New Roman"/>
        <family val="1"/>
      </rPr>
      <t>Rev.01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</si>
</sst>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b/>
      <sz val="10"/>
      <name val="Arial"/>
      <family val="2"/>
    </font>
    <font>
      <sz val="10"/>
      <name val="Arial"/>
      <family val="2"/>
    </font>
    <font>
      <sz val="8"/>
      <name val="Arial"/>
      <family val="2"/>
    </font>
    <font>
      <b/>
      <sz val="14"/>
      <name val="MS Mincho"/>
      <family val="3"/>
    </font>
    <font>
      <sz val="10"/>
      <color theme="1"/>
      <name val="Calibri"/>
      <family val="2"/>
      <scheme val="minor"/>
    </font>
    <font>
      <b/>
      <sz val="11"/>
      <color theme="1"/>
      <name val="Calibri"/>
      <family val="2"/>
      <scheme val="minor"/>
    </font>
    <font>
      <b/>
      <sz val="10"/>
      <color theme="1"/>
      <name val="Arial"/>
      <family val="2"/>
    </font>
    <font>
      <b/>
      <sz val="16"/>
      <color theme="1"/>
      <name val="Arial"/>
      <family val="2"/>
    </font>
    <font>
      <sz val="10"/>
      <name val="Calibri"/>
      <family val="2"/>
      <scheme val="minor"/>
    </font>
    <font>
      <b/>
      <sz val="10"/>
      <color theme="1"/>
      <name val="Calibri"/>
      <family val="2"/>
      <scheme val="minor"/>
    </font>
    <font>
      <sz val="10"/>
      <name val="Bookman Old Style"/>
      <family val="1"/>
    </font>
    <font>
      <b/>
      <sz val="14"/>
      <color theme="1"/>
      <name val="Arial"/>
      <family val="2"/>
    </font>
    <font>
      <b/>
      <sz val="14"/>
      <color theme="1"/>
      <name val="Calibri"/>
      <family val="2"/>
      <scheme val="minor"/>
    </font>
    <font>
      <b/>
      <sz val="16"/>
      <color theme="1"/>
      <name val="Calibri"/>
      <family val="2"/>
      <scheme val="minor"/>
    </font>
    <font>
      <sz val="9"/>
      <name val="Calibri"/>
      <family val="2"/>
      <scheme val="minor"/>
    </font>
    <font>
      <sz val="11"/>
      <color theme="1"/>
      <name val="Arial"/>
      <family val="2"/>
    </font>
    <font>
      <sz val="8"/>
      <name val="Calibri"/>
      <family val="2"/>
      <scheme val="minor"/>
    </font>
    <font>
      <b/>
      <u/>
      <sz val="18"/>
      <name val="Arial"/>
      <family val="2"/>
    </font>
    <font>
      <sz val="16"/>
      <name val="Arial"/>
      <family val="2"/>
    </font>
    <font>
      <sz val="14"/>
      <name val="Arial"/>
      <family val="2"/>
    </font>
    <font>
      <sz val="12"/>
      <name val="Arial"/>
      <family val="2"/>
    </font>
    <font>
      <b/>
      <sz val="12"/>
      <color theme="1"/>
      <name val="Arial"/>
      <family val="2"/>
    </font>
    <font>
      <b/>
      <sz val="12"/>
      <name val="Arial"/>
      <family val="2"/>
    </font>
    <font>
      <b/>
      <u/>
      <sz val="12"/>
      <color theme="1"/>
      <name val="Arial"/>
      <family val="2"/>
    </font>
    <font>
      <sz val="14"/>
      <color theme="1"/>
      <name val="Arial"/>
      <family val="2"/>
    </font>
    <font>
      <b/>
      <u/>
      <sz val="12"/>
      <name val="Arial"/>
      <family val="2"/>
    </font>
    <font>
      <sz val="10"/>
      <color theme="1"/>
      <name val="Arial"/>
      <family val="2"/>
    </font>
    <font>
      <sz val="11"/>
      <name val="Arial"/>
      <family val="2"/>
    </font>
    <font>
      <b/>
      <sz val="11"/>
      <name val="Arial"/>
      <family val="2"/>
    </font>
    <font>
      <b/>
      <sz val="16"/>
      <name val="Arial"/>
      <family val="2"/>
    </font>
    <font>
      <i/>
      <u/>
      <sz val="12"/>
      <name val="Arial"/>
      <family val="2"/>
    </font>
    <font>
      <sz val="11"/>
      <color rgb="FFFF0000"/>
      <name val="Arial"/>
      <family val="2"/>
    </font>
    <font>
      <i/>
      <sz val="12"/>
      <name val="Arial"/>
      <family val="2"/>
    </font>
    <font>
      <sz val="11"/>
      <color theme="0"/>
      <name val="Arial"/>
      <family val="2"/>
    </font>
    <font>
      <b/>
      <sz val="11"/>
      <color theme="1"/>
      <name val="Arial"/>
      <family val="2"/>
    </font>
    <font>
      <b/>
      <sz val="14"/>
      <name val="Arial"/>
      <family val="2"/>
    </font>
    <font>
      <sz val="9"/>
      <name val="Arial"/>
      <family val="2"/>
    </font>
    <font>
      <sz val="12"/>
      <color theme="1"/>
      <name val="Calibri"/>
      <family val="2"/>
      <scheme val="minor"/>
    </font>
    <font>
      <sz val="11"/>
      <name val="Calibri"/>
      <family val="2"/>
      <scheme val="minor"/>
    </font>
    <font>
      <sz val="18"/>
      <color theme="1"/>
      <name val="Calibri"/>
      <family val="2"/>
      <scheme val="minor"/>
    </font>
    <font>
      <b/>
      <sz val="18"/>
      <color theme="1"/>
      <name val="Calibri"/>
      <family val="2"/>
      <scheme val="minor"/>
    </font>
    <font>
      <b/>
      <sz val="18"/>
      <color theme="5" tint="-0.249977111117893"/>
      <name val="Calibri"/>
      <family val="2"/>
      <scheme val="minor"/>
    </font>
    <font>
      <b/>
      <sz val="18"/>
      <color theme="6" tint="-0.249977111117893"/>
      <name val="Calibri"/>
      <family val="2"/>
      <scheme val="minor"/>
    </font>
    <font>
      <b/>
      <sz val="10"/>
      <name val="Calibri"/>
      <family val="2"/>
      <scheme val="minor"/>
    </font>
    <font>
      <sz val="9"/>
      <color theme="1"/>
      <name val="Calibri"/>
      <family val="2"/>
      <scheme val="minor"/>
    </font>
    <font>
      <u/>
      <sz val="11"/>
      <color theme="1"/>
      <name val="Calibri"/>
      <family val="2"/>
      <scheme val="minor"/>
    </font>
    <font>
      <sz val="10"/>
      <color rgb="FF000000"/>
      <name val="Times New Roman"/>
      <family val="1"/>
    </font>
    <font>
      <b/>
      <sz val="11"/>
      <color rgb="FF000000"/>
      <name val="Times New Roman"/>
      <family val="1"/>
    </font>
    <font>
      <sz val="11"/>
      <name val="Times New Roman"/>
      <family val="1"/>
    </font>
    <font>
      <sz val="12"/>
      <name val="Times New Roman"/>
      <family val="1"/>
    </font>
    <font>
      <b/>
      <sz val="12"/>
      <name val="Times New Roman"/>
      <family val="1"/>
    </font>
    <font>
      <sz val="10"/>
      <name val="Times New Roman"/>
      <family val="1"/>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8" tint="0.39997558519241921"/>
        <bgColor indexed="64"/>
      </patternFill>
    </fill>
  </fills>
  <borders count="80">
    <border>
      <left/>
      <right/>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rgb="FF000000"/>
      </top>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1" fillId="0" borderId="0"/>
    <xf numFmtId="0" fontId="47" fillId="0" borderId="0"/>
  </cellStyleXfs>
  <cellXfs count="440">
    <xf numFmtId="0" fontId="0" fillId="0" borderId="0" xfId="0"/>
    <xf numFmtId="0" fontId="5" fillId="0" borderId="5" xfId="0" applyFont="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0" fillId="0" borderId="5" xfId="0" applyBorder="1" applyAlignment="1">
      <alignment horizontal="center" vertical="center"/>
    </xf>
    <xf numFmtId="0" fontId="4" fillId="2" borderId="5" xfId="0" applyFont="1" applyFill="1" applyBorder="1" applyAlignment="1" applyProtection="1">
      <alignment horizontal="center" vertical="top"/>
      <protection locked="0"/>
    </xf>
    <xf numFmtId="0" fontId="4" fillId="2" borderId="16" xfId="0" applyFont="1" applyFill="1" applyBorder="1" applyAlignment="1" applyProtection="1">
      <alignment horizontal="center" vertical="top"/>
      <protection locked="0"/>
    </xf>
    <xf numFmtId="0" fontId="4" fillId="0" borderId="16" xfId="0" applyFont="1" applyBorder="1" applyAlignment="1" applyProtection="1">
      <alignment horizontal="center" vertical="top"/>
      <protection locked="0"/>
    </xf>
    <xf numFmtId="0" fontId="1" fillId="0" borderId="5" xfId="0" applyFont="1" applyBorder="1" applyAlignment="1">
      <alignment horizontal="left" vertical="top"/>
    </xf>
    <xf numFmtId="0" fontId="3" fillId="2" borderId="5" xfId="0" applyFont="1" applyFill="1" applyBorder="1" applyAlignment="1">
      <alignment vertical="center" wrapText="1"/>
    </xf>
    <xf numFmtId="0" fontId="8" fillId="0" borderId="0" xfId="0" applyFont="1"/>
    <xf numFmtId="0" fontId="1" fillId="2" borderId="5" xfId="0" applyFont="1" applyFill="1" applyBorder="1" applyAlignment="1">
      <alignment horizontal="center" vertical="center"/>
    </xf>
    <xf numFmtId="0" fontId="12" fillId="0" borderId="0" xfId="0" applyFont="1"/>
    <xf numFmtId="0" fontId="0" fillId="0" borderId="19" xfId="0" applyBorder="1"/>
    <xf numFmtId="0" fontId="0" fillId="0" borderId="20" xfId="0" applyBorder="1"/>
    <xf numFmtId="0" fontId="6" fillId="0" borderId="0" xfId="0" applyFont="1"/>
    <xf numFmtId="0" fontId="5" fillId="0" borderId="0" xfId="0" applyFont="1"/>
    <xf numFmtId="0" fontId="10" fillId="5" borderId="5" xfId="0" applyFont="1" applyFill="1" applyBorder="1" applyAlignment="1">
      <alignment horizontal="center"/>
    </xf>
    <xf numFmtId="0" fontId="5" fillId="0" borderId="5" xfId="0" applyFont="1" applyBorder="1" applyAlignment="1">
      <alignment wrapText="1"/>
    </xf>
    <xf numFmtId="0" fontId="5" fillId="5" borderId="5" xfId="0" applyFont="1" applyFill="1" applyBorder="1" applyAlignment="1">
      <alignment wrapText="1"/>
    </xf>
    <xf numFmtId="0" fontId="9" fillId="4" borderId="5" xfId="0" applyFont="1" applyFill="1" applyBorder="1" applyAlignment="1">
      <alignment horizontal="left" vertical="top" wrapText="1"/>
    </xf>
    <xf numFmtId="0" fontId="1" fillId="4" borderId="5" xfId="0" applyFont="1" applyFill="1" applyBorder="1" applyAlignment="1">
      <alignment horizontal="center" vertical="center"/>
    </xf>
    <xf numFmtId="0" fontId="10" fillId="0" borderId="0" xfId="0" applyFont="1" applyAlignment="1">
      <alignment horizontal="center"/>
    </xf>
    <xf numFmtId="0" fontId="13" fillId="0" borderId="0" xfId="0" applyFont="1"/>
    <xf numFmtId="0" fontId="0" fillId="0" borderId="25" xfId="0" applyBorder="1"/>
    <xf numFmtId="0" fontId="14" fillId="0" borderId="0" xfId="0" applyFont="1" applyAlignment="1">
      <alignment vertical="center"/>
    </xf>
    <xf numFmtId="0" fontId="0" fillId="0" borderId="0" xfId="0" applyAlignment="1">
      <alignment horizontal="center"/>
    </xf>
    <xf numFmtId="0" fontId="0" fillId="0" borderId="22" xfId="0" applyBorder="1" applyAlignment="1">
      <alignment vertical="top"/>
    </xf>
    <xf numFmtId="0" fontId="0" fillId="0" borderId="23"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18"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4" fillId="0" borderId="5" xfId="0" applyFont="1" applyBorder="1" applyAlignment="1" applyProtection="1">
      <alignment horizontal="center" vertical="top"/>
      <protection locked="0"/>
    </xf>
    <xf numFmtId="0" fontId="15" fillId="4" borderId="5" xfId="0" applyFont="1" applyFill="1" applyBorder="1" applyAlignment="1">
      <alignment horizontal="left" vertical="top" wrapText="1"/>
    </xf>
    <xf numFmtId="0" fontId="16" fillId="0" borderId="0" xfId="0" applyFont="1"/>
    <xf numFmtId="0" fontId="9" fillId="0" borderId="5" xfId="0" applyFont="1" applyBorder="1" applyAlignment="1">
      <alignment horizontal="left" vertical="top" wrapText="1"/>
    </xf>
    <xf numFmtId="0" fontId="17" fillId="0" borderId="5" xfId="0" applyFont="1" applyBorder="1" applyAlignment="1">
      <alignment horizontal="left" vertical="top" wrapText="1"/>
    </xf>
    <xf numFmtId="0" fontId="15" fillId="0" borderId="5" xfId="0" applyFont="1" applyBorder="1" applyAlignment="1">
      <alignment horizontal="left" vertical="top" wrapText="1"/>
    </xf>
    <xf numFmtId="0" fontId="0" fillId="0" borderId="0" xfId="0" applyAlignment="1">
      <alignment horizontal="center" vertical="center"/>
    </xf>
    <xf numFmtId="0" fontId="0" fillId="0" borderId="9" xfId="0" applyBorder="1" applyAlignment="1">
      <alignment horizontal="center" vertical="center"/>
    </xf>
    <xf numFmtId="0" fontId="0" fillId="0" borderId="0" xfId="0" applyAlignment="1">
      <alignment horizontal="left"/>
    </xf>
    <xf numFmtId="0" fontId="16" fillId="2" borderId="0" xfId="0" applyFont="1" applyFill="1"/>
    <xf numFmtId="0" fontId="19" fillId="2" borderId="0" xfId="0" applyFont="1" applyFill="1" applyAlignment="1">
      <alignment horizontal="center"/>
    </xf>
    <xf numFmtId="0" fontId="20" fillId="2" borderId="0" xfId="0" applyFont="1" applyFill="1"/>
    <xf numFmtId="0" fontId="0" fillId="0" borderId="9" xfId="0" applyBorder="1" applyAlignment="1">
      <alignment horizontal="center"/>
    </xf>
    <xf numFmtId="0" fontId="20" fillId="2" borderId="0" xfId="0" applyFont="1" applyFill="1" applyProtection="1">
      <protection locked="0"/>
    </xf>
    <xf numFmtId="0" fontId="16" fillId="2" borderId="0" xfId="0" applyFont="1" applyFill="1" applyProtection="1">
      <protection locked="0"/>
    </xf>
    <xf numFmtId="0" fontId="0" fillId="0" borderId="4" xfId="0" applyBorder="1" applyAlignment="1" applyProtection="1">
      <alignment horizontal="center" vertical="center"/>
      <protection locked="0"/>
    </xf>
    <xf numFmtId="0" fontId="16" fillId="2" borderId="9" xfId="0" applyFont="1" applyFill="1" applyBorder="1"/>
    <xf numFmtId="0" fontId="16" fillId="2" borderId="7"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9" xfId="0"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9" xfId="0" applyBorder="1" applyAlignment="1" applyProtection="1">
      <alignment vertical="center"/>
      <protection locked="0"/>
    </xf>
    <xf numFmtId="0" fontId="0" fillId="0" borderId="18" xfId="0" applyBorder="1" applyAlignment="1" applyProtection="1">
      <alignment horizontal="center" vertical="center"/>
      <protection locked="0"/>
    </xf>
    <xf numFmtId="0" fontId="16" fillId="2" borderId="15" xfId="0" applyFont="1" applyFill="1" applyBorder="1"/>
    <xf numFmtId="0" fontId="0" fillId="0" borderId="15" xfId="0" applyBorder="1" applyAlignment="1" applyProtection="1">
      <alignment horizontal="center" vertical="center"/>
      <protection locked="0"/>
    </xf>
    <xf numFmtId="0" fontId="0" fillId="0" borderId="18" xfId="0" applyBorder="1" applyAlignment="1" applyProtection="1">
      <alignment vertical="center"/>
      <protection locked="0"/>
    </xf>
    <xf numFmtId="0" fontId="0" fillId="0" borderId="15" xfId="0" applyBorder="1" applyAlignment="1" applyProtection="1">
      <alignment vertical="center"/>
      <protection locked="0"/>
    </xf>
    <xf numFmtId="0" fontId="21" fillId="2" borderId="0" xfId="0" applyFont="1" applyFill="1" applyProtection="1">
      <protection locked="0"/>
    </xf>
    <xf numFmtId="0" fontId="21" fillId="2" borderId="0" xfId="0" applyFont="1" applyFill="1" applyAlignment="1" applyProtection="1">
      <alignment horizontal="center" shrinkToFit="1"/>
      <protection locked="0"/>
    </xf>
    <xf numFmtId="0" fontId="16" fillId="2" borderId="0" xfId="0" applyFont="1" applyFill="1" applyAlignment="1" applyProtection="1">
      <alignment horizontal="center"/>
      <protection locked="0"/>
    </xf>
    <xf numFmtId="0" fontId="24" fillId="0" borderId="0" xfId="0" applyFont="1" applyAlignment="1">
      <alignment horizontal="center"/>
    </xf>
    <xf numFmtId="0" fontId="26" fillId="2" borderId="0" xfId="0" applyFont="1" applyFill="1" applyAlignment="1">
      <alignment horizontal="center" vertical="center"/>
    </xf>
    <xf numFmtId="0" fontId="28" fillId="2" borderId="0" xfId="0" applyFont="1" applyFill="1" applyAlignment="1">
      <alignment horizontal="left"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21" fillId="2" borderId="0" xfId="0" applyFont="1" applyFill="1"/>
    <xf numFmtId="0" fontId="29" fillId="2" borderId="0" xfId="0" applyFont="1" applyFill="1" applyAlignment="1">
      <alignment horizontal="right"/>
    </xf>
    <xf numFmtId="0" fontId="30" fillId="2" borderId="0" xfId="0" applyFont="1" applyFill="1" applyAlignment="1">
      <alignment horizontal="center" vertical="center"/>
    </xf>
    <xf numFmtId="0" fontId="31" fillId="2" borderId="0" xfId="0" applyFont="1" applyFill="1" applyAlignment="1">
      <alignment vertical="center"/>
    </xf>
    <xf numFmtId="0" fontId="0" fillId="0" borderId="0" xfId="0" applyAlignment="1">
      <alignment vertical="center"/>
    </xf>
    <xf numFmtId="0" fontId="32" fillId="2" borderId="0" xfId="0" applyFont="1" applyFill="1" applyAlignment="1">
      <alignment horizontal="left" vertical="center"/>
    </xf>
    <xf numFmtId="0" fontId="33" fillId="0" borderId="0" xfId="0" applyFont="1" applyAlignment="1">
      <alignment horizontal="left"/>
    </xf>
    <xf numFmtId="0" fontId="31" fillId="0" borderId="0" xfId="0" applyFont="1" applyAlignment="1">
      <alignment vertical="center"/>
    </xf>
    <xf numFmtId="0" fontId="31"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28" fillId="2" borderId="0" xfId="0" applyFont="1" applyFill="1" applyAlignment="1">
      <alignment horizontal="center" vertical="center" wrapText="1"/>
    </xf>
    <xf numFmtId="0" fontId="34" fillId="2" borderId="0" xfId="0" applyFont="1" applyFill="1" applyAlignment="1">
      <alignment horizontal="center" vertical="center"/>
    </xf>
    <xf numFmtId="0" fontId="34" fillId="2" borderId="0" xfId="0" applyFont="1" applyFill="1"/>
    <xf numFmtId="0" fontId="30" fillId="2" borderId="5" xfId="0" applyFont="1" applyFill="1" applyBorder="1" applyAlignment="1" applyProtection="1">
      <alignment horizontal="center" vertical="center"/>
      <protection locked="0"/>
    </xf>
    <xf numFmtId="2" fontId="28" fillId="2" borderId="0" xfId="0" applyNumberFormat="1" applyFont="1" applyFill="1" applyAlignment="1">
      <alignment horizontal="center" vertical="center"/>
    </xf>
    <xf numFmtId="0" fontId="28" fillId="2" borderId="6" xfId="0" applyFont="1" applyFill="1" applyBorder="1" applyAlignment="1" applyProtection="1">
      <alignment horizontal="left" vertical="center"/>
      <protection locked="0"/>
    </xf>
    <xf numFmtId="0" fontId="28" fillId="2" borderId="10" xfId="0" applyFont="1" applyFill="1" applyBorder="1" applyAlignment="1" applyProtection="1">
      <alignment horizontal="left" vertical="center"/>
      <protection locked="0"/>
    </xf>
    <xf numFmtId="0" fontId="31" fillId="2" borderId="5" xfId="0" applyFont="1" applyFill="1" applyBorder="1" applyAlignment="1" applyProtection="1">
      <alignment vertical="center"/>
      <protection locked="0"/>
    </xf>
    <xf numFmtId="0" fontId="31" fillId="2" borderId="0" xfId="0" applyFont="1" applyFill="1" applyAlignment="1">
      <alignment horizontal="center"/>
    </xf>
    <xf numFmtId="0" fontId="2" fillId="2" borderId="0" xfId="0" applyFont="1" applyFill="1" applyAlignment="1">
      <alignment horizontal="center"/>
    </xf>
    <xf numFmtId="0" fontId="21" fillId="0" borderId="0" xfId="0" applyFont="1" applyAlignment="1">
      <alignment vertical="center"/>
    </xf>
    <xf numFmtId="0" fontId="16" fillId="0" borderId="0" xfId="0" applyFont="1" applyAlignment="1">
      <alignment wrapText="1"/>
    </xf>
    <xf numFmtId="0" fontId="21" fillId="2" borderId="0" xfId="0" applyFont="1" applyFill="1" applyAlignment="1">
      <alignment vertical="center"/>
    </xf>
    <xf numFmtId="0" fontId="16" fillId="0" borderId="22" xfId="0" applyFont="1" applyBorder="1" applyAlignment="1">
      <alignment horizontal="center" vertical="center"/>
    </xf>
    <xf numFmtId="0" fontId="16" fillId="0" borderId="27"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28" fillId="0" borderId="6"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16" fillId="0" borderId="5" xfId="0" applyFont="1" applyBorder="1" applyAlignment="1" applyProtection="1">
      <alignment horizontal="center"/>
      <protection locked="0"/>
    </xf>
    <xf numFmtId="0" fontId="23" fillId="2" borderId="0" xfId="0" applyFont="1" applyFill="1" applyAlignment="1">
      <alignment horizontal="center" vertical="center" wrapText="1"/>
    </xf>
    <xf numFmtId="0" fontId="35" fillId="0" borderId="0" xfId="0" applyFont="1" applyAlignment="1">
      <alignment horizontal="center" wrapText="1"/>
    </xf>
    <xf numFmtId="0" fontId="35" fillId="2" borderId="0" xfId="0" applyFont="1" applyFill="1"/>
    <xf numFmtId="0" fontId="36" fillId="2" borderId="0" xfId="0" applyFont="1" applyFill="1"/>
    <xf numFmtId="0" fontId="16" fillId="0" borderId="2" xfId="0" applyFont="1" applyBorder="1" applyAlignment="1">
      <alignment horizontal="center" vertical="center" wrapText="1"/>
    </xf>
    <xf numFmtId="0" fontId="16" fillId="0" borderId="29" xfId="0" applyFont="1" applyBorder="1" applyAlignment="1">
      <alignment horizontal="center" vertical="center"/>
    </xf>
    <xf numFmtId="0" fontId="31" fillId="4" borderId="0" xfId="0" applyFont="1" applyFill="1" applyAlignment="1">
      <alignment vertical="center"/>
    </xf>
    <xf numFmtId="0" fontId="21" fillId="4" borderId="0" xfId="0" applyFont="1" applyFill="1" applyAlignment="1">
      <alignment vertical="center"/>
    </xf>
    <xf numFmtId="0" fontId="16" fillId="0" borderId="0" xfId="0" applyFont="1" applyAlignment="1">
      <alignment horizontal="center" wrapText="1"/>
    </xf>
    <xf numFmtId="0" fontId="16" fillId="0" borderId="2" xfId="0" applyFont="1" applyBorder="1" applyAlignment="1">
      <alignment horizontal="center" vertical="center"/>
    </xf>
    <xf numFmtId="0" fontId="27" fillId="0" borderId="0" xfId="0" applyFont="1"/>
    <xf numFmtId="0" fontId="28" fillId="2" borderId="0" xfId="0" applyFont="1" applyFill="1"/>
    <xf numFmtId="0" fontId="28" fillId="2" borderId="2" xfId="0" applyFont="1" applyFill="1" applyBorder="1" applyAlignment="1">
      <alignment horizontal="center" vertical="center"/>
    </xf>
    <xf numFmtId="0" fontId="28" fillId="0" borderId="0" xfId="0" applyFont="1"/>
    <xf numFmtId="0" fontId="28" fillId="2" borderId="0" xfId="0" applyFont="1" applyFill="1" applyAlignment="1">
      <alignment vertical="center"/>
    </xf>
    <xf numFmtId="0" fontId="28" fillId="2" borderId="12" xfId="0" applyFont="1" applyFill="1" applyBorder="1" applyAlignment="1">
      <alignment horizontal="center" vertical="center"/>
    </xf>
    <xf numFmtId="0" fontId="16" fillId="0" borderId="31" xfId="0" applyFont="1" applyBorder="1" applyAlignment="1">
      <alignment horizontal="center" vertical="center"/>
    </xf>
    <xf numFmtId="0" fontId="21" fillId="0" borderId="0" xfId="0" applyFont="1" applyAlignment="1">
      <alignment horizontal="center"/>
    </xf>
    <xf numFmtId="0" fontId="20" fillId="2" borderId="0" xfId="0" applyFont="1" applyFill="1" applyAlignment="1">
      <alignment horizontal="center"/>
    </xf>
    <xf numFmtId="0" fontId="37" fillId="2" borderId="0" xfId="0" applyFont="1" applyFill="1" applyAlignment="1">
      <alignment horizontal="left"/>
    </xf>
    <xf numFmtId="0" fontId="21" fillId="2" borderId="0" xfId="0" applyFont="1" applyFill="1" applyAlignment="1">
      <alignment horizontal="center" vertical="center"/>
    </xf>
    <xf numFmtId="0" fontId="21" fillId="2" borderId="0" xfId="0" applyFont="1" applyFill="1" applyAlignment="1">
      <alignment horizontal="center"/>
    </xf>
    <xf numFmtId="0" fontId="33" fillId="2" borderId="0" xfId="0" applyFont="1" applyFill="1" applyAlignment="1">
      <alignment horizontal="left"/>
    </xf>
    <xf numFmtId="9" fontId="21" fillId="2" borderId="0" xfId="0" applyNumberFormat="1" applyFont="1" applyFill="1" applyAlignment="1">
      <alignment horizontal="center"/>
    </xf>
    <xf numFmtId="0" fontId="16" fillId="2" borderId="33"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38" fillId="0" borderId="0" xfId="0" applyFont="1" applyAlignment="1">
      <alignment horizontal="center" vertical="center"/>
    </xf>
    <xf numFmtId="0" fontId="39" fillId="0" borderId="0" xfId="0" applyFont="1" applyAlignment="1">
      <alignment vertical="center"/>
    </xf>
    <xf numFmtId="0" fontId="7" fillId="11" borderId="43" xfId="0" applyFont="1" applyFill="1" applyBorder="1" applyAlignment="1">
      <alignment horizontal="center" vertical="center"/>
    </xf>
    <xf numFmtId="0" fontId="40" fillId="0" borderId="0" xfId="0" applyFont="1" applyAlignment="1">
      <alignment horizontal="center" vertical="center"/>
    </xf>
    <xf numFmtId="0" fontId="0" fillId="12" borderId="44" xfId="0" applyFill="1" applyBorder="1" applyAlignment="1">
      <alignment horizontal="center" vertical="center"/>
    </xf>
    <xf numFmtId="0" fontId="0" fillId="12" borderId="45" xfId="0" applyFill="1" applyBorder="1" applyAlignment="1">
      <alignment horizontal="center" vertical="center"/>
    </xf>
    <xf numFmtId="0" fontId="0" fillId="8" borderId="45" xfId="0" applyFill="1" applyBorder="1" applyAlignment="1">
      <alignment horizontal="center" vertical="center"/>
    </xf>
    <xf numFmtId="0" fontId="0" fillId="9" borderId="45" xfId="0" applyFill="1" applyBorder="1" applyAlignment="1">
      <alignment horizontal="center" vertical="center"/>
    </xf>
    <xf numFmtId="0" fontId="39" fillId="0" borderId="9" xfId="0" applyFont="1" applyBorder="1" applyAlignment="1">
      <alignment vertical="center"/>
    </xf>
    <xf numFmtId="0" fontId="0" fillId="9" borderId="48" xfId="0" applyFill="1" applyBorder="1" applyAlignment="1">
      <alignment horizontal="center" vertical="center"/>
    </xf>
    <xf numFmtId="0" fontId="39" fillId="0" borderId="14" xfId="0" applyFont="1" applyBorder="1" applyAlignment="1">
      <alignment vertical="center"/>
    </xf>
    <xf numFmtId="0" fontId="0" fillId="4" borderId="12" xfId="0" applyFill="1" applyBorder="1" applyAlignment="1">
      <alignment horizontal="left" vertical="center"/>
    </xf>
    <xf numFmtId="0" fontId="0" fillId="4" borderId="17" xfId="0" applyFill="1" applyBorder="1" applyAlignment="1">
      <alignment horizontal="left" vertical="center"/>
    </xf>
    <xf numFmtId="0" fontId="0" fillId="4" borderId="49" xfId="0" applyFill="1" applyBorder="1" applyAlignment="1">
      <alignment horizontal="center" vertical="center"/>
    </xf>
    <xf numFmtId="0" fontId="40" fillId="4" borderId="0" xfId="0" applyFont="1" applyFill="1" applyAlignment="1">
      <alignment horizontal="center" vertical="center" wrapText="1"/>
    </xf>
    <xf numFmtId="0" fontId="40" fillId="4" borderId="9" xfId="0" applyFont="1" applyFill="1" applyBorder="1" applyAlignment="1">
      <alignment horizontal="center" vertical="center" wrapText="1"/>
    </xf>
    <xf numFmtId="0" fontId="7" fillId="0" borderId="46" xfId="0" applyFont="1" applyBorder="1" applyAlignment="1">
      <alignment horizontal="center" vertical="center"/>
    </xf>
    <xf numFmtId="0" fontId="2" fillId="0" borderId="55" xfId="0" applyFont="1" applyBorder="1" applyAlignment="1">
      <alignment horizontal="center"/>
    </xf>
    <xf numFmtId="0" fontId="1" fillId="0" borderId="0" xfId="0" applyFont="1" applyAlignment="1">
      <alignment horizontal="center" vertical="center"/>
    </xf>
    <xf numFmtId="0" fontId="1" fillId="4" borderId="50" xfId="0" applyFont="1" applyFill="1" applyBorder="1" applyAlignment="1">
      <alignment horizontal="center" vertical="center"/>
    </xf>
    <xf numFmtId="0" fontId="1" fillId="4" borderId="47" xfId="0" applyFont="1" applyFill="1" applyBorder="1" applyAlignment="1">
      <alignment horizontal="center"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2" fontId="1" fillId="4" borderId="5" xfId="0" applyNumberFormat="1" applyFont="1" applyFill="1" applyBorder="1" applyAlignment="1">
      <alignment horizontal="center" vertical="center"/>
    </xf>
    <xf numFmtId="0" fontId="1" fillId="3" borderId="11" xfId="0" applyFont="1" applyFill="1" applyBorder="1" applyAlignment="1">
      <alignment horizontal="left" vertical="center"/>
    </xf>
    <xf numFmtId="0" fontId="38" fillId="0" borderId="5" xfId="0" applyFont="1" applyBorder="1" applyAlignment="1">
      <alignment horizontal="center" vertical="center"/>
    </xf>
    <xf numFmtId="0" fontId="5" fillId="0" borderId="5" xfId="0" applyFont="1" applyBorder="1" applyAlignment="1">
      <alignment horizontal="center" vertical="center"/>
    </xf>
    <xf numFmtId="0" fontId="9" fillId="4" borderId="5" xfId="0" applyFont="1" applyFill="1" applyBorder="1" applyAlignment="1">
      <alignment horizontal="left" vertical="center" wrapText="1"/>
    </xf>
    <xf numFmtId="0" fontId="44" fillId="2" borderId="5"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9" fillId="14" borderId="5" xfId="0" applyFont="1" applyFill="1" applyBorder="1" applyAlignment="1">
      <alignment horizontal="left" vertical="center" wrapText="1"/>
    </xf>
    <xf numFmtId="0" fontId="44" fillId="0" borderId="5" xfId="0" applyFont="1" applyBorder="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44" fillId="4" borderId="5" xfId="0" applyFont="1" applyFill="1" applyBorder="1" applyAlignment="1" applyProtection="1">
      <alignment horizontal="center" vertical="center"/>
      <protection locked="0"/>
    </xf>
    <xf numFmtId="0" fontId="5" fillId="4" borderId="5" xfId="0" applyFont="1" applyFill="1" applyBorder="1" applyAlignment="1" applyProtection="1">
      <alignment horizontal="left" vertical="center" wrapText="1"/>
      <protection locked="0"/>
    </xf>
    <xf numFmtId="0" fontId="44"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5" fillId="14" borderId="5"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45" fillId="0" borderId="5" xfId="0" applyFont="1" applyBorder="1" applyAlignment="1">
      <alignment horizontal="left" vertical="center" wrapText="1"/>
    </xf>
    <xf numFmtId="0" fontId="0" fillId="0" borderId="5" xfId="0" applyBorder="1" applyAlignment="1">
      <alignment vertical="center"/>
    </xf>
    <xf numFmtId="0" fontId="9" fillId="4" borderId="0" xfId="0" applyFont="1" applyFill="1" applyAlignment="1">
      <alignment horizontal="left" vertical="center" wrapText="1"/>
    </xf>
    <xf numFmtId="0" fontId="15" fillId="4"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0" fillId="0" borderId="0" xfId="0" quotePrefix="1"/>
    <xf numFmtId="0" fontId="47" fillId="0" borderId="0" xfId="2" applyAlignment="1">
      <alignment horizontal="left" vertical="top"/>
    </xf>
    <xf numFmtId="0" fontId="47" fillId="0" borderId="64" xfId="2" applyBorder="1" applyAlignment="1">
      <alignment horizontal="left" vertical="top" wrapText="1"/>
    </xf>
    <xf numFmtId="0" fontId="50" fillId="0" borderId="0" xfId="2" applyFont="1" applyAlignment="1">
      <alignment horizontal="left" vertical="top" wrapText="1"/>
    </xf>
    <xf numFmtId="0" fontId="47" fillId="0" borderId="0" xfId="2" applyAlignment="1">
      <alignment horizontal="left" vertical="top" wrapText="1"/>
    </xf>
    <xf numFmtId="0" fontId="47" fillId="0" borderId="74" xfId="2" applyBorder="1" applyAlignment="1">
      <alignment horizontal="left" vertical="top" wrapText="1"/>
    </xf>
    <xf numFmtId="0" fontId="50" fillId="0" borderId="74" xfId="2" applyFont="1" applyBorder="1" applyAlignment="1">
      <alignment horizontal="left" vertical="top" wrapText="1"/>
    </xf>
    <xf numFmtId="0" fontId="52" fillId="0" borderId="79" xfId="2" applyFont="1" applyBorder="1" applyAlignment="1">
      <alignment horizontal="left" vertical="top" wrapText="1"/>
    </xf>
    <xf numFmtId="0" fontId="47" fillId="0" borderId="79" xfId="2" applyBorder="1" applyAlignment="1">
      <alignment horizontal="left" vertical="top" wrapText="1"/>
    </xf>
    <xf numFmtId="0" fontId="50" fillId="0" borderId="0" xfId="2" applyFont="1" applyAlignment="1">
      <alignment horizontal="left" vertical="top"/>
    </xf>
    <xf numFmtId="0" fontId="6" fillId="6" borderId="19" xfId="0" applyFont="1" applyFill="1" applyBorder="1" applyAlignment="1">
      <alignment horizontal="left"/>
    </xf>
    <xf numFmtId="0" fontId="6" fillId="6" borderId="20" xfId="0" applyFont="1" applyFill="1" applyBorder="1" applyAlignment="1">
      <alignment horizontal="left"/>
    </xf>
    <xf numFmtId="0" fontId="6" fillId="6" borderId="21" xfId="0" applyFont="1" applyFill="1" applyBorder="1" applyAlignment="1">
      <alignment horizontal="left"/>
    </xf>
    <xf numFmtId="0" fontId="0" fillId="0" borderId="12" xfId="0" applyBorder="1" applyAlignment="1">
      <alignment horizontal="left" vertical="top"/>
    </xf>
    <xf numFmtId="0" fontId="0" fillId="0" borderId="17"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7" xfId="0" applyBorder="1" applyAlignment="1">
      <alignment horizontal="left" vertical="top"/>
    </xf>
    <xf numFmtId="0" fontId="0" fillId="0" borderId="13"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8"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6" fillId="6" borderId="7" xfId="0" applyFont="1" applyFill="1" applyBorder="1" applyAlignment="1">
      <alignment horizontal="center"/>
    </xf>
    <xf numFmtId="0" fontId="6" fillId="6" borderId="8" xfId="0" applyFont="1" applyFill="1" applyBorder="1" applyAlignment="1">
      <alignment horizontal="center"/>
    </xf>
    <xf numFmtId="0" fontId="6" fillId="0" borderId="22" xfId="0" applyFont="1" applyBorder="1" applyAlignment="1">
      <alignment horizontal="center" vertical="top"/>
    </xf>
    <xf numFmtId="0" fontId="6" fillId="0" borderId="24" xfId="0" applyFont="1" applyBorder="1" applyAlignment="1">
      <alignment horizontal="center" vertical="top"/>
    </xf>
    <xf numFmtId="0" fontId="6" fillId="0" borderId="2" xfId="0" applyFont="1" applyBorder="1" applyAlignment="1">
      <alignment horizontal="center" vertical="top"/>
    </xf>
    <xf numFmtId="0" fontId="6" fillId="0" borderId="11"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0" fontId="6" fillId="0" borderId="28" xfId="0" applyFont="1" applyBorder="1" applyAlignment="1">
      <alignment horizontal="center" vertical="top"/>
    </xf>
    <xf numFmtId="0" fontId="6" fillId="0" borderId="29" xfId="0" applyFont="1" applyBorder="1" applyAlignment="1">
      <alignment horizontal="center" vertical="top"/>
    </xf>
    <xf numFmtId="0" fontId="6" fillId="0" borderId="12" xfId="0" applyFont="1" applyBorder="1" applyAlignment="1">
      <alignment horizontal="center" vertical="top"/>
    </xf>
    <xf numFmtId="0" fontId="6" fillId="0" borderId="1" xfId="0" applyFont="1" applyBorder="1" applyAlignment="1">
      <alignment horizontal="center" vertical="top"/>
    </xf>
    <xf numFmtId="0" fontId="6" fillId="6" borderId="19" xfId="0" applyFont="1" applyFill="1" applyBorder="1" applyAlignment="1">
      <alignment horizontal="center"/>
    </xf>
    <xf numFmtId="0" fontId="6" fillId="6" borderId="21" xfId="0" applyFont="1" applyFill="1" applyBorder="1" applyAlignment="1">
      <alignment horizont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xf>
    <xf numFmtId="0" fontId="0" fillId="0" borderId="20" xfId="0" applyBorder="1" applyAlignment="1">
      <alignment horizontal="center"/>
    </xf>
    <xf numFmtId="0" fontId="0" fillId="0" borderId="21" xfId="0" applyBorder="1" applyAlignment="1">
      <alignment horizontal="center"/>
    </xf>
    <xf numFmtId="0" fontId="0" fillId="0" borderId="11" xfId="0" applyBorder="1" applyAlignment="1">
      <alignment horizontal="left" vertical="top"/>
    </xf>
    <xf numFmtId="0" fontId="0" fillId="0" borderId="24" xfId="0" applyBorder="1" applyAlignment="1">
      <alignment horizontal="left" vertical="top"/>
    </xf>
    <xf numFmtId="0" fontId="0" fillId="0" borderId="1" xfId="0" applyBorder="1" applyAlignment="1">
      <alignment horizontal="left" vertical="top"/>
    </xf>
    <xf numFmtId="0" fontId="1" fillId="3" borderId="6" xfId="0" applyFont="1" applyFill="1" applyBorder="1" applyAlignment="1">
      <alignment horizontal="left" vertical="top"/>
    </xf>
    <xf numFmtId="0" fontId="1" fillId="3" borderId="3" xfId="0" applyFont="1" applyFill="1" applyBorder="1" applyAlignment="1">
      <alignment horizontal="left" vertical="top"/>
    </xf>
    <xf numFmtId="0" fontId="1" fillId="3" borderId="10" xfId="0" applyFont="1" applyFill="1" applyBorder="1" applyAlignment="1">
      <alignment horizontal="left" vertical="top"/>
    </xf>
    <xf numFmtId="0" fontId="1" fillId="2" borderId="5" xfId="0" applyFont="1" applyFill="1" applyBorder="1" applyAlignment="1">
      <alignment horizontal="center" vertical="center"/>
    </xf>
    <xf numFmtId="0" fontId="7" fillId="0" borderId="5" xfId="0" applyFont="1" applyBorder="1" applyAlignment="1">
      <alignment horizontal="center" vertical="center"/>
    </xf>
    <xf numFmtId="2" fontId="25" fillId="0" borderId="2" xfId="0" applyNumberFormat="1" applyFont="1" applyBorder="1" applyAlignment="1">
      <alignment horizontal="center" vertical="center"/>
    </xf>
    <xf numFmtId="0" fontId="0" fillId="0" borderId="3" xfId="0" applyBorder="1" applyAlignment="1">
      <alignment vertical="center"/>
    </xf>
    <xf numFmtId="0" fontId="26" fillId="2" borderId="19"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18" fillId="2" borderId="0" xfId="0" applyFont="1" applyFill="1" applyAlignment="1">
      <alignment horizontal="center"/>
    </xf>
    <xf numFmtId="0" fontId="16" fillId="2" borderId="0" xfId="0" applyFont="1" applyFill="1" applyAlignment="1">
      <alignment horizontal="center"/>
    </xf>
    <xf numFmtId="0" fontId="19" fillId="2" borderId="0" xfId="0" applyFont="1" applyFill="1" applyAlignment="1">
      <alignment horizontal="center"/>
    </xf>
    <xf numFmtId="0" fontId="21" fillId="2" borderId="32" xfId="0" applyFont="1" applyFill="1" applyBorder="1" applyAlignment="1">
      <alignment horizontal="left" vertical="center"/>
    </xf>
    <xf numFmtId="0" fontId="22" fillId="0" borderId="19" xfId="0" applyFont="1" applyBorder="1" applyAlignment="1">
      <alignment horizontal="center"/>
    </xf>
    <xf numFmtId="0" fontId="22" fillId="0" borderId="21" xfId="0" applyFont="1" applyBorder="1" applyAlignment="1">
      <alignment horizontal="center"/>
    </xf>
    <xf numFmtId="0" fontId="23" fillId="2" borderId="19" xfId="0" applyFont="1" applyFill="1" applyBorder="1" applyAlignment="1">
      <alignment horizontal="center"/>
    </xf>
    <xf numFmtId="0" fontId="23" fillId="2" borderId="21" xfId="0" applyFont="1" applyFill="1" applyBorder="1" applyAlignment="1">
      <alignment horizontal="center"/>
    </xf>
    <xf numFmtId="0" fontId="21" fillId="2" borderId="3" xfId="0" applyFont="1" applyFill="1" applyBorder="1" applyAlignment="1" applyProtection="1">
      <alignment horizontal="left" vertical="center"/>
      <protection locked="0"/>
    </xf>
    <xf numFmtId="14" fontId="21" fillId="2" borderId="3" xfId="0" applyNumberFormat="1"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shrinkToFit="1"/>
      <protection locked="0"/>
    </xf>
    <xf numFmtId="0" fontId="12" fillId="0" borderId="22" xfId="0" applyFont="1" applyBorder="1" applyAlignment="1">
      <alignment horizontal="center" vertical="center" wrapText="1"/>
    </xf>
    <xf numFmtId="0" fontId="0" fillId="0" borderId="23"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0" borderId="18" xfId="0" applyFont="1" applyFill="1" applyBorder="1" applyAlignment="1">
      <alignment horizontal="center" vertical="center"/>
    </xf>
    <xf numFmtId="0" fontId="6" fillId="10" borderId="15" xfId="0" applyFont="1" applyFill="1" applyBorder="1" applyAlignment="1">
      <alignment horizontal="center" vertical="center"/>
    </xf>
    <xf numFmtId="0" fontId="27" fillId="7" borderId="2" xfId="0" applyFont="1" applyFill="1" applyBorder="1" applyAlignment="1">
      <alignment horizontal="left" vertical="center" wrapText="1"/>
    </xf>
    <xf numFmtId="0" fontId="5" fillId="0" borderId="3" xfId="0" applyFont="1" applyBorder="1" applyAlignment="1">
      <alignment horizontal="left" vertical="center"/>
    </xf>
    <xf numFmtId="0" fontId="0" fillId="0" borderId="11" xfId="0" applyBorder="1" applyAlignment="1">
      <alignment vertical="center"/>
    </xf>
    <xf numFmtId="0" fontId="26" fillId="2" borderId="7" xfId="0" applyFont="1" applyFill="1" applyBorder="1" applyAlignment="1" applyProtection="1">
      <alignment horizontal="center"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8"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7"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27" fillId="8" borderId="2" xfId="0" applyFont="1" applyFill="1" applyBorder="1" applyAlignment="1">
      <alignment horizontal="left" vertical="center" wrapText="1"/>
    </xf>
    <xf numFmtId="0" fontId="5" fillId="0" borderId="3" xfId="0" applyFont="1" applyBorder="1" applyAlignment="1">
      <alignment horizontal="left" vertical="center" wrapText="1"/>
    </xf>
    <xf numFmtId="0" fontId="27" fillId="9" borderId="12" xfId="0" applyFont="1" applyFill="1" applyBorder="1" applyAlignment="1">
      <alignment horizontal="left" vertical="center"/>
    </xf>
    <xf numFmtId="0" fontId="5" fillId="0" borderId="17" xfId="0" applyFont="1" applyBorder="1" applyAlignment="1">
      <alignment horizontal="left" vertical="center"/>
    </xf>
    <xf numFmtId="0" fontId="0" fillId="0" borderId="17" xfId="0" applyBorder="1" applyAlignment="1">
      <alignment vertical="center"/>
    </xf>
    <xf numFmtId="0" fontId="0" fillId="0" borderId="1" xfId="0" applyBorder="1" applyAlignment="1">
      <alignment vertical="center"/>
    </xf>
    <xf numFmtId="0" fontId="35" fillId="9" borderId="7" xfId="0" applyFont="1" applyFill="1" applyBorder="1" applyAlignment="1">
      <alignment horizontal="center" vertical="center" wrapText="1"/>
    </xf>
    <xf numFmtId="0" fontId="35" fillId="9" borderId="8"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35" fillId="9" borderId="15" xfId="0" applyFont="1" applyFill="1" applyBorder="1" applyAlignment="1">
      <alignment horizontal="center" vertical="center" wrapText="1"/>
    </xf>
    <xf numFmtId="0" fontId="35" fillId="2" borderId="6" xfId="0"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protection locked="0"/>
    </xf>
    <xf numFmtId="0" fontId="16" fillId="2" borderId="6" xfId="0" applyFont="1" applyFill="1" applyBorder="1" applyAlignment="1" applyProtection="1">
      <alignment horizontal="left" vertical="center"/>
      <protection locked="0"/>
    </xf>
    <xf numFmtId="0" fontId="16" fillId="2" borderId="10" xfId="0" applyFont="1" applyFill="1" applyBorder="1" applyAlignment="1" applyProtection="1">
      <alignment horizontal="left" vertical="center"/>
      <protection locked="0"/>
    </xf>
    <xf numFmtId="0" fontId="28" fillId="0" borderId="0" xfId="0" applyFont="1" applyAlignment="1">
      <alignment vertical="center"/>
    </xf>
    <xf numFmtId="0" fontId="16" fillId="0" borderId="0" xfId="0" applyFont="1" applyAlignment="1">
      <alignment vertical="center"/>
    </xf>
    <xf numFmtId="2" fontId="21" fillId="2" borderId="0" xfId="0" applyNumberFormat="1" applyFont="1" applyFill="1" applyAlignment="1">
      <alignment horizontal="center" vertical="center"/>
    </xf>
    <xf numFmtId="0" fontId="7" fillId="9" borderId="35" xfId="0" applyFont="1" applyFill="1" applyBorder="1" applyAlignment="1">
      <alignment horizontal="center" vertical="center" wrapText="1"/>
    </xf>
    <xf numFmtId="0" fontId="7" fillId="9" borderId="37"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7" fillId="9" borderId="13"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14" xfId="0" applyFont="1" applyFill="1" applyBorder="1" applyAlignment="1">
      <alignment horizontal="center" vertical="center"/>
    </xf>
    <xf numFmtId="0" fontId="16" fillId="0" borderId="39" xfId="0" applyFont="1" applyBorder="1" applyAlignment="1" applyProtection="1">
      <alignment horizontal="left" vertical="center"/>
      <protection locked="0"/>
    </xf>
    <xf numFmtId="0" fontId="16" fillId="0" borderId="23" xfId="0" applyFont="1" applyBorder="1" applyAlignment="1" applyProtection="1">
      <alignment horizontal="left" vertical="center"/>
      <protection locked="0"/>
    </xf>
    <xf numFmtId="0" fontId="16" fillId="2" borderId="33" xfId="0"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16" fillId="0" borderId="6"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2" borderId="2"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16" fillId="2" borderId="4" xfId="0" applyFont="1" applyFill="1" applyBorder="1" applyAlignment="1" applyProtection="1">
      <alignment horizontal="left" vertical="top"/>
      <protection locked="0"/>
    </xf>
    <xf numFmtId="0" fontId="16" fillId="2" borderId="0" xfId="0" applyFont="1" applyFill="1" applyAlignment="1" applyProtection="1">
      <alignment horizontal="left" vertical="top"/>
      <protection locked="0"/>
    </xf>
    <xf numFmtId="0" fontId="16" fillId="2" borderId="9" xfId="0" applyFont="1" applyFill="1" applyBorder="1" applyAlignment="1" applyProtection="1">
      <alignment horizontal="left" vertical="top"/>
      <protection locked="0"/>
    </xf>
    <xf numFmtId="0" fontId="16" fillId="2" borderId="18" xfId="0" applyFont="1" applyFill="1" applyBorder="1" applyAlignment="1" applyProtection="1">
      <alignment horizontal="left" vertical="top"/>
      <protection locked="0"/>
    </xf>
    <xf numFmtId="0" fontId="16" fillId="2" borderId="14" xfId="0" applyFont="1" applyFill="1" applyBorder="1" applyAlignment="1" applyProtection="1">
      <alignment horizontal="left" vertical="top"/>
      <protection locked="0"/>
    </xf>
    <xf numFmtId="0" fontId="16" fillId="2" borderId="15" xfId="0" applyFont="1" applyFill="1" applyBorder="1" applyAlignment="1" applyProtection="1">
      <alignment horizontal="left" vertical="top"/>
      <protection locked="0"/>
    </xf>
    <xf numFmtId="0" fontId="0" fillId="0" borderId="3" xfId="0"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6" fillId="2" borderId="12"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2" borderId="7"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0" fillId="0" borderId="0" xfId="0" applyAlignment="1">
      <alignment horizontal="center"/>
    </xf>
    <xf numFmtId="0" fontId="7" fillId="11" borderId="19" xfId="0" applyFont="1" applyFill="1" applyBorder="1" applyAlignment="1">
      <alignment horizontal="center" vertical="center"/>
    </xf>
    <xf numFmtId="0" fontId="7" fillId="11" borderId="21" xfId="0" applyFont="1" applyFill="1" applyBorder="1" applyAlignment="1">
      <alignment horizontal="center" vertical="center"/>
    </xf>
    <xf numFmtId="0" fontId="40" fillId="0" borderId="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Alignment="1">
      <alignment horizontal="center" vertical="center" wrapText="1"/>
    </xf>
    <xf numFmtId="0" fontId="40" fillId="0" borderId="9"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0" fillId="12" borderId="22" xfId="0" applyFill="1" applyBorder="1" applyAlignment="1">
      <alignment horizontal="left" vertical="center"/>
    </xf>
    <xf numFmtId="0" fontId="0" fillId="12" borderId="24" xfId="0" applyFill="1" applyBorder="1" applyAlignment="1">
      <alignment horizontal="left" vertical="center"/>
    </xf>
    <xf numFmtId="0" fontId="0" fillId="12" borderId="2" xfId="0" applyFill="1" applyBorder="1" applyAlignment="1">
      <alignment horizontal="left" vertical="center"/>
    </xf>
    <xf numFmtId="0" fontId="0" fillId="12" borderId="11" xfId="0" applyFill="1" applyBorder="1" applyAlignment="1">
      <alignment horizontal="left" vertical="center"/>
    </xf>
    <xf numFmtId="0" fontId="0" fillId="8" borderId="2" xfId="0" applyFill="1" applyBorder="1" applyAlignment="1">
      <alignment horizontal="left" vertical="center" wrapText="1"/>
    </xf>
    <xf numFmtId="0" fontId="0" fillId="8" borderId="11" xfId="0" applyFill="1" applyBorder="1" applyAlignment="1">
      <alignment horizontal="left" vertical="center" wrapText="1"/>
    </xf>
    <xf numFmtId="0" fontId="0" fillId="9" borderId="2" xfId="0" applyFill="1" applyBorder="1" applyAlignment="1">
      <alignment horizontal="left" vertical="center"/>
    </xf>
    <xf numFmtId="0" fontId="0" fillId="9" borderId="11" xfId="0" applyFill="1" applyBorder="1" applyAlignment="1">
      <alignment horizontal="left" vertical="center"/>
    </xf>
    <xf numFmtId="0" fontId="0" fillId="9" borderId="46" xfId="0" applyFill="1" applyBorder="1" applyAlignment="1">
      <alignment horizontal="left" vertical="center"/>
    </xf>
    <xf numFmtId="0" fontId="0" fillId="9" borderId="47" xfId="0" applyFill="1" applyBorder="1" applyAlignment="1">
      <alignment horizontal="left"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1" fillId="0" borderId="50" xfId="0" applyFont="1" applyBorder="1" applyAlignment="1">
      <alignment horizontal="center" vertical="center"/>
    </xf>
    <xf numFmtId="0" fontId="2" fillId="0" borderId="5" xfId="0" applyFont="1" applyBorder="1" applyAlignment="1">
      <alignment horizontal="center"/>
    </xf>
    <xf numFmtId="0" fontId="2" fillId="0" borderId="53" xfId="0" applyFont="1" applyBorder="1" applyAlignment="1">
      <alignment horizontal="center"/>
    </xf>
    <xf numFmtId="0" fontId="1" fillId="0" borderId="36" xfId="0" applyFont="1" applyBorder="1" applyAlignment="1">
      <alignment horizontal="center" vertical="center"/>
    </xf>
    <xf numFmtId="0" fontId="1" fillId="0" borderId="52" xfId="0" applyFont="1" applyBorder="1" applyAlignment="1">
      <alignment horizontal="center" vertical="center"/>
    </xf>
    <xf numFmtId="0" fontId="1" fillId="0" borderId="38" xfId="0" applyFont="1" applyBorder="1" applyAlignment="1">
      <alignment horizontal="center" vertical="center"/>
    </xf>
    <xf numFmtId="0" fontId="1" fillId="13" borderId="26" xfId="0" applyFont="1" applyFill="1" applyBorder="1" applyAlignment="1">
      <alignment horizontal="center" vertical="center"/>
    </xf>
    <xf numFmtId="0" fontId="1" fillId="13" borderId="27" xfId="0" applyFont="1" applyFill="1" applyBorder="1" applyAlignment="1">
      <alignment horizontal="center" vertical="center"/>
    </xf>
    <xf numFmtId="0" fontId="1" fillId="13" borderId="28" xfId="0" applyFont="1" applyFill="1" applyBorder="1" applyAlignment="1">
      <alignment horizontal="center" vertical="center"/>
    </xf>
    <xf numFmtId="0" fontId="1" fillId="13" borderId="29" xfId="0" applyFont="1" applyFill="1" applyBorder="1" applyAlignment="1">
      <alignment horizontal="center" vertical="center"/>
    </xf>
    <xf numFmtId="0" fontId="1" fillId="13" borderId="30" xfId="0" applyFont="1" applyFill="1" applyBorder="1" applyAlignment="1">
      <alignment horizontal="center" vertical="center"/>
    </xf>
    <xf numFmtId="0" fontId="1" fillId="13" borderId="31" xfId="0" applyFont="1" applyFill="1" applyBorder="1" applyAlignment="1">
      <alignment horizontal="center" vertical="center"/>
    </xf>
    <xf numFmtId="0" fontId="1" fillId="12" borderId="51" xfId="0" applyFont="1" applyFill="1" applyBorder="1" applyAlignment="1">
      <alignment horizontal="center" vertical="center"/>
    </xf>
    <xf numFmtId="0" fontId="1" fillId="12" borderId="27" xfId="0" applyFont="1" applyFill="1" applyBorder="1" applyAlignment="1">
      <alignment horizontal="center" vertical="center"/>
    </xf>
    <xf numFmtId="0" fontId="1" fillId="12" borderId="10" xfId="0" applyFont="1" applyFill="1" applyBorder="1" applyAlignment="1">
      <alignment horizontal="center" vertical="center"/>
    </xf>
    <xf numFmtId="0" fontId="1" fillId="12" borderId="29" xfId="0" applyFont="1" applyFill="1" applyBorder="1" applyAlignment="1">
      <alignment horizontal="center" vertical="center"/>
    </xf>
    <xf numFmtId="0" fontId="1" fillId="12" borderId="54" xfId="0" applyFont="1" applyFill="1" applyBorder="1" applyAlignment="1">
      <alignment horizontal="center" vertical="center"/>
    </xf>
    <xf numFmtId="0" fontId="1" fillId="12" borderId="31" xfId="0" applyFont="1" applyFill="1" applyBorder="1" applyAlignment="1">
      <alignment horizontal="center" vertical="center"/>
    </xf>
    <xf numFmtId="0" fontId="52" fillId="0" borderId="63" xfId="2" applyFont="1" applyBorder="1" applyAlignment="1">
      <alignment horizontal="left" vertical="top" wrapText="1"/>
    </xf>
    <xf numFmtId="0" fontId="52" fillId="0" borderId="62" xfId="2" applyFont="1" applyBorder="1" applyAlignment="1">
      <alignment horizontal="left" vertical="top" wrapText="1"/>
    </xf>
    <xf numFmtId="0" fontId="47" fillId="0" borderId="63" xfId="2" applyBorder="1" applyAlignment="1">
      <alignment horizontal="left" vertical="top" wrapText="1"/>
    </xf>
    <xf numFmtId="0" fontId="47" fillId="0" borderId="62" xfId="2" applyBorder="1" applyAlignment="1">
      <alignment horizontal="left" vertical="top" wrapText="1"/>
    </xf>
    <xf numFmtId="0" fontId="52" fillId="0" borderId="5" xfId="2" applyFont="1" applyBorder="1" applyAlignment="1">
      <alignment horizontal="left" vertical="top" wrapText="1"/>
    </xf>
    <xf numFmtId="0" fontId="52" fillId="0" borderId="75" xfId="2" applyFont="1" applyBorder="1" applyAlignment="1">
      <alignment horizontal="left" vertical="top" wrapText="1"/>
    </xf>
    <xf numFmtId="0" fontId="47" fillId="0" borderId="74" xfId="2" applyBorder="1" applyAlignment="1">
      <alignment horizontal="left" vertical="top" wrapText="1"/>
    </xf>
    <xf numFmtId="0" fontId="47" fillId="0" borderId="76" xfId="2" applyBorder="1" applyAlignment="1">
      <alignment horizontal="left" vertical="top" wrapText="1"/>
    </xf>
    <xf numFmtId="0" fontId="52" fillId="0" borderId="74" xfId="2" applyFont="1" applyBorder="1" applyAlignment="1">
      <alignment horizontal="left" vertical="top" wrapText="1"/>
    </xf>
    <xf numFmtId="0" fontId="52" fillId="0" borderId="76" xfId="2" applyFont="1" applyBorder="1" applyAlignment="1">
      <alignment horizontal="left" vertical="top" wrapText="1"/>
    </xf>
    <xf numFmtId="0" fontId="52" fillId="0" borderId="63" xfId="2" applyFont="1" applyBorder="1" applyAlignment="1">
      <alignment horizontal="center" vertical="top" wrapText="1"/>
    </xf>
    <xf numFmtId="0" fontId="52" fillId="0" borderId="64" xfId="2" applyFont="1" applyBorder="1" applyAlignment="1">
      <alignment horizontal="center" vertical="top" wrapText="1"/>
    </xf>
    <xf numFmtId="0" fontId="52" fillId="0" borderId="62" xfId="2" applyFont="1" applyBorder="1" applyAlignment="1">
      <alignment horizontal="center" vertical="top" wrapText="1"/>
    </xf>
    <xf numFmtId="0" fontId="49" fillId="0" borderId="5" xfId="2" applyFont="1" applyBorder="1" applyAlignment="1">
      <alignment horizontal="left" vertical="top" wrapText="1"/>
    </xf>
    <xf numFmtId="0" fontId="47" fillId="0" borderId="64" xfId="2" applyBorder="1" applyAlignment="1">
      <alignment horizontal="left" vertical="top" wrapText="1"/>
    </xf>
    <xf numFmtId="0" fontId="50" fillId="0" borderId="63" xfId="2" applyFont="1" applyBorder="1" applyAlignment="1">
      <alignment horizontal="left" vertical="top" wrapText="1"/>
    </xf>
    <xf numFmtId="0" fontId="50" fillId="0" borderId="64" xfId="2" applyFont="1" applyBorder="1" applyAlignment="1">
      <alignment horizontal="left" vertical="top" wrapText="1"/>
    </xf>
    <xf numFmtId="0" fontId="47" fillId="0" borderId="5" xfId="2" applyBorder="1" applyAlignment="1">
      <alignment horizontal="left" vertical="top" wrapText="1"/>
    </xf>
    <xf numFmtId="0" fontId="51" fillId="0" borderId="77" xfId="2" applyFont="1" applyBorder="1" applyAlignment="1">
      <alignment horizontal="left" vertical="top" wrapText="1"/>
    </xf>
    <xf numFmtId="0" fontId="51" fillId="0" borderId="0" xfId="2" applyFont="1" applyAlignment="1">
      <alignment horizontal="left" vertical="top" wrapText="1"/>
    </xf>
    <xf numFmtId="0" fontId="51" fillId="0" borderId="69" xfId="2" applyFont="1" applyBorder="1" applyAlignment="1">
      <alignment horizontal="left" vertical="top" wrapText="1"/>
    </xf>
    <xf numFmtId="0" fontId="51" fillId="0" borderId="78" xfId="2" applyFont="1" applyBorder="1" applyAlignment="1">
      <alignment horizontal="left" vertical="top" wrapText="1"/>
    </xf>
    <xf numFmtId="0" fontId="50" fillId="0" borderId="68" xfId="2" applyFont="1" applyBorder="1" applyAlignment="1">
      <alignment horizontal="left" vertical="top" wrapText="1"/>
    </xf>
    <xf numFmtId="0" fontId="50" fillId="0" borderId="69" xfId="2" applyFont="1" applyBorder="1" applyAlignment="1">
      <alignment horizontal="left" vertical="top" wrapText="1"/>
    </xf>
    <xf numFmtId="0" fontId="50" fillId="0" borderId="67" xfId="2" applyFont="1" applyBorder="1" applyAlignment="1">
      <alignment horizontal="left" vertical="top" wrapText="1"/>
    </xf>
    <xf numFmtId="0" fontId="47" fillId="0" borderId="68" xfId="2" applyBorder="1" applyAlignment="1">
      <alignment horizontal="left" vertical="top" wrapText="1"/>
    </xf>
    <xf numFmtId="0" fontId="47" fillId="0" borderId="69" xfId="2" applyBorder="1" applyAlignment="1">
      <alignment horizontal="left" vertical="top" wrapText="1"/>
    </xf>
    <xf numFmtId="0" fontId="47" fillId="0" borderId="67" xfId="2" applyBorder="1" applyAlignment="1">
      <alignment horizontal="left" vertical="top" wrapText="1"/>
    </xf>
    <xf numFmtId="0" fontId="50" fillId="0" borderId="5" xfId="2" applyFont="1" applyBorder="1" applyAlignment="1">
      <alignment horizontal="left" vertical="top" wrapText="1"/>
    </xf>
    <xf numFmtId="0" fontId="50" fillId="0" borderId="62" xfId="2" applyFont="1" applyBorder="1" applyAlignment="1">
      <alignment horizontal="left" vertical="top" wrapText="1"/>
    </xf>
    <xf numFmtId="0" fontId="47" fillId="0" borderId="75" xfId="2" applyBorder="1" applyAlignment="1">
      <alignment horizontal="left" vertical="top" wrapText="1"/>
    </xf>
    <xf numFmtId="0" fontId="50" fillId="0" borderId="66" xfId="2" applyFont="1" applyBorder="1" applyAlignment="1">
      <alignment horizontal="left" vertical="top" wrapText="1"/>
    </xf>
    <xf numFmtId="0" fontId="47" fillId="0" borderId="70" xfId="2" applyBorder="1" applyAlignment="1">
      <alignment horizontal="left" vertical="top" wrapText="1"/>
    </xf>
    <xf numFmtId="0" fontId="50" fillId="0" borderId="30" xfId="2" applyFont="1" applyBorder="1" applyAlignment="1">
      <alignment horizontal="left" vertical="top" wrapText="1"/>
    </xf>
    <xf numFmtId="0" fontId="50" fillId="0" borderId="53" xfId="2" applyFont="1" applyBorder="1" applyAlignment="1">
      <alignment horizontal="left" vertical="top" wrapText="1"/>
    </xf>
    <xf numFmtId="0" fontId="47" fillId="0" borderId="71" xfId="2" applyBorder="1" applyAlignment="1">
      <alignment horizontal="left" vertical="top" wrapText="1"/>
    </xf>
    <xf numFmtId="0" fontId="47" fillId="0" borderId="72" xfId="2" applyBorder="1" applyAlignment="1">
      <alignment horizontal="left" vertical="top" wrapText="1"/>
    </xf>
    <xf numFmtId="0" fontId="50" fillId="0" borderId="73" xfId="2" applyFont="1" applyBorder="1" applyAlignment="1">
      <alignment horizontal="left" vertical="top" wrapText="1"/>
    </xf>
    <xf numFmtId="0" fontId="50" fillId="0" borderId="71" xfId="2" applyFont="1" applyBorder="1" applyAlignment="1">
      <alignment horizontal="left" vertical="top" wrapText="1"/>
    </xf>
    <xf numFmtId="0" fontId="47" fillId="0" borderId="53" xfId="2" applyBorder="1" applyAlignment="1">
      <alignment horizontal="left" vertical="top" wrapText="1"/>
    </xf>
    <xf numFmtId="0" fontId="47" fillId="0" borderId="31" xfId="2" applyBorder="1" applyAlignment="1">
      <alignment horizontal="left" vertical="top" wrapText="1"/>
    </xf>
    <xf numFmtId="0" fontId="48" fillId="0" borderId="0" xfId="2" applyFont="1" applyAlignment="1">
      <alignment horizontal="center" vertical="top"/>
    </xf>
    <xf numFmtId="0" fontId="47" fillId="0" borderId="56" xfId="2" applyBorder="1" applyAlignment="1">
      <alignment horizontal="left" vertical="top" wrapText="1"/>
    </xf>
    <xf numFmtId="0" fontId="47" fillId="0" borderId="57" xfId="2" applyBorder="1" applyAlignment="1">
      <alignment horizontal="left" vertical="top" wrapText="1"/>
    </xf>
    <xf numFmtId="0" fontId="47" fillId="0" borderId="58" xfId="2" applyBorder="1" applyAlignment="1">
      <alignment horizontal="left" vertical="top" wrapText="1"/>
    </xf>
    <xf numFmtId="0" fontId="47" fillId="0" borderId="59" xfId="2" applyBorder="1" applyAlignment="1">
      <alignment horizontal="left" vertical="top" wrapText="1"/>
    </xf>
    <xf numFmtId="0" fontId="50" fillId="0" borderId="58" xfId="2" applyFont="1" applyBorder="1" applyAlignment="1">
      <alignment horizontal="left" vertical="top" wrapText="1"/>
    </xf>
    <xf numFmtId="0" fontId="50" fillId="0" borderId="59" xfId="2" applyFont="1" applyBorder="1" applyAlignment="1">
      <alignment horizontal="left" vertical="top" wrapText="1"/>
    </xf>
    <xf numFmtId="0" fontId="50" fillId="0" borderId="57" xfId="2" applyFont="1" applyBorder="1" applyAlignment="1">
      <alignment horizontal="left" vertical="top" wrapText="1"/>
    </xf>
    <xf numFmtId="0" fontId="47" fillId="0" borderId="60" xfId="2" applyBorder="1" applyAlignment="1">
      <alignment horizontal="left" vertical="top" wrapText="1"/>
    </xf>
    <xf numFmtId="0" fontId="50" fillId="0" borderId="61" xfId="2" applyFont="1" applyBorder="1" applyAlignment="1">
      <alignment horizontal="left" vertical="top" wrapText="1"/>
    </xf>
    <xf numFmtId="0" fontId="47" fillId="0" borderId="65" xfId="2" applyBorder="1" applyAlignment="1">
      <alignment horizontal="left" vertical="top" wrapText="1"/>
    </xf>
    <xf numFmtId="0" fontId="2" fillId="2" borderId="5" xfId="0" applyFont="1" applyFill="1" applyBorder="1" applyAlignment="1"/>
    <xf numFmtId="0" fontId="0" fillId="0" borderId="3" xfId="0" applyBorder="1" applyAlignment="1"/>
    <xf numFmtId="0" fontId="0" fillId="0" borderId="11" xfId="0" applyBorder="1" applyAlignment="1"/>
    <xf numFmtId="0" fontId="16" fillId="0" borderId="0" xfId="0" applyFont="1" applyAlignment="1"/>
  </cellXfs>
  <cellStyles count="3">
    <cellStyle name="Normal" xfId="0" builtinId="0"/>
    <cellStyle name="Normal 2" xfId="1" xr:uid="{00000000-0005-0000-0000-000001000000}"/>
    <cellStyle name="Normal 3" xfId="2" xr:uid="{1FC3113F-357C-4055-908C-A4E618DEA52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80759109260399"/>
          <c:y val="0.17036516537037097"/>
          <c:w val="0.5579034849857204"/>
          <c:h val="0.67564393072527018"/>
        </c:manualLayout>
      </c:layout>
      <c:radarChart>
        <c:radarStyle val="marker"/>
        <c:varyColors val="0"/>
        <c:ser>
          <c:idx val="0"/>
          <c:order val="0"/>
          <c:marker>
            <c:symbol val="none"/>
          </c:marker>
          <c:cat>
            <c:strRef>
              <c:f>'DMTN-Cover'!$V$16:$AA$16</c:f>
              <c:strCache>
                <c:ptCount val="6"/>
                <c:pt idx="0">
                  <c:v>Safety</c:v>
                </c:pt>
                <c:pt idx="1">
                  <c:v>Material
Control</c:v>
                </c:pt>
                <c:pt idx="2">
                  <c:v>Process 
Control</c:v>
                </c:pt>
                <c:pt idx="3">
                  <c:v>Inspection
Control</c:v>
                </c:pt>
                <c:pt idx="4">
                  <c:v>Maintenance</c:v>
                </c:pt>
                <c:pt idx="5">
                  <c:v>Management</c:v>
                </c:pt>
              </c:strCache>
            </c:strRef>
          </c:cat>
          <c:val>
            <c:numRef>
              <c:f>'DMTN-Cover'!$V$18:$AA$18</c:f>
              <c:numCache>
                <c:formatCode>0.00</c:formatCode>
                <c:ptCount val="6"/>
                <c:pt idx="0">
                  <c:v>0</c:v>
                </c:pt>
                <c:pt idx="1">
                  <c:v>0</c:v>
                </c:pt>
                <c:pt idx="2">
                  <c:v>0</c:v>
                </c:pt>
                <c:pt idx="3">
                  <c:v>0</c:v>
                </c:pt>
                <c:pt idx="4">
                  <c:v>0</c:v>
                </c:pt>
                <c:pt idx="5">
                  <c:v>3</c:v>
                </c:pt>
              </c:numCache>
            </c:numRef>
          </c:val>
          <c:extLst>
            <c:ext xmlns:c16="http://schemas.microsoft.com/office/drawing/2014/chart" uri="{C3380CC4-5D6E-409C-BE32-E72D297353CC}">
              <c16:uniqueId val="{00000000-D79E-43DE-9A68-85581B1D9BBB}"/>
            </c:ext>
          </c:extLst>
        </c:ser>
        <c:ser>
          <c:idx val="1"/>
          <c:order val="1"/>
          <c:tx>
            <c:strRef>
              <c:f>'DMTN-Cover'!$V$16:$AA$16</c:f>
              <c:strCache>
                <c:ptCount val="6"/>
                <c:pt idx="0">
                  <c:v>Safety</c:v>
                </c:pt>
                <c:pt idx="1">
                  <c:v>Material
Control</c:v>
                </c:pt>
                <c:pt idx="2">
                  <c:v>Process 
Control</c:v>
                </c:pt>
                <c:pt idx="3">
                  <c:v>Inspection
Control</c:v>
                </c:pt>
                <c:pt idx="4">
                  <c:v>Maintenance</c:v>
                </c:pt>
                <c:pt idx="5">
                  <c:v>Management</c:v>
                </c:pt>
              </c:strCache>
            </c:strRef>
          </c:tx>
          <c:marker>
            <c:symbol val="none"/>
          </c:marker>
          <c:cat>
            <c:strRef>
              <c:f>'DMTN-Cover'!$V$16:$AA$16</c:f>
              <c:strCache>
                <c:ptCount val="6"/>
                <c:pt idx="0">
                  <c:v>Safety</c:v>
                </c:pt>
                <c:pt idx="1">
                  <c:v>Material
Control</c:v>
                </c:pt>
                <c:pt idx="2">
                  <c:v>Process 
Control</c:v>
                </c:pt>
                <c:pt idx="3">
                  <c:v>Inspection
Control</c:v>
                </c:pt>
                <c:pt idx="4">
                  <c:v>Maintenance</c:v>
                </c:pt>
                <c:pt idx="5">
                  <c:v>Management</c:v>
                </c:pt>
              </c:strCache>
            </c:strRef>
          </c:cat>
          <c:val>
            <c:numRef>
              <c:f>'DMTN-Cover'!$V$18:$AA$18</c:f>
              <c:numCache>
                <c:formatCode>0.00</c:formatCode>
                <c:ptCount val="6"/>
                <c:pt idx="0">
                  <c:v>0</c:v>
                </c:pt>
                <c:pt idx="1">
                  <c:v>0</c:v>
                </c:pt>
                <c:pt idx="2">
                  <c:v>0</c:v>
                </c:pt>
                <c:pt idx="3">
                  <c:v>0</c:v>
                </c:pt>
                <c:pt idx="4">
                  <c:v>0</c:v>
                </c:pt>
                <c:pt idx="5">
                  <c:v>3</c:v>
                </c:pt>
              </c:numCache>
            </c:numRef>
          </c:val>
          <c:extLst>
            <c:ext xmlns:c16="http://schemas.microsoft.com/office/drawing/2014/chart" uri="{C3380CC4-5D6E-409C-BE32-E72D297353CC}">
              <c16:uniqueId val="{00000001-D79E-43DE-9A68-85581B1D9BBB}"/>
            </c:ext>
          </c:extLst>
        </c:ser>
        <c:dLbls>
          <c:showLegendKey val="0"/>
          <c:showVal val="0"/>
          <c:showCatName val="0"/>
          <c:showSerName val="0"/>
          <c:showPercent val="0"/>
          <c:showBubbleSize val="0"/>
        </c:dLbls>
        <c:axId val="147210624"/>
        <c:axId val="147212160"/>
      </c:radarChart>
      <c:catAx>
        <c:axId val="147210624"/>
        <c:scaling>
          <c:orientation val="minMax"/>
        </c:scaling>
        <c:delete val="0"/>
        <c:axPos val="b"/>
        <c:majorGridlines/>
        <c:numFmt formatCode="@" sourceLinked="0"/>
        <c:majorTickMark val="out"/>
        <c:minorTickMark val="none"/>
        <c:tickLblPos val="nextTo"/>
        <c:crossAx val="147212160"/>
        <c:crosses val="autoZero"/>
        <c:auto val="1"/>
        <c:lblAlgn val="ctr"/>
        <c:lblOffset val="100"/>
        <c:noMultiLvlLbl val="0"/>
      </c:catAx>
      <c:valAx>
        <c:axId val="147212160"/>
        <c:scaling>
          <c:orientation val="minMax"/>
          <c:max val="4"/>
          <c:min val="0"/>
        </c:scaling>
        <c:delete val="0"/>
        <c:axPos val="l"/>
        <c:majorGridlines>
          <c:spPr>
            <a:ln w="12700">
              <a:solidFill>
                <a:schemeClr val="tx1"/>
              </a:solidFill>
            </a:ln>
          </c:spPr>
        </c:majorGridlines>
        <c:numFmt formatCode="0" sourceLinked="0"/>
        <c:majorTickMark val="cross"/>
        <c:minorTickMark val="none"/>
        <c:tickLblPos val="nextTo"/>
        <c:crossAx val="147210624"/>
        <c:crosses val="autoZero"/>
        <c:crossBetween val="between"/>
        <c:majorUnit val="1"/>
        <c:minorUnit val="0.5"/>
      </c:valAx>
    </c:plotArea>
    <c:plotVisOnly val="1"/>
    <c:dispBlanksAs val="gap"/>
    <c:showDLblsOverMax val="0"/>
  </c:chart>
  <c:spPr>
    <a:ln w="28575">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SCORE DISTRIBUTION</a:t>
            </a:r>
          </a:p>
        </c:rich>
      </c:tx>
      <c:overlay val="0"/>
    </c:title>
    <c:autoTitleDeleted val="0"/>
    <c:plotArea>
      <c:layout>
        <c:manualLayout>
          <c:layoutTarget val="inner"/>
          <c:xMode val="edge"/>
          <c:yMode val="edge"/>
          <c:x val="0.14265225254333883"/>
          <c:y val="0.17346462647423211"/>
          <c:w val="0.80639301688426313"/>
          <c:h val="0.70180214863327806"/>
        </c:manualLayout>
      </c:layout>
      <c:barChart>
        <c:barDir val="col"/>
        <c:grouping val="clustered"/>
        <c:varyColors val="0"/>
        <c:ser>
          <c:idx val="1"/>
          <c:order val="0"/>
          <c:tx>
            <c:strRef>
              <c:f>'DMTN-Cover'!$X$22</c:f>
              <c:strCache>
                <c:ptCount val="1"/>
                <c:pt idx="0">
                  <c:v>QTY</c:v>
                </c:pt>
              </c:strCache>
            </c:strRef>
          </c:tx>
          <c:invertIfNegative val="0"/>
          <c:cat>
            <c:numRef>
              <c:f>'DMTN-Cover'!$W$23:$W$27</c:f>
              <c:numCache>
                <c:formatCode>General</c:formatCode>
                <c:ptCount val="5"/>
                <c:pt idx="0">
                  <c:v>4</c:v>
                </c:pt>
                <c:pt idx="1">
                  <c:v>3</c:v>
                </c:pt>
                <c:pt idx="2">
                  <c:v>2</c:v>
                </c:pt>
                <c:pt idx="3">
                  <c:v>1</c:v>
                </c:pt>
                <c:pt idx="4">
                  <c:v>0</c:v>
                </c:pt>
              </c:numCache>
            </c:numRef>
          </c:cat>
          <c:val>
            <c:numRef>
              <c:f>'DMTN-Cover'!$X$23:$X$27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669-4E2C-BD31-3FFE2DC215D2}"/>
            </c:ext>
          </c:extLst>
        </c:ser>
        <c:dLbls>
          <c:showLegendKey val="0"/>
          <c:showVal val="0"/>
          <c:showCatName val="0"/>
          <c:showSerName val="0"/>
          <c:showPercent val="0"/>
          <c:showBubbleSize val="0"/>
        </c:dLbls>
        <c:gapWidth val="0"/>
        <c:axId val="147228160"/>
        <c:axId val="147230080"/>
      </c:barChart>
      <c:catAx>
        <c:axId val="147228160"/>
        <c:scaling>
          <c:orientation val="minMax"/>
        </c:scaling>
        <c:delete val="0"/>
        <c:axPos val="b"/>
        <c:title>
          <c:tx>
            <c:rich>
              <a:bodyPr/>
              <a:lstStyle/>
              <a:p>
                <a:pPr>
                  <a:defRPr/>
                </a:pPr>
                <a:r>
                  <a:rPr lang="en-US"/>
                  <a:t>SCORE / RANK</a:t>
                </a:r>
              </a:p>
            </c:rich>
          </c:tx>
          <c:overlay val="0"/>
        </c:title>
        <c:numFmt formatCode="General" sourceLinked="1"/>
        <c:majorTickMark val="none"/>
        <c:minorTickMark val="none"/>
        <c:tickLblPos val="nextTo"/>
        <c:crossAx val="147230080"/>
        <c:crosses val="autoZero"/>
        <c:auto val="1"/>
        <c:lblAlgn val="ctr"/>
        <c:lblOffset val="100"/>
        <c:noMultiLvlLbl val="0"/>
      </c:catAx>
      <c:valAx>
        <c:axId val="147230080"/>
        <c:scaling>
          <c:orientation val="minMax"/>
        </c:scaling>
        <c:delete val="0"/>
        <c:axPos val="l"/>
        <c:title>
          <c:tx>
            <c:rich>
              <a:bodyPr/>
              <a:lstStyle/>
              <a:p>
                <a:pPr>
                  <a:defRPr/>
                </a:pPr>
                <a:r>
                  <a:rPr lang="en-US"/>
                  <a:t>QUANTITY</a:t>
                </a:r>
              </a:p>
            </c:rich>
          </c:tx>
          <c:overlay val="0"/>
        </c:title>
        <c:numFmt formatCode="General" sourceLinked="1"/>
        <c:majorTickMark val="out"/>
        <c:minorTickMark val="none"/>
        <c:tickLblPos val="nextTo"/>
        <c:crossAx val="147228160"/>
        <c:crosses val="autoZero"/>
        <c:crossBetween val="between"/>
      </c:valAx>
    </c:plotArea>
    <c:plotVisOnly val="1"/>
    <c:dispBlanksAs val="gap"/>
    <c:showDLblsOverMax val="0"/>
  </c:chart>
  <c:spPr>
    <a:ln w="285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23448</xdr:colOff>
      <xdr:row>0</xdr:row>
      <xdr:rowOff>41034</xdr:rowOff>
    </xdr:from>
    <xdr:to>
      <xdr:col>1</xdr:col>
      <xdr:colOff>769573</xdr:colOff>
      <xdr:row>1</xdr:row>
      <xdr:rowOff>92616</xdr:rowOff>
    </xdr:to>
    <xdr:pic>
      <xdr:nvPicPr>
        <xdr:cNvPr id="4" name="Picture 1">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48" y="41034"/>
          <a:ext cx="1447800" cy="27432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150420</xdr:colOff>
      <xdr:row>1</xdr:row>
      <xdr:rowOff>280182</xdr:rowOff>
    </xdr:to>
    <xdr:pic>
      <xdr:nvPicPr>
        <xdr:cNvPr id="2" name="Picture 1">
          <a:extLst>
            <a:ext uri="{FF2B5EF4-FFF2-40B4-BE49-F238E27FC236}">
              <a16:creationId xmlns:a16="http://schemas.microsoft.com/office/drawing/2014/main" id="{079ADE6B-7D7B-4DF5-BF90-7530D5131DE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550" y="146050"/>
          <a:ext cx="1458520" cy="280182"/>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4</xdr:col>
      <xdr:colOff>36607</xdr:colOff>
      <xdr:row>15</xdr:row>
      <xdr:rowOff>22999</xdr:rowOff>
    </xdr:from>
    <xdr:to>
      <xdr:col>12</xdr:col>
      <xdr:colOff>222874</xdr:colOff>
      <xdr:row>27</xdr:row>
      <xdr:rowOff>192332</xdr:rowOff>
    </xdr:to>
    <xdr:graphicFrame macro="">
      <xdr:nvGraphicFramePr>
        <xdr:cNvPr id="3" name="Chart 2">
          <a:extLst>
            <a:ext uri="{FF2B5EF4-FFF2-40B4-BE49-F238E27FC236}">
              <a16:creationId xmlns:a16="http://schemas.microsoft.com/office/drawing/2014/main" id="{5EA423C3-09E8-4D29-8EED-E7115D6F2BE5}"/>
            </a:ext>
            <a:ext uri="{147F2762-F138-4A5C-976F-8EAC2B608ADB}">
              <a16:predDERef xmlns:a16="http://schemas.microsoft.com/office/drawing/2014/main" pred="{079ADE6B-7D7B-4DF5-BF90-7530D5131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21485</xdr:colOff>
      <xdr:row>15</xdr:row>
      <xdr:rowOff>27554</xdr:rowOff>
    </xdr:from>
    <xdr:to>
      <xdr:col>18</xdr:col>
      <xdr:colOff>554885</xdr:colOff>
      <xdr:row>28</xdr:row>
      <xdr:rowOff>2154</xdr:rowOff>
    </xdr:to>
    <xdr:graphicFrame macro="">
      <xdr:nvGraphicFramePr>
        <xdr:cNvPr id="4" name="Chart 3" title="FREQUENCY OF SCORES">
          <a:extLst>
            <a:ext uri="{FF2B5EF4-FFF2-40B4-BE49-F238E27FC236}">
              <a16:creationId xmlns:a16="http://schemas.microsoft.com/office/drawing/2014/main" id="{D1956181-2DC8-45EF-8235-752D5058A3B8}"/>
            </a:ext>
            <a:ext uri="{147F2762-F138-4A5C-976F-8EAC2B608ADB}">
              <a16:predDERef xmlns:a16="http://schemas.microsoft.com/office/drawing/2014/main" pred="{5EA423C3-09E8-4D29-8EED-E7115D6F2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0</xdr:row>
      <xdr:rowOff>69850</xdr:rowOff>
    </xdr:from>
    <xdr:to>
      <xdr:col>1</xdr:col>
      <xdr:colOff>711200</xdr:colOff>
      <xdr:row>0</xdr:row>
      <xdr:rowOff>322017</xdr:rowOff>
    </xdr:to>
    <xdr:pic>
      <xdr:nvPicPr>
        <xdr:cNvPr id="2" name="Picture 289">
          <a:extLst>
            <a:ext uri="{FF2B5EF4-FFF2-40B4-BE49-F238E27FC236}">
              <a16:creationId xmlns:a16="http://schemas.microsoft.com/office/drawing/2014/main" id="{1582ADAA-35F7-4CE5-8619-616EBFE45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9850"/>
          <a:ext cx="679450" cy="252167"/>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9</xdr:col>
      <xdr:colOff>508000</xdr:colOff>
      <xdr:row>26</xdr:row>
      <xdr:rowOff>50800</xdr:rowOff>
    </xdr:from>
    <xdr:to>
      <xdr:col>9</xdr:col>
      <xdr:colOff>596900</xdr:colOff>
      <xdr:row>26</xdr:row>
      <xdr:rowOff>133350</xdr:rowOff>
    </xdr:to>
    <xdr:sp macro="" textlink="">
      <xdr:nvSpPr>
        <xdr:cNvPr id="3" name="Rectangle 2">
          <a:extLst>
            <a:ext uri="{FF2B5EF4-FFF2-40B4-BE49-F238E27FC236}">
              <a16:creationId xmlns:a16="http://schemas.microsoft.com/office/drawing/2014/main" id="{69F937FE-5960-4673-988C-1CF1B9E474C4}"/>
            </a:ext>
          </a:extLst>
        </xdr:cNvPr>
        <xdr:cNvSpPr>
          <a:spLocks noChangeArrowheads="1"/>
        </xdr:cNvSpPr>
      </xdr:nvSpPr>
      <xdr:spPr bwMode="auto">
        <a:xfrm flipH="1" flipV="1">
          <a:off x="7524750" y="19323050"/>
          <a:ext cx="88900" cy="82550"/>
        </a:xfrm>
        <a:prstGeom prst="rect">
          <a:avLst/>
        </a:prstGeom>
        <a:solidFill>
          <a:srgbClr val="FFFFFF"/>
        </a:solidFill>
        <a:ln w="15875">
          <a:solidFill>
            <a:srgbClr val="000000"/>
          </a:solidFill>
          <a:miter lim="800000"/>
          <a:headEnd/>
          <a:tailEnd/>
        </a:ln>
      </xdr:spPr>
    </xdr:sp>
    <xdr:clientData/>
  </xdr:twoCellAnchor>
  <xdr:twoCellAnchor>
    <xdr:from>
      <xdr:col>2</xdr:col>
      <xdr:colOff>723900</xdr:colOff>
      <xdr:row>26</xdr:row>
      <xdr:rowOff>44450</xdr:rowOff>
    </xdr:from>
    <xdr:to>
      <xdr:col>2</xdr:col>
      <xdr:colOff>812800</xdr:colOff>
      <xdr:row>26</xdr:row>
      <xdr:rowOff>127000</xdr:rowOff>
    </xdr:to>
    <xdr:sp macro="" textlink="">
      <xdr:nvSpPr>
        <xdr:cNvPr id="4" name="Rectangle 3">
          <a:extLst>
            <a:ext uri="{FF2B5EF4-FFF2-40B4-BE49-F238E27FC236}">
              <a16:creationId xmlns:a16="http://schemas.microsoft.com/office/drawing/2014/main" id="{49FAC166-8827-4205-834B-A3D55317EADC}"/>
            </a:ext>
          </a:extLst>
        </xdr:cNvPr>
        <xdr:cNvSpPr>
          <a:spLocks noChangeArrowheads="1"/>
        </xdr:cNvSpPr>
      </xdr:nvSpPr>
      <xdr:spPr bwMode="auto">
        <a:xfrm flipH="1" flipV="1">
          <a:off x="2527300" y="19316700"/>
          <a:ext cx="88900" cy="82550"/>
        </a:xfrm>
        <a:prstGeom prst="rect">
          <a:avLst/>
        </a:prstGeom>
        <a:solidFill>
          <a:srgbClr val="FFFFFF"/>
        </a:solidFill>
        <a:ln w="1587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slruan\Downloads\MPRA%20-Blank.xlsx" TargetMode="External"/><Relationship Id="rId1" Type="http://schemas.openxmlformats.org/officeDocument/2006/relationships/externalLinkPath" Target="MPRA%20-Bla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Audit Checksheet"/>
      <sheetName val="Notes"/>
    </sheetNames>
    <sheetDataSet>
      <sheetData sheetId="0"/>
      <sheetData sheetId="1">
        <row r="14">
          <cell r="J14" t="e">
            <v>#REF!</v>
          </cell>
        </row>
        <row r="15">
          <cell r="J15" t="e">
            <v>#DIV/0!</v>
          </cell>
        </row>
        <row r="17">
          <cell r="J17"/>
        </row>
        <row r="18">
          <cell r="J18"/>
        </row>
        <row r="19">
          <cell r="J19"/>
        </row>
        <row r="20">
          <cell r="J20"/>
        </row>
        <row r="21">
          <cell r="J21"/>
        </row>
        <row r="22">
          <cell r="J22" t="e">
            <v>#DIV/0!</v>
          </cell>
        </row>
        <row r="23">
          <cell r="J23"/>
        </row>
        <row r="24">
          <cell r="J24"/>
        </row>
        <row r="25">
          <cell r="J25"/>
        </row>
        <row r="26">
          <cell r="J26"/>
        </row>
        <row r="27">
          <cell r="J27"/>
        </row>
        <row r="28">
          <cell r="J28"/>
        </row>
        <row r="29">
          <cell r="J29" t="e">
            <v>#DIV/0!</v>
          </cell>
        </row>
        <row r="30">
          <cell r="J30"/>
        </row>
        <row r="31">
          <cell r="J31"/>
        </row>
        <row r="32">
          <cell r="J32"/>
        </row>
        <row r="33">
          <cell r="J33"/>
        </row>
        <row r="34">
          <cell r="J34"/>
        </row>
        <row r="35">
          <cell r="J35"/>
        </row>
        <row r="36">
          <cell r="J36" t="e">
            <v>#DIV/0!</v>
          </cell>
        </row>
        <row r="37">
          <cell r="J37"/>
        </row>
        <row r="38">
          <cell r="J38"/>
        </row>
        <row r="39">
          <cell r="J39"/>
        </row>
        <row r="40">
          <cell r="J40"/>
        </row>
        <row r="41">
          <cell r="J41"/>
        </row>
        <row r="42">
          <cell r="J42"/>
        </row>
        <row r="43">
          <cell r="J43"/>
        </row>
        <row r="44">
          <cell r="J44"/>
        </row>
        <row r="45">
          <cell r="J45"/>
        </row>
        <row r="46">
          <cell r="J46"/>
        </row>
        <row r="47">
          <cell r="J47"/>
        </row>
        <row r="48">
          <cell r="J48"/>
        </row>
        <row r="49">
          <cell r="J49" t="e">
            <v>#DIV/0!</v>
          </cell>
        </row>
        <row r="50">
          <cell r="J50" t="e">
            <v>#DIV/0!</v>
          </cell>
        </row>
        <row r="51">
          <cell r="J51"/>
        </row>
        <row r="52">
          <cell r="J52"/>
        </row>
        <row r="53">
          <cell r="J53"/>
        </row>
        <row r="54">
          <cell r="J54"/>
        </row>
        <row r="55">
          <cell r="J55"/>
        </row>
        <row r="56">
          <cell r="J56"/>
        </row>
        <row r="57">
          <cell r="J57"/>
        </row>
        <row r="58">
          <cell r="J58"/>
        </row>
        <row r="59">
          <cell r="J59"/>
        </row>
        <row r="60">
          <cell r="J60" t="e">
            <v>#DIV/0!</v>
          </cell>
        </row>
        <row r="61">
          <cell r="J61"/>
        </row>
        <row r="62">
          <cell r="J62"/>
        </row>
        <row r="63">
          <cell r="J63"/>
        </row>
        <row r="64">
          <cell r="J64"/>
        </row>
        <row r="65">
          <cell r="J65"/>
        </row>
        <row r="66">
          <cell r="J66"/>
        </row>
        <row r="67">
          <cell r="J67"/>
        </row>
        <row r="68">
          <cell r="J68"/>
        </row>
        <row r="69">
          <cell r="J69"/>
        </row>
        <row r="70">
          <cell r="J70"/>
        </row>
        <row r="71">
          <cell r="J71"/>
        </row>
        <row r="72">
          <cell r="J72"/>
        </row>
        <row r="73">
          <cell r="J73"/>
        </row>
        <row r="74">
          <cell r="J74"/>
        </row>
        <row r="75">
          <cell r="J75"/>
        </row>
        <row r="76">
          <cell r="J76" t="e">
            <v>#DIV/0!</v>
          </cell>
        </row>
        <row r="77">
          <cell r="J77"/>
        </row>
        <row r="78">
          <cell r="J78"/>
        </row>
        <row r="79">
          <cell r="J79"/>
        </row>
        <row r="80">
          <cell r="J80"/>
        </row>
        <row r="81">
          <cell r="J81"/>
        </row>
        <row r="82">
          <cell r="J82"/>
        </row>
        <row r="83">
          <cell r="J83"/>
        </row>
        <row r="84">
          <cell r="J84"/>
        </row>
        <row r="85">
          <cell r="J85"/>
        </row>
        <row r="86">
          <cell r="J86"/>
        </row>
        <row r="87">
          <cell r="J87"/>
        </row>
        <row r="88">
          <cell r="J88" t="e">
            <v>#DIV/0!</v>
          </cell>
        </row>
        <row r="89">
          <cell r="J89"/>
        </row>
        <row r="90">
          <cell r="J90"/>
        </row>
        <row r="91">
          <cell r="J91"/>
        </row>
        <row r="92">
          <cell r="J92">
            <v>3</v>
          </cell>
        </row>
        <row r="93">
          <cell r="J93"/>
        </row>
        <row r="94">
          <cell r="J94"/>
        </row>
        <row r="95">
          <cell r="J95"/>
        </row>
        <row r="96">
          <cell r="J96"/>
        </row>
        <row r="97">
          <cell r="J97">
            <v>3</v>
          </cell>
        </row>
        <row r="98">
          <cell r="J98"/>
        </row>
        <row r="99">
          <cell r="J99"/>
        </row>
        <row r="100">
          <cell r="J100"/>
        </row>
        <row r="101">
          <cell r="J101"/>
        </row>
        <row r="102">
          <cell r="J102"/>
        </row>
        <row r="103">
          <cell r="J103"/>
        </row>
        <row r="104">
          <cell r="J104"/>
        </row>
        <row r="105">
          <cell r="J105"/>
        </row>
        <row r="106">
          <cell r="J106"/>
        </row>
        <row r="107">
          <cell r="J107"/>
        </row>
        <row r="108">
          <cell r="J108"/>
        </row>
        <row r="109">
          <cell r="J109" t="e">
            <v>#DIV/0!</v>
          </cell>
        </row>
        <row r="110">
          <cell r="J110"/>
        </row>
        <row r="111">
          <cell r="J111"/>
        </row>
        <row r="112">
          <cell r="J112"/>
        </row>
        <row r="113">
          <cell r="J113"/>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opLeftCell="C3" zoomScaleNormal="100" workbookViewId="0">
      <selection activeCell="C4" sqref="C4:F4"/>
    </sheetView>
  </sheetViews>
  <sheetFormatPr defaultRowHeight="14.45"/>
  <cols>
    <col min="1" max="1" width="10.140625" customWidth="1"/>
    <col min="2" max="2" width="14.28515625" customWidth="1"/>
    <col min="3" max="3" width="5.5703125" customWidth="1"/>
    <col min="4" max="4" width="3.5703125" customWidth="1"/>
    <col min="5" max="5" width="4.7109375" customWidth="1"/>
    <col min="6" max="6" width="10.140625" customWidth="1"/>
    <col min="7" max="8" width="5" customWidth="1"/>
    <col min="9" max="9" width="5.5703125" customWidth="1"/>
    <col min="10" max="10" width="5" customWidth="1"/>
    <col min="11" max="11" width="4.5703125" customWidth="1"/>
    <col min="12" max="12" width="5" customWidth="1"/>
    <col min="13" max="16" width="5.7109375" customWidth="1"/>
  </cols>
  <sheetData>
    <row r="1" spans="1:16" ht="18">
      <c r="E1" s="16" t="s">
        <v>0</v>
      </c>
    </row>
    <row r="2" spans="1:16" ht="15" thickBot="1"/>
    <row r="3" spans="1:16">
      <c r="A3" s="31" t="s">
        <v>1</v>
      </c>
      <c r="B3" s="32"/>
      <c r="C3" s="198"/>
      <c r="D3" s="198"/>
      <c r="E3" s="198"/>
      <c r="F3" s="237"/>
      <c r="G3" s="31" t="s">
        <v>2</v>
      </c>
      <c r="H3" s="32"/>
      <c r="I3" s="32"/>
      <c r="J3" s="32"/>
      <c r="K3" s="198"/>
      <c r="L3" s="198"/>
      <c r="M3" s="198"/>
      <c r="N3" s="198"/>
      <c r="O3" s="198"/>
      <c r="P3" s="237"/>
    </row>
    <row r="4" spans="1:16">
      <c r="A4" s="33" t="s">
        <v>3</v>
      </c>
      <c r="B4" s="34"/>
      <c r="C4" s="196"/>
      <c r="D4" s="196"/>
      <c r="E4" s="196"/>
      <c r="F4" s="236"/>
      <c r="G4" s="33" t="s">
        <v>4</v>
      </c>
      <c r="H4" s="34"/>
      <c r="I4" s="34"/>
      <c r="J4" s="34"/>
      <c r="K4" s="196"/>
      <c r="L4" s="196"/>
      <c r="M4" s="196"/>
      <c r="N4" s="196"/>
      <c r="O4" s="196"/>
      <c r="P4" s="236"/>
    </row>
    <row r="5" spans="1:16">
      <c r="A5" s="33" t="s">
        <v>5</v>
      </c>
      <c r="B5" s="34"/>
      <c r="C5" s="196"/>
      <c r="D5" s="196"/>
      <c r="E5" s="196"/>
      <c r="F5" s="236"/>
      <c r="G5" s="33" t="s">
        <v>6</v>
      </c>
      <c r="H5" s="34"/>
      <c r="I5" s="34"/>
      <c r="J5" s="34"/>
      <c r="K5" s="196"/>
      <c r="L5" s="196"/>
      <c r="M5" s="196"/>
      <c r="N5" s="196"/>
      <c r="O5" s="196"/>
      <c r="P5" s="236"/>
    </row>
    <row r="6" spans="1:16" ht="15" thickBot="1">
      <c r="A6" s="35" t="s">
        <v>7</v>
      </c>
      <c r="B6" s="36"/>
      <c r="C6" s="194"/>
      <c r="D6" s="194"/>
      <c r="E6" s="194"/>
      <c r="F6" s="238"/>
      <c r="G6" s="35"/>
      <c r="H6" s="36"/>
      <c r="I6" s="36"/>
      <c r="J6" s="36"/>
      <c r="K6" s="36"/>
      <c r="L6" s="36"/>
      <c r="M6" s="36"/>
      <c r="N6" s="36"/>
      <c r="O6" s="36"/>
      <c r="P6" s="37"/>
    </row>
    <row r="7" spans="1:16" ht="15" thickBot="1"/>
    <row r="8" spans="1:16" ht="15" thickBot="1">
      <c r="H8" s="224" t="s">
        <v>8</v>
      </c>
      <c r="I8" s="225"/>
      <c r="J8" s="226"/>
      <c r="K8" s="224" t="s">
        <v>9</v>
      </c>
      <c r="L8" s="225"/>
      <c r="M8" s="226"/>
      <c r="N8" s="224" t="s">
        <v>10</v>
      </c>
      <c r="O8" s="225"/>
      <c r="P8" s="226"/>
    </row>
    <row r="9" spans="1:16" ht="21.75" customHeight="1" thickTop="1" thickBot="1">
      <c r="A9" s="29" t="s">
        <v>11</v>
      </c>
      <c r="E9" s="28"/>
      <c r="H9" s="227"/>
      <c r="I9" s="228"/>
      <c r="J9" s="229"/>
      <c r="K9" s="227"/>
      <c r="L9" s="228"/>
      <c r="M9" s="229"/>
      <c r="N9" s="227"/>
      <c r="O9" s="228"/>
      <c r="P9" s="229"/>
    </row>
    <row r="10" spans="1:16" ht="4.5" customHeight="1" thickTop="1" thickBot="1">
      <c r="A10" s="27"/>
      <c r="H10" s="227"/>
      <c r="I10" s="228"/>
      <c r="J10" s="229"/>
      <c r="K10" s="227"/>
      <c r="L10" s="228"/>
      <c r="M10" s="229"/>
      <c r="N10" s="227"/>
      <c r="O10" s="228"/>
      <c r="P10" s="229"/>
    </row>
    <row r="11" spans="1:16" ht="21.75" customHeight="1" thickTop="1" thickBot="1">
      <c r="A11" s="29" t="s">
        <v>12</v>
      </c>
      <c r="E11" s="28"/>
      <c r="H11" s="230"/>
      <c r="I11" s="231"/>
      <c r="J11" s="232"/>
      <c r="K11" s="230"/>
      <c r="L11" s="231"/>
      <c r="M11" s="232"/>
      <c r="N11" s="230"/>
      <c r="O11" s="231"/>
      <c r="P11" s="232"/>
    </row>
    <row r="12" spans="1:16" ht="15" thickTop="1">
      <c r="A12" s="19"/>
    </row>
    <row r="13" spans="1:16" ht="15" thickBot="1">
      <c r="A13" t="s">
        <v>13</v>
      </c>
    </row>
    <row r="14" spans="1:16" ht="15" thickBot="1">
      <c r="A14" s="190" t="s">
        <v>14</v>
      </c>
      <c r="B14" s="191"/>
      <c r="C14" s="191"/>
      <c r="D14" s="191"/>
      <c r="E14" s="191"/>
      <c r="F14" s="191"/>
      <c r="G14" s="191"/>
      <c r="H14" s="191"/>
      <c r="I14" s="191"/>
      <c r="J14" s="191"/>
      <c r="K14" s="191"/>
      <c r="L14" s="192"/>
      <c r="M14" s="208" t="s">
        <v>15</v>
      </c>
      <c r="N14" s="209"/>
      <c r="O14" s="208" t="s">
        <v>16</v>
      </c>
      <c r="P14" s="209" t="s">
        <v>16</v>
      </c>
    </row>
    <row r="15" spans="1:16">
      <c r="A15" s="197"/>
      <c r="B15" s="198"/>
      <c r="C15" s="198"/>
      <c r="D15" s="198"/>
      <c r="E15" s="198"/>
      <c r="F15" s="198"/>
      <c r="G15" s="198"/>
      <c r="H15" s="198"/>
      <c r="I15" s="198"/>
      <c r="J15" s="198"/>
      <c r="K15" s="198"/>
      <c r="L15" s="198"/>
      <c r="M15" s="216"/>
      <c r="N15" s="217"/>
      <c r="O15" s="216"/>
      <c r="P15" s="217"/>
    </row>
    <row r="16" spans="1:16">
      <c r="A16" s="195"/>
      <c r="B16" s="196"/>
      <c r="C16" s="196"/>
      <c r="D16" s="196"/>
      <c r="E16" s="196"/>
      <c r="F16" s="196"/>
      <c r="G16" s="196"/>
      <c r="H16" s="196"/>
      <c r="I16" s="196"/>
      <c r="J16" s="196"/>
      <c r="K16" s="196"/>
      <c r="L16" s="196"/>
      <c r="M16" s="218"/>
      <c r="N16" s="219"/>
      <c r="O16" s="218"/>
      <c r="P16" s="219"/>
    </row>
    <row r="17" spans="1:16">
      <c r="A17" s="195"/>
      <c r="B17" s="196"/>
      <c r="C17" s="196"/>
      <c r="D17" s="196"/>
      <c r="E17" s="196"/>
      <c r="F17" s="196"/>
      <c r="G17" s="196"/>
      <c r="H17" s="196"/>
      <c r="I17" s="196"/>
      <c r="J17" s="196"/>
      <c r="K17" s="196"/>
      <c r="L17" s="196"/>
      <c r="M17" s="218"/>
      <c r="N17" s="219"/>
      <c r="O17" s="218"/>
      <c r="P17" s="219"/>
    </row>
    <row r="18" spans="1:16">
      <c r="A18" s="195"/>
      <c r="B18" s="196"/>
      <c r="C18" s="196"/>
      <c r="D18" s="196"/>
      <c r="E18" s="196"/>
      <c r="F18" s="196"/>
      <c r="G18" s="196"/>
      <c r="H18" s="196"/>
      <c r="I18" s="196"/>
      <c r="J18" s="196"/>
      <c r="K18" s="196"/>
      <c r="L18" s="196"/>
      <c r="M18" s="218"/>
      <c r="N18" s="219"/>
      <c r="O18" s="218"/>
      <c r="P18" s="219"/>
    </row>
    <row r="19" spans="1:16" ht="15" thickBot="1">
      <c r="A19" s="193"/>
      <c r="B19" s="194"/>
      <c r="C19" s="194"/>
      <c r="D19" s="194"/>
      <c r="E19" s="194"/>
      <c r="F19" s="194"/>
      <c r="G19" s="194"/>
      <c r="H19" s="194"/>
      <c r="I19" s="194"/>
      <c r="J19" s="194"/>
      <c r="K19" s="194"/>
      <c r="L19" s="194"/>
      <c r="M19" s="214"/>
      <c r="N19" s="215"/>
      <c r="O19" s="214"/>
      <c r="P19" s="215"/>
    </row>
    <row r="20" spans="1:16" ht="15" thickBot="1">
      <c r="A20" s="17" t="s">
        <v>17</v>
      </c>
      <c r="B20" s="18"/>
      <c r="C20" s="18"/>
      <c r="D20" s="234"/>
      <c r="E20" s="235"/>
      <c r="G20" s="17" t="s">
        <v>18</v>
      </c>
      <c r="H20" s="18"/>
      <c r="I20" s="18"/>
      <c r="J20" s="234"/>
      <c r="K20" s="234"/>
      <c r="L20" s="235"/>
      <c r="M20" s="30"/>
    </row>
    <row r="21" spans="1:16" ht="15" thickBot="1"/>
    <row r="22" spans="1:16" ht="15" thickBot="1">
      <c r="A22" s="190" t="s">
        <v>19</v>
      </c>
      <c r="B22" s="191"/>
      <c r="C22" s="191"/>
      <c r="D22" s="191"/>
      <c r="E22" s="191"/>
      <c r="F22" s="191"/>
      <c r="G22" s="191"/>
      <c r="H22" s="191"/>
      <c r="I22" s="191"/>
      <c r="J22" s="191"/>
      <c r="K22" s="191"/>
      <c r="L22" s="191"/>
      <c r="M22" s="191"/>
      <c r="N22" s="191"/>
      <c r="O22" s="191"/>
      <c r="P22" s="192"/>
    </row>
    <row r="23" spans="1:16">
      <c r="A23" s="199"/>
      <c r="B23" s="200"/>
      <c r="C23" s="200"/>
      <c r="D23" s="200"/>
      <c r="E23" s="200"/>
      <c r="F23" s="200"/>
      <c r="G23" s="200"/>
      <c r="H23" s="200"/>
      <c r="I23" s="200"/>
      <c r="J23" s="200"/>
      <c r="K23" s="200"/>
      <c r="L23" s="200"/>
      <c r="M23" s="200"/>
      <c r="N23" s="200"/>
      <c r="O23" s="200"/>
      <c r="P23" s="201"/>
    </row>
    <row r="24" spans="1:16">
      <c r="A24" s="202"/>
      <c r="B24" s="203"/>
      <c r="C24" s="203"/>
      <c r="D24" s="203"/>
      <c r="E24" s="203"/>
      <c r="F24" s="203"/>
      <c r="G24" s="203"/>
      <c r="H24" s="203"/>
      <c r="I24" s="203"/>
      <c r="J24" s="203"/>
      <c r="K24" s="203"/>
      <c r="L24" s="203"/>
      <c r="M24" s="203"/>
      <c r="N24" s="203"/>
      <c r="O24" s="203"/>
      <c r="P24" s="204"/>
    </row>
    <row r="25" spans="1:16">
      <c r="A25" s="202"/>
      <c r="B25" s="203"/>
      <c r="C25" s="203"/>
      <c r="D25" s="203"/>
      <c r="E25" s="203"/>
      <c r="F25" s="203"/>
      <c r="G25" s="203"/>
      <c r="H25" s="203"/>
      <c r="I25" s="203"/>
      <c r="J25" s="203"/>
      <c r="K25" s="203"/>
      <c r="L25" s="203"/>
      <c r="M25" s="203"/>
      <c r="N25" s="203"/>
      <c r="O25" s="203"/>
      <c r="P25" s="204"/>
    </row>
    <row r="26" spans="1:16">
      <c r="A26" s="202"/>
      <c r="B26" s="203"/>
      <c r="C26" s="203"/>
      <c r="D26" s="203"/>
      <c r="E26" s="203"/>
      <c r="F26" s="203"/>
      <c r="G26" s="203"/>
      <c r="H26" s="203"/>
      <c r="I26" s="203"/>
      <c r="J26" s="203"/>
      <c r="K26" s="203"/>
      <c r="L26" s="203"/>
      <c r="M26" s="203"/>
      <c r="N26" s="203"/>
      <c r="O26" s="203"/>
      <c r="P26" s="204"/>
    </row>
    <row r="27" spans="1:16">
      <c r="A27" s="202"/>
      <c r="B27" s="203"/>
      <c r="C27" s="203"/>
      <c r="D27" s="203"/>
      <c r="E27" s="203"/>
      <c r="F27" s="203"/>
      <c r="G27" s="203"/>
      <c r="H27" s="203"/>
      <c r="I27" s="203"/>
      <c r="J27" s="203"/>
      <c r="K27" s="203"/>
      <c r="L27" s="203"/>
      <c r="M27" s="203"/>
      <c r="N27" s="203"/>
      <c r="O27" s="203"/>
      <c r="P27" s="204"/>
    </row>
    <row r="28" spans="1:16">
      <c r="A28" s="202"/>
      <c r="B28" s="203"/>
      <c r="C28" s="203"/>
      <c r="D28" s="203"/>
      <c r="E28" s="203"/>
      <c r="F28" s="203"/>
      <c r="G28" s="203"/>
      <c r="H28" s="203"/>
      <c r="I28" s="203"/>
      <c r="J28" s="203"/>
      <c r="K28" s="203"/>
      <c r="L28" s="203"/>
      <c r="M28" s="203"/>
      <c r="N28" s="203"/>
      <c r="O28" s="203"/>
      <c r="P28" s="204"/>
    </row>
    <row r="29" spans="1:16">
      <c r="A29" s="202"/>
      <c r="B29" s="203"/>
      <c r="C29" s="203"/>
      <c r="D29" s="203"/>
      <c r="E29" s="203"/>
      <c r="F29" s="203"/>
      <c r="G29" s="203"/>
      <c r="H29" s="203"/>
      <c r="I29" s="203"/>
      <c r="J29" s="203"/>
      <c r="K29" s="203"/>
      <c r="L29" s="203"/>
      <c r="M29" s="203"/>
      <c r="N29" s="203"/>
      <c r="O29" s="203"/>
      <c r="P29" s="204"/>
    </row>
    <row r="30" spans="1:16">
      <c r="A30" s="202"/>
      <c r="B30" s="203"/>
      <c r="C30" s="203"/>
      <c r="D30" s="203"/>
      <c r="E30" s="203"/>
      <c r="F30" s="203"/>
      <c r="G30" s="203"/>
      <c r="H30" s="203"/>
      <c r="I30" s="203"/>
      <c r="J30" s="203"/>
      <c r="K30" s="203"/>
      <c r="L30" s="203"/>
      <c r="M30" s="203"/>
      <c r="N30" s="203"/>
      <c r="O30" s="203"/>
      <c r="P30" s="204"/>
    </row>
    <row r="31" spans="1:16">
      <c r="A31" s="202"/>
      <c r="B31" s="203"/>
      <c r="C31" s="203"/>
      <c r="D31" s="203"/>
      <c r="E31" s="203"/>
      <c r="F31" s="203"/>
      <c r="G31" s="203"/>
      <c r="H31" s="203"/>
      <c r="I31" s="203"/>
      <c r="J31" s="203"/>
      <c r="K31" s="203"/>
      <c r="L31" s="203"/>
      <c r="M31" s="203"/>
      <c r="N31" s="203"/>
      <c r="O31" s="203"/>
      <c r="P31" s="204"/>
    </row>
    <row r="32" spans="1:16" ht="15" thickBot="1">
      <c r="A32" s="205"/>
      <c r="B32" s="206"/>
      <c r="C32" s="206"/>
      <c r="D32" s="206"/>
      <c r="E32" s="206"/>
      <c r="F32" s="206"/>
      <c r="G32" s="206"/>
      <c r="H32" s="206"/>
      <c r="I32" s="206"/>
      <c r="J32" s="206"/>
      <c r="K32" s="206"/>
      <c r="L32" s="206"/>
      <c r="M32" s="206"/>
      <c r="N32" s="206"/>
      <c r="O32" s="206"/>
      <c r="P32" s="207"/>
    </row>
    <row r="34" spans="1:16" ht="15" thickBot="1">
      <c r="A34" s="233" t="s">
        <v>20</v>
      </c>
      <c r="B34" s="233"/>
      <c r="C34" s="233"/>
      <c r="D34" s="233"/>
      <c r="E34" s="233"/>
      <c r="F34" s="233"/>
      <c r="G34" s="233"/>
      <c r="H34" s="233"/>
      <c r="I34" s="233"/>
      <c r="J34" s="233"/>
      <c r="K34" s="233"/>
      <c r="L34" s="233"/>
      <c r="M34" s="233"/>
      <c r="N34" s="233"/>
      <c r="O34" s="233"/>
      <c r="P34" s="233"/>
    </row>
    <row r="35" spans="1:16" ht="15" thickBot="1">
      <c r="A35" s="190" t="s">
        <v>21</v>
      </c>
      <c r="B35" s="191"/>
      <c r="C35" s="191"/>
      <c r="D35" s="191"/>
      <c r="E35" s="191"/>
      <c r="F35" s="191"/>
      <c r="G35" s="191"/>
      <c r="H35" s="191"/>
      <c r="I35" s="191"/>
      <c r="J35" s="191"/>
      <c r="K35" s="191"/>
      <c r="L35" s="192"/>
      <c r="M35" s="208" t="s">
        <v>15</v>
      </c>
      <c r="N35" s="209"/>
      <c r="O35" s="222" t="s">
        <v>16</v>
      </c>
      <c r="P35" s="223"/>
    </row>
    <row r="36" spans="1:16">
      <c r="A36" s="197"/>
      <c r="B36" s="198"/>
      <c r="C36" s="198"/>
      <c r="D36" s="198"/>
      <c r="E36" s="198"/>
      <c r="F36" s="198"/>
      <c r="G36" s="198"/>
      <c r="H36" s="198"/>
      <c r="I36" s="198"/>
      <c r="J36" s="198"/>
      <c r="K36" s="198"/>
      <c r="L36" s="198"/>
      <c r="M36" s="210"/>
      <c r="N36" s="211"/>
      <c r="O36" s="210"/>
      <c r="P36" s="211"/>
    </row>
    <row r="37" spans="1:16">
      <c r="A37" s="195"/>
      <c r="B37" s="196"/>
      <c r="C37" s="196"/>
      <c r="D37" s="196"/>
      <c r="E37" s="196"/>
      <c r="F37" s="196"/>
      <c r="G37" s="196"/>
      <c r="H37" s="196"/>
      <c r="I37" s="196"/>
      <c r="J37" s="196"/>
      <c r="K37" s="196"/>
      <c r="L37" s="196"/>
      <c r="M37" s="212"/>
      <c r="N37" s="213"/>
      <c r="O37" s="212"/>
      <c r="P37" s="213"/>
    </row>
    <row r="38" spans="1:16">
      <c r="A38" s="195"/>
      <c r="B38" s="196"/>
      <c r="C38" s="196"/>
      <c r="D38" s="196"/>
      <c r="E38" s="196"/>
      <c r="F38" s="196"/>
      <c r="G38" s="196"/>
      <c r="H38" s="196"/>
      <c r="I38" s="196"/>
      <c r="J38" s="196"/>
      <c r="K38" s="196"/>
      <c r="L38" s="196"/>
      <c r="M38" s="212"/>
      <c r="N38" s="213"/>
      <c r="O38" s="212"/>
      <c r="P38" s="213"/>
    </row>
    <row r="39" spans="1:16">
      <c r="A39" s="195"/>
      <c r="B39" s="196"/>
      <c r="C39" s="196"/>
      <c r="D39" s="196"/>
      <c r="E39" s="196"/>
      <c r="F39" s="196"/>
      <c r="G39" s="196"/>
      <c r="H39" s="196"/>
      <c r="I39" s="196"/>
      <c r="J39" s="196"/>
      <c r="K39" s="196"/>
      <c r="L39" s="196"/>
      <c r="M39" s="212"/>
      <c r="N39" s="213"/>
      <c r="O39" s="212"/>
      <c r="P39" s="213"/>
    </row>
    <row r="40" spans="1:16">
      <c r="A40" s="195"/>
      <c r="B40" s="196"/>
      <c r="C40" s="196"/>
      <c r="D40" s="196"/>
      <c r="E40" s="196"/>
      <c r="F40" s="196"/>
      <c r="G40" s="196"/>
      <c r="H40" s="196"/>
      <c r="I40" s="196"/>
      <c r="J40" s="196"/>
      <c r="K40" s="196"/>
      <c r="L40" s="196"/>
      <c r="M40" s="212"/>
      <c r="N40" s="213"/>
      <c r="O40" s="212"/>
      <c r="P40" s="213"/>
    </row>
    <row r="41" spans="1:16">
      <c r="A41" s="195"/>
      <c r="B41" s="196"/>
      <c r="C41" s="196"/>
      <c r="D41" s="196"/>
      <c r="E41" s="196"/>
      <c r="F41" s="196"/>
      <c r="G41" s="196"/>
      <c r="H41" s="196"/>
      <c r="I41" s="196"/>
      <c r="J41" s="196"/>
      <c r="K41" s="196"/>
      <c r="L41" s="196"/>
      <c r="M41" s="212"/>
      <c r="N41" s="213"/>
      <c r="O41" s="212"/>
      <c r="P41" s="213"/>
    </row>
    <row r="42" spans="1:16" ht="15" thickBot="1">
      <c r="A42" s="193"/>
      <c r="B42" s="194"/>
      <c r="C42" s="194"/>
      <c r="D42" s="194"/>
      <c r="E42" s="194"/>
      <c r="F42" s="194"/>
      <c r="G42" s="194"/>
      <c r="H42" s="194"/>
      <c r="I42" s="194"/>
      <c r="J42" s="194"/>
      <c r="K42" s="194"/>
      <c r="L42" s="194"/>
      <c r="M42" s="220"/>
      <c r="N42" s="221"/>
      <c r="O42" s="220"/>
      <c r="P42" s="221"/>
    </row>
  </sheetData>
  <mergeCells count="60">
    <mergeCell ref="K5:P5"/>
    <mergeCell ref="K4:P4"/>
    <mergeCell ref="K3:P3"/>
    <mergeCell ref="C6:F6"/>
    <mergeCell ref="C5:F5"/>
    <mergeCell ref="C4:F4"/>
    <mergeCell ref="C3:F3"/>
    <mergeCell ref="O35:P35"/>
    <mergeCell ref="N8:P8"/>
    <mergeCell ref="K8:M8"/>
    <mergeCell ref="H8:J8"/>
    <mergeCell ref="N9:P11"/>
    <mergeCell ref="K9:M11"/>
    <mergeCell ref="H9:J11"/>
    <mergeCell ref="A34:P34"/>
    <mergeCell ref="D20:E20"/>
    <mergeCell ref="J20:L20"/>
    <mergeCell ref="M19:N19"/>
    <mergeCell ref="O14:P14"/>
    <mergeCell ref="O15:P15"/>
    <mergeCell ref="O16:P16"/>
    <mergeCell ref="O17:P17"/>
    <mergeCell ref="O18:P18"/>
    <mergeCell ref="M41:N41"/>
    <mergeCell ref="M42:N42"/>
    <mergeCell ref="O36:P36"/>
    <mergeCell ref="O37:P37"/>
    <mergeCell ref="O38:P38"/>
    <mergeCell ref="O39:P39"/>
    <mergeCell ref="O40:P40"/>
    <mergeCell ref="O41:P41"/>
    <mergeCell ref="O42:P42"/>
    <mergeCell ref="O19:P19"/>
    <mergeCell ref="M14:N14"/>
    <mergeCell ref="M15:N15"/>
    <mergeCell ref="M16:N16"/>
    <mergeCell ref="M17:N17"/>
    <mergeCell ref="M18:N18"/>
    <mergeCell ref="A22:P22"/>
    <mergeCell ref="A23:P32"/>
    <mergeCell ref="A35:L35"/>
    <mergeCell ref="A42:L42"/>
    <mergeCell ref="A41:L41"/>
    <mergeCell ref="A40:L40"/>
    <mergeCell ref="A39:L39"/>
    <mergeCell ref="A38:L38"/>
    <mergeCell ref="A37:L37"/>
    <mergeCell ref="A36:L36"/>
    <mergeCell ref="M35:N35"/>
    <mergeCell ref="M36:N36"/>
    <mergeCell ref="M37:N37"/>
    <mergeCell ref="M38:N38"/>
    <mergeCell ref="M39:N39"/>
    <mergeCell ref="M40:N40"/>
    <mergeCell ref="A14:L14"/>
    <mergeCell ref="A19:L19"/>
    <mergeCell ref="A18:L18"/>
    <mergeCell ref="A17:L17"/>
    <mergeCell ref="A16:L16"/>
    <mergeCell ref="A15:L15"/>
  </mergeCells>
  <pageMargins left="0.25" right="0.2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7"/>
  <sheetViews>
    <sheetView tabSelected="1" zoomScaleNormal="100" workbookViewId="0">
      <selection activeCell="C56" sqref="C56"/>
    </sheetView>
  </sheetViews>
  <sheetFormatPr defaultRowHeight="14.45"/>
  <cols>
    <col min="1" max="1" width="9.140625" customWidth="1"/>
    <col min="2" max="2" width="40.28515625" customWidth="1"/>
    <col min="3" max="3" width="39.5703125" customWidth="1"/>
    <col min="4" max="4" width="10.7109375" customWidth="1"/>
    <col min="5" max="5" width="42.28515625" style="20" customWidth="1"/>
  </cols>
  <sheetData>
    <row r="1" spans="1:7" ht="20.100000000000001">
      <c r="A1" s="14" t="s">
        <v>22</v>
      </c>
    </row>
    <row r="2" spans="1:7" ht="6" customHeight="1"/>
    <row r="3" spans="1:7">
      <c r="A3" s="243" t="s">
        <v>23</v>
      </c>
      <c r="B3" s="242" t="s">
        <v>24</v>
      </c>
      <c r="C3" s="242" t="s">
        <v>0</v>
      </c>
      <c r="D3" s="242"/>
    </row>
    <row r="4" spans="1:7">
      <c r="A4" s="243"/>
      <c r="B4" s="436"/>
      <c r="C4" s="242"/>
      <c r="D4" s="242"/>
    </row>
    <row r="5" spans="1:7">
      <c r="A5" s="243"/>
      <c r="B5" s="436"/>
      <c r="C5" s="242"/>
      <c r="D5" s="242"/>
    </row>
    <row r="6" spans="1:7">
      <c r="A6" s="243"/>
      <c r="B6" s="436"/>
      <c r="C6" s="25" t="s">
        <v>25</v>
      </c>
      <c r="D6" s="15" t="s">
        <v>26</v>
      </c>
      <c r="E6" s="26"/>
    </row>
    <row r="7" spans="1:7">
      <c r="A7" s="239" t="s">
        <v>27</v>
      </c>
      <c r="B7" s="240"/>
      <c r="C7" s="240"/>
      <c r="D7" s="241"/>
      <c r="E7" s="21" t="s">
        <v>28</v>
      </c>
    </row>
    <row r="8" spans="1:7" ht="36.75" customHeight="1">
      <c r="A8" s="8">
        <v>1</v>
      </c>
      <c r="B8" s="24" t="s">
        <v>29</v>
      </c>
      <c r="C8" s="39" t="s">
        <v>30</v>
      </c>
      <c r="D8" s="9"/>
      <c r="E8" s="22"/>
      <c r="G8" s="40"/>
    </row>
    <row r="9" spans="1:7" ht="36.75" customHeight="1">
      <c r="A9" s="8">
        <v>2</v>
      </c>
      <c r="B9" s="1" t="s">
        <v>31</v>
      </c>
      <c r="C9" s="39" t="s">
        <v>32</v>
      </c>
      <c r="D9" s="9"/>
      <c r="E9" s="22"/>
    </row>
    <row r="10" spans="1:7" ht="36.75" customHeight="1">
      <c r="A10" s="8">
        <v>3</v>
      </c>
      <c r="B10" s="1" t="s">
        <v>33</v>
      </c>
      <c r="C10" s="39" t="s">
        <v>34</v>
      </c>
      <c r="D10" s="9"/>
      <c r="E10" s="22"/>
    </row>
    <row r="11" spans="1:7" ht="36.75" customHeight="1">
      <c r="A11" s="8">
        <v>4</v>
      </c>
      <c r="B11" s="1" t="s">
        <v>35</v>
      </c>
      <c r="C11" s="39" t="s">
        <v>36</v>
      </c>
      <c r="D11" s="9"/>
      <c r="E11" s="22"/>
    </row>
    <row r="12" spans="1:7" ht="36.75" customHeight="1">
      <c r="A12" s="8">
        <v>5</v>
      </c>
      <c r="B12" s="1" t="s">
        <v>37</v>
      </c>
      <c r="C12" s="39" t="s">
        <v>38</v>
      </c>
      <c r="D12" s="9"/>
      <c r="E12" s="22"/>
    </row>
    <row r="13" spans="1:7" ht="51" customHeight="1">
      <c r="A13" s="8">
        <v>6</v>
      </c>
      <c r="B13" s="1" t="s">
        <v>39</v>
      </c>
      <c r="C13" s="39" t="s">
        <v>40</v>
      </c>
      <c r="D13" s="9"/>
      <c r="E13" s="22"/>
    </row>
    <row r="14" spans="1:7" ht="36.75" customHeight="1">
      <c r="A14" s="8">
        <v>7</v>
      </c>
      <c r="B14" s="1" t="s">
        <v>41</v>
      </c>
      <c r="C14" s="39" t="s">
        <v>42</v>
      </c>
      <c r="D14" s="9"/>
      <c r="E14" s="22"/>
    </row>
    <row r="15" spans="1:7">
      <c r="A15" s="239" t="s">
        <v>43</v>
      </c>
      <c r="B15" s="240"/>
      <c r="C15" s="240"/>
      <c r="D15" s="241" t="str">
        <f>IF(COUNTA(D16:D21)=0,"",COUNTIF(D16:D21,"●")/(COUNTIF(D16:D21,"●")+COUNTIF(D16:D21,"▲")+COUNTIF(D16:D21,"X")))</f>
        <v/>
      </c>
      <c r="E15" s="23"/>
    </row>
    <row r="16" spans="1:7" ht="44.45" customHeight="1">
      <c r="A16" s="8">
        <v>8</v>
      </c>
      <c r="B16" s="24" t="s">
        <v>44</v>
      </c>
      <c r="C16" s="39" t="s">
        <v>45</v>
      </c>
      <c r="D16" s="9"/>
      <c r="E16" s="22"/>
    </row>
    <row r="17" spans="1:5" ht="36">
      <c r="A17" s="8">
        <v>9</v>
      </c>
      <c r="B17" s="24" t="s">
        <v>46</v>
      </c>
      <c r="C17" s="39" t="s">
        <v>47</v>
      </c>
      <c r="D17" s="9"/>
      <c r="E17" s="22"/>
    </row>
    <row r="18" spans="1:5" ht="36.75" customHeight="1">
      <c r="A18" s="8">
        <v>10</v>
      </c>
      <c r="B18" s="24" t="s">
        <v>48</v>
      </c>
      <c r="C18" s="39" t="s">
        <v>49</v>
      </c>
      <c r="D18" s="9"/>
      <c r="E18" s="22"/>
    </row>
    <row r="19" spans="1:5" ht="42.75" customHeight="1">
      <c r="A19" s="8">
        <v>11</v>
      </c>
      <c r="B19" s="24" t="s">
        <v>50</v>
      </c>
      <c r="C19" s="39" t="s">
        <v>51</v>
      </c>
      <c r="D19" s="38"/>
      <c r="E19" s="22"/>
    </row>
    <row r="20" spans="1:5" ht="34.5" customHeight="1">
      <c r="A20" s="8">
        <v>12</v>
      </c>
      <c r="B20" s="24" t="s">
        <v>52</v>
      </c>
      <c r="C20" s="39" t="s">
        <v>53</v>
      </c>
      <c r="D20" s="9"/>
      <c r="E20" s="22"/>
    </row>
    <row r="21" spans="1:5" ht="36">
      <c r="A21" s="8">
        <v>13</v>
      </c>
      <c r="B21" s="24" t="s">
        <v>54</v>
      </c>
      <c r="C21" s="39" t="s">
        <v>55</v>
      </c>
      <c r="D21" s="9"/>
      <c r="E21" s="22"/>
    </row>
    <row r="22" spans="1:5" ht="33" customHeight="1">
      <c r="A22" s="8">
        <v>14</v>
      </c>
      <c r="B22" s="24" t="s">
        <v>56</v>
      </c>
      <c r="C22" s="39" t="s">
        <v>57</v>
      </c>
      <c r="D22" s="9"/>
      <c r="E22" s="22"/>
    </row>
    <row r="23" spans="1:5" ht="44.25" customHeight="1">
      <c r="A23" s="8">
        <v>15</v>
      </c>
      <c r="B23" s="24" t="s">
        <v>58</v>
      </c>
      <c r="C23" s="39" t="s">
        <v>59</v>
      </c>
      <c r="D23" s="9"/>
      <c r="E23" s="22"/>
    </row>
    <row r="24" spans="1:5">
      <c r="A24" s="239" t="s">
        <v>60</v>
      </c>
      <c r="B24" s="240"/>
      <c r="C24" s="240"/>
      <c r="D24" s="241"/>
      <c r="E24" s="23"/>
    </row>
    <row r="25" spans="1:5" ht="55.5" customHeight="1">
      <c r="A25" s="8">
        <v>16</v>
      </c>
      <c r="B25" s="24" t="s">
        <v>61</v>
      </c>
      <c r="C25" s="39" t="s">
        <v>62</v>
      </c>
      <c r="D25" s="10"/>
      <c r="E25" s="22"/>
    </row>
    <row r="26" spans="1:5" ht="43.15" customHeight="1">
      <c r="A26" s="8">
        <v>17</v>
      </c>
      <c r="B26" s="24" t="s">
        <v>63</v>
      </c>
      <c r="C26" s="39" t="s">
        <v>64</v>
      </c>
      <c r="D26" s="10"/>
      <c r="E26" s="22"/>
    </row>
    <row r="27" spans="1:5" ht="48">
      <c r="A27" s="8">
        <v>18</v>
      </c>
      <c r="B27" s="24" t="s">
        <v>65</v>
      </c>
      <c r="C27" s="39" t="s">
        <v>66</v>
      </c>
      <c r="D27" s="9"/>
      <c r="E27" s="22"/>
    </row>
    <row r="28" spans="1:5" ht="25.9" customHeight="1">
      <c r="A28" s="8">
        <v>19</v>
      </c>
      <c r="B28" s="24" t="s">
        <v>67</v>
      </c>
      <c r="C28" s="39" t="s">
        <v>68</v>
      </c>
      <c r="D28" s="10"/>
      <c r="E28" s="22"/>
    </row>
    <row r="29" spans="1:5" ht="28.5" customHeight="1">
      <c r="A29" s="8">
        <v>21</v>
      </c>
      <c r="B29" s="24" t="s">
        <v>69</v>
      </c>
      <c r="C29" s="39" t="s">
        <v>70</v>
      </c>
      <c r="D29" s="10"/>
      <c r="E29" s="22"/>
    </row>
    <row r="30" spans="1:5" ht="28.5" customHeight="1">
      <c r="A30" s="8">
        <v>20</v>
      </c>
      <c r="B30" s="24" t="s">
        <v>71</v>
      </c>
      <c r="C30" s="39" t="s">
        <v>72</v>
      </c>
      <c r="D30" s="10"/>
      <c r="E30" s="22"/>
    </row>
    <row r="31" spans="1:5" ht="36">
      <c r="A31" s="8">
        <v>22</v>
      </c>
      <c r="B31" s="24" t="s">
        <v>73</v>
      </c>
      <c r="C31" s="39" t="s">
        <v>74</v>
      </c>
      <c r="D31" s="10"/>
      <c r="E31" s="22"/>
    </row>
    <row r="32" spans="1:5" ht="30.75" customHeight="1">
      <c r="A32" s="8">
        <v>23</v>
      </c>
      <c r="B32" s="24" t="s">
        <v>75</v>
      </c>
      <c r="C32" s="39" t="s">
        <v>76</v>
      </c>
      <c r="D32" s="10"/>
      <c r="E32" s="22"/>
    </row>
    <row r="33" spans="1:5" ht="30.75" customHeight="1">
      <c r="A33" s="8">
        <v>24</v>
      </c>
      <c r="B33" s="24" t="s">
        <v>77</v>
      </c>
      <c r="C33" s="39" t="s">
        <v>78</v>
      </c>
      <c r="D33" s="10"/>
      <c r="E33" s="22"/>
    </row>
    <row r="34" spans="1:5" ht="39.75" customHeight="1">
      <c r="A34" s="8">
        <v>25</v>
      </c>
      <c r="B34" s="24" t="s">
        <v>79</v>
      </c>
      <c r="C34" s="39" t="s">
        <v>80</v>
      </c>
      <c r="D34" s="10"/>
      <c r="E34" s="22"/>
    </row>
    <row r="35" spans="1:5" ht="36">
      <c r="A35" s="8">
        <v>26</v>
      </c>
      <c r="B35" s="24" t="s">
        <v>81</v>
      </c>
      <c r="C35" s="39" t="s">
        <v>82</v>
      </c>
      <c r="D35" s="10"/>
      <c r="E35" s="22"/>
    </row>
    <row r="36" spans="1:5" ht="47.45" customHeight="1">
      <c r="A36" s="8">
        <v>27</v>
      </c>
      <c r="B36" s="24" t="s">
        <v>83</v>
      </c>
      <c r="C36" s="39" t="s">
        <v>84</v>
      </c>
      <c r="D36" s="9"/>
      <c r="E36" s="22"/>
    </row>
    <row r="37" spans="1:5" ht="48">
      <c r="A37" s="8">
        <v>28</v>
      </c>
      <c r="B37" s="24" t="s">
        <v>85</v>
      </c>
      <c r="C37" s="39" t="s">
        <v>86</v>
      </c>
      <c r="D37" s="10"/>
      <c r="E37" s="22"/>
    </row>
    <row r="38" spans="1:5" ht="48">
      <c r="A38" s="8">
        <v>29</v>
      </c>
      <c r="B38" s="24" t="s">
        <v>87</v>
      </c>
      <c r="C38" s="39" t="s">
        <v>88</v>
      </c>
      <c r="D38" s="9"/>
      <c r="E38" s="22"/>
    </row>
    <row r="39" spans="1:5" ht="24">
      <c r="A39" s="8">
        <v>30</v>
      </c>
      <c r="B39" s="24" t="s">
        <v>89</v>
      </c>
      <c r="C39" s="39" t="s">
        <v>90</v>
      </c>
      <c r="D39" s="11"/>
      <c r="E39" s="22"/>
    </row>
    <row r="40" spans="1:5" ht="26.1">
      <c r="A40" s="8">
        <v>31</v>
      </c>
      <c r="B40" s="24" t="s">
        <v>91</v>
      </c>
      <c r="C40" s="39" t="s">
        <v>42</v>
      </c>
      <c r="D40" s="11"/>
      <c r="E40" s="22"/>
    </row>
    <row r="41" spans="1:5">
      <c r="A41" s="239" t="s">
        <v>92</v>
      </c>
      <c r="B41" s="240"/>
      <c r="C41" s="240" t="s">
        <v>93</v>
      </c>
      <c r="D41" s="241" t="str">
        <f>IF(COUNTA(D42:D43)=0,"",COUNTIF(D42:D43,"●")/(COUNTIF(D42:D43,"●")+COUNTIF(D42:D43,"▲")+COUNTIF(D42:D43,"X")))</f>
        <v/>
      </c>
      <c r="E41" s="23"/>
    </row>
    <row r="42" spans="1:5" ht="30" customHeight="1">
      <c r="A42" s="8">
        <v>32</v>
      </c>
      <c r="B42" s="24" t="s">
        <v>94</v>
      </c>
      <c r="C42" s="39" t="s">
        <v>95</v>
      </c>
      <c r="D42" s="9"/>
      <c r="E42" s="22"/>
    </row>
    <row r="43" spans="1:5" ht="26.1">
      <c r="A43" s="8">
        <v>33</v>
      </c>
      <c r="B43" s="24" t="s">
        <v>96</v>
      </c>
      <c r="C43" s="39" t="s">
        <v>97</v>
      </c>
      <c r="D43" s="9"/>
      <c r="E43" s="22"/>
    </row>
    <row r="44" spans="1:5" ht="60">
      <c r="A44" s="8">
        <v>34</v>
      </c>
      <c r="B44" s="24" t="s">
        <v>98</v>
      </c>
      <c r="C44" s="39" t="s">
        <v>99</v>
      </c>
      <c r="D44" s="13"/>
      <c r="E44" s="22"/>
    </row>
    <row r="45" spans="1:5" ht="24">
      <c r="A45" s="8">
        <v>35</v>
      </c>
      <c r="B45" s="24" t="s">
        <v>100</v>
      </c>
      <c r="C45" s="39" t="s">
        <v>101</v>
      </c>
      <c r="D45" s="9"/>
      <c r="E45" s="22"/>
    </row>
    <row r="46" spans="1:5" ht="36">
      <c r="A46" s="8">
        <v>36</v>
      </c>
      <c r="B46" s="24" t="s">
        <v>102</v>
      </c>
      <c r="C46" s="39" t="s">
        <v>103</v>
      </c>
      <c r="D46" s="9"/>
      <c r="E46" s="22"/>
    </row>
    <row r="47" spans="1:5">
      <c r="A47" s="239" t="s">
        <v>104</v>
      </c>
      <c r="B47" s="240"/>
      <c r="C47" s="240" t="s">
        <v>93</v>
      </c>
      <c r="D47" s="241" t="str">
        <f>IF(COUNTA(D48:D56)=0,"",COUNTIF(D48:D56,"●")/(COUNTIF(D48:D56,"●")+COUNTIF(D48:D56,"▲")+COUNTIF(D48:D56,"X")))</f>
        <v/>
      </c>
      <c r="E47" s="23"/>
    </row>
    <row r="48" spans="1:5" ht="36">
      <c r="A48" s="8">
        <v>37</v>
      </c>
      <c r="B48" s="24" t="s">
        <v>105</v>
      </c>
      <c r="C48" s="39" t="s">
        <v>106</v>
      </c>
      <c r="D48" s="9"/>
      <c r="E48" s="22"/>
    </row>
    <row r="49" spans="1:5" ht="26.1">
      <c r="A49" s="8">
        <v>38</v>
      </c>
      <c r="B49" s="24" t="s">
        <v>107</v>
      </c>
      <c r="C49" s="39" t="s">
        <v>108</v>
      </c>
      <c r="D49" s="12"/>
      <c r="E49" s="22"/>
    </row>
    <row r="50" spans="1:5" ht="45.6" customHeight="1">
      <c r="A50" s="8">
        <v>39</v>
      </c>
      <c r="B50" s="24" t="s">
        <v>109</v>
      </c>
      <c r="C50" s="39" t="s">
        <v>110</v>
      </c>
      <c r="D50" s="12"/>
      <c r="E50" s="22"/>
    </row>
    <row r="51" spans="1:5" ht="48.6" customHeight="1">
      <c r="A51" s="8">
        <v>40</v>
      </c>
      <c r="B51" s="24" t="s">
        <v>111</v>
      </c>
      <c r="C51" s="39" t="s">
        <v>112</v>
      </c>
      <c r="D51" s="9"/>
      <c r="E51" s="22"/>
    </row>
    <row r="52" spans="1:5" ht="36" customHeight="1">
      <c r="A52" s="8">
        <v>41</v>
      </c>
      <c r="B52" s="24" t="s">
        <v>113</v>
      </c>
      <c r="C52" s="39" t="s">
        <v>114</v>
      </c>
      <c r="D52" s="11"/>
      <c r="E52" s="22"/>
    </row>
    <row r="53" spans="1:5" ht="41.45" customHeight="1">
      <c r="A53" s="8">
        <v>42</v>
      </c>
      <c r="B53" s="24" t="s">
        <v>115</v>
      </c>
      <c r="C53" s="39" t="s">
        <v>116</v>
      </c>
      <c r="D53" s="10"/>
      <c r="E53" s="22"/>
    </row>
    <row r="54" spans="1:5" ht="26.1">
      <c r="A54" s="8">
        <v>43</v>
      </c>
      <c r="B54" s="24" t="s">
        <v>117</v>
      </c>
      <c r="C54" s="39" t="s">
        <v>118</v>
      </c>
      <c r="D54" s="12"/>
      <c r="E54" s="22"/>
    </row>
    <row r="55" spans="1:5" ht="42" customHeight="1">
      <c r="A55" s="8">
        <v>44</v>
      </c>
      <c r="B55" s="24" t="s">
        <v>119</v>
      </c>
      <c r="C55" s="39" t="s">
        <v>120</v>
      </c>
      <c r="D55" s="11"/>
      <c r="E55" s="22"/>
    </row>
    <row r="56" spans="1:5" ht="27.6" customHeight="1">
      <c r="A56" s="8">
        <v>45</v>
      </c>
      <c r="B56" s="24" t="s">
        <v>121</v>
      </c>
      <c r="C56" s="39" t="s">
        <v>122</v>
      </c>
      <c r="D56" s="10"/>
      <c r="E56" s="22"/>
    </row>
    <row r="57" spans="1:5">
      <c r="A57" s="239" t="s">
        <v>123</v>
      </c>
      <c r="B57" s="240"/>
      <c r="C57" s="240" t="s">
        <v>93</v>
      </c>
      <c r="D57" s="241" t="str">
        <f>IF(COUNTA(D58:D65)=0,"",COUNTIF(D58:D65,"●")/(COUNTIF(D58:D65,"●")+COUNTIF(D58:D65,"▲")+COUNTIF(D58:D65,"X")))</f>
        <v/>
      </c>
      <c r="E57" s="23"/>
    </row>
    <row r="58" spans="1:5" ht="42">
      <c r="A58" s="8">
        <v>46</v>
      </c>
      <c r="B58" s="41" t="s">
        <v>124</v>
      </c>
      <c r="C58" s="42" t="s">
        <v>125</v>
      </c>
      <c r="D58" s="9"/>
      <c r="E58" s="22"/>
    </row>
    <row r="59" spans="1:5" ht="24">
      <c r="A59" s="8">
        <v>47</v>
      </c>
      <c r="B59" s="41" t="s">
        <v>126</v>
      </c>
      <c r="C59" s="43" t="s">
        <v>127</v>
      </c>
      <c r="D59" s="12"/>
      <c r="E59" s="22"/>
    </row>
    <row r="60" spans="1:5">
      <c r="B60" s="2"/>
      <c r="C60" s="3"/>
    </row>
    <row r="61" spans="1:5">
      <c r="B61" s="2"/>
      <c r="C61" s="3"/>
    </row>
    <row r="62" spans="1:5">
      <c r="B62" s="2"/>
      <c r="C62" s="4"/>
    </row>
    <row r="63" spans="1:5">
      <c r="B63" s="2"/>
      <c r="C63" s="5"/>
    </row>
    <row r="64" spans="1:5">
      <c r="B64" s="2"/>
      <c r="C64" s="6"/>
    </row>
    <row r="65" spans="2:3">
      <c r="B65" s="7"/>
      <c r="C65" s="3"/>
    </row>
    <row r="66" spans="2:3">
      <c r="B66" s="2"/>
      <c r="C66" s="6"/>
    </row>
    <row r="67" spans="2:3">
      <c r="B67" s="2"/>
      <c r="C67" s="6"/>
    </row>
  </sheetData>
  <customSheetViews>
    <customSheetView guid="{83D63B87-F72B-4D24-B02B-A3C3828659FD}" scale="130" topLeftCell="A3">
      <selection activeCell="C9" sqref="C9"/>
      <pageMargins left="0" right="0" top="0" bottom="0" header="0" footer="0"/>
    </customSheetView>
    <customSheetView guid="{82F6CE18-06B4-46E9-9C27-5AFBE20E0489}" scale="85">
      <selection activeCell="D16" sqref="D16"/>
      <pageMargins left="0" right="0" top="0" bottom="0" header="0" footer="0"/>
      <pageSetup orientation="portrait" r:id="rId1"/>
    </customSheetView>
  </customSheetViews>
  <mergeCells count="9">
    <mergeCell ref="A57:D57"/>
    <mergeCell ref="A24:D24"/>
    <mergeCell ref="A41:D41"/>
    <mergeCell ref="A47:D47"/>
    <mergeCell ref="B3:B6"/>
    <mergeCell ref="C3:D5"/>
    <mergeCell ref="A3:A6"/>
    <mergeCell ref="A7:D7"/>
    <mergeCell ref="A15:D15"/>
  </mergeCells>
  <dataValidations count="10">
    <dataValidation allowBlank="1" showErrorMessage="1" prompt="The project schedule has been updated to reflect the current situation.   All plan vs. actual progress gaps are identified.  Countermeasure plans are documented and in progress.  " sqref="C8:C14 C48 C58" xr:uid="{00000000-0002-0000-0100-000000000000}"/>
    <dataValidation allowBlank="1" showErrorMessage="1" prompt="Proposed equipment / line layout reviewed with supplier maintenance associates.  Plan established to integrate new equipment into existing plant-wide maintenance system." sqref="C36" xr:uid="{00000000-0002-0000-0100-000001000000}"/>
    <dataValidation allowBlank="1" showErrorMessage="1" prompt="Initial training requirements have been identified.  Plan to include  for both build and support areas (ex. operators, quality inspectors, material handlers, maintenance, set-up and line supervisors for all shifts) " sqref="C42" xr:uid="{00000000-0002-0000-0100-000002000000}"/>
    <dataValidation allowBlank="1" showErrorMessage="1" prompt="Data collection of in process parameters for upcoming trial events are identified.  Process and manufacturing parameter controls established based on PFMEA review." sqref="C43" xr:uid="{00000000-0002-0000-0100-000003000000}"/>
    <dataValidation allowBlank="1" showErrorMessage="1" prompt="Problem tracking items from prior new model launches have been countermeasured" sqref="C45" xr:uid="{00000000-0002-0000-0100-000004000000}"/>
    <dataValidation allowBlank="1" showErrorMessage="1" prompt="Component requirements and quantities have been identified for all supplier development activity including special tries, run-offs, QAV, trial events and MP start up (ie Supply Part Worksheet submitted)_x000a_" sqref="C64" xr:uid="{00000000-0002-0000-0100-000005000000}"/>
    <dataValidation allowBlank="1" showErrorMessage="1" prompt="Basic tool delivery timing and potential tool builder/s image created. Image to include the tool builders location/s and floor plan.  Past problem history and minimum process requirements considered." sqref="C53 C37 C39 C25:C26 C28:C35" xr:uid="{00000000-0002-0000-0100-000006000000}"/>
    <dataValidation allowBlank="1" showErrorMessage="1" prompt="Reflection from past production launches completed and counter-measures identified to ensure proper confirmation is done before and after mass production launch.  Plan in place to support simultanteous current and new model production." sqref="C66" xr:uid="{00000000-0002-0000-0100-000007000000}"/>
    <dataValidation allowBlank="1" showErrorMessage="1" sqref="C67 C65 C60" xr:uid="{00000000-0002-0000-0100-000008000000}"/>
    <dataValidation type="list" allowBlank="1" showInputMessage="1" showErrorMessage="1" sqref="D8:D14 D42:D46 D16:D23 D48:D56 D25:D40 D58:D59" xr:uid="{00000000-0002-0000-0100-000009000000}">
      <formula1>"●,X,N/A,Δ"</formula1>
    </dataValidation>
  </dataValidations>
  <pageMargins left="0.25" right="0.25" top="0.2" bottom="0.2" header="0.3" footer="0.3"/>
  <pageSetup scale="86" fitToHeight="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2444-FC86-4DFE-8E76-3F901AAD3F98}">
  <dimension ref="B1:AJ56"/>
  <sheetViews>
    <sheetView showGridLines="0" zoomScale="90" zoomScaleNormal="90" workbookViewId="0">
      <selection activeCell="U7" sqref="U7"/>
    </sheetView>
  </sheetViews>
  <sheetFormatPr defaultColWidth="9.140625" defaultRowHeight="14.1"/>
  <cols>
    <col min="1" max="1" width="1.140625" style="47" customWidth="1"/>
    <col min="2" max="2" width="8.7109375" style="47" customWidth="1"/>
    <col min="3" max="3" width="10" style="47" customWidth="1"/>
    <col min="4" max="4" width="8.140625" style="47" customWidth="1"/>
    <col min="5" max="5" width="2.7109375" style="47" customWidth="1"/>
    <col min="6" max="6" width="9.42578125" style="47" customWidth="1"/>
    <col min="7" max="7" width="3.7109375" style="47" customWidth="1"/>
    <col min="8" max="8" width="12.7109375" style="47" customWidth="1"/>
    <col min="9" max="9" width="3" style="47" customWidth="1"/>
    <col min="10" max="10" width="8.7109375" style="47" customWidth="1"/>
    <col min="11" max="11" width="5.7109375" style="47" customWidth="1"/>
    <col min="12" max="12" width="4.7109375" style="47" customWidth="1"/>
    <col min="13" max="13" width="5.42578125" style="47" customWidth="1"/>
    <col min="14" max="19" width="8.7109375" style="47" customWidth="1"/>
    <col min="20" max="255" width="9.140625" style="47"/>
    <col min="256" max="256" width="1.140625" style="47" customWidth="1"/>
    <col min="257" max="257" width="3.140625" style="47" customWidth="1"/>
    <col min="258" max="258" width="10" style="47" customWidth="1"/>
    <col min="259" max="259" width="8.140625" style="47" customWidth="1"/>
    <col min="260" max="260" width="4.28515625" style="47" customWidth="1"/>
    <col min="261" max="262" width="9.42578125" style="47" customWidth="1"/>
    <col min="263" max="263" width="3" style="47" customWidth="1"/>
    <col min="264" max="264" width="8.7109375" style="47" customWidth="1"/>
    <col min="265" max="265" width="5.7109375" style="47" customWidth="1"/>
    <col min="266" max="266" width="3.85546875" style="47" customWidth="1"/>
    <col min="267" max="267" width="5.42578125" style="47" customWidth="1"/>
    <col min="268" max="268" width="2.42578125" style="47" customWidth="1"/>
    <col min="269" max="269" width="3.28515625" style="47" customWidth="1"/>
    <col min="270" max="270" width="5.7109375" style="47" customWidth="1"/>
    <col min="271" max="271" width="5.42578125" style="47" customWidth="1"/>
    <col min="272" max="272" width="6.42578125" style="47" customWidth="1"/>
    <col min="273" max="273" width="7" style="47" customWidth="1"/>
    <col min="274" max="274" width="1" style="47" customWidth="1"/>
    <col min="275" max="275" width="2.140625" style="47" customWidth="1"/>
    <col min="276" max="511" width="9.140625" style="47"/>
    <col min="512" max="512" width="1.140625" style="47" customWidth="1"/>
    <col min="513" max="513" width="3.140625" style="47" customWidth="1"/>
    <col min="514" max="514" width="10" style="47" customWidth="1"/>
    <col min="515" max="515" width="8.140625" style="47" customWidth="1"/>
    <col min="516" max="516" width="4.28515625" style="47" customWidth="1"/>
    <col min="517" max="518" width="9.42578125" style="47" customWidth="1"/>
    <col min="519" max="519" width="3" style="47" customWidth="1"/>
    <col min="520" max="520" width="8.7109375" style="47" customWidth="1"/>
    <col min="521" max="521" width="5.7109375" style="47" customWidth="1"/>
    <col min="522" max="522" width="3.85546875" style="47" customWidth="1"/>
    <col min="523" max="523" width="5.42578125" style="47" customWidth="1"/>
    <col min="524" max="524" width="2.42578125" style="47" customWidth="1"/>
    <col min="525" max="525" width="3.28515625" style="47" customWidth="1"/>
    <col min="526" max="526" width="5.7109375" style="47" customWidth="1"/>
    <col min="527" max="527" width="5.42578125" style="47" customWidth="1"/>
    <col min="528" max="528" width="6.42578125" style="47" customWidth="1"/>
    <col min="529" max="529" width="7" style="47" customWidth="1"/>
    <col min="530" max="530" width="1" style="47" customWidth="1"/>
    <col min="531" max="531" width="2.140625" style="47" customWidth="1"/>
    <col min="532" max="767" width="9.140625" style="47"/>
    <col min="768" max="768" width="1.140625" style="47" customWidth="1"/>
    <col min="769" max="769" width="3.140625" style="47" customWidth="1"/>
    <col min="770" max="770" width="10" style="47" customWidth="1"/>
    <col min="771" max="771" width="8.140625" style="47" customWidth="1"/>
    <col min="772" max="772" width="4.28515625" style="47" customWidth="1"/>
    <col min="773" max="774" width="9.42578125" style="47" customWidth="1"/>
    <col min="775" max="775" width="3" style="47" customWidth="1"/>
    <col min="776" max="776" width="8.7109375" style="47" customWidth="1"/>
    <col min="777" max="777" width="5.7109375" style="47" customWidth="1"/>
    <col min="778" max="778" width="3.85546875" style="47" customWidth="1"/>
    <col min="779" max="779" width="5.42578125" style="47" customWidth="1"/>
    <col min="780" max="780" width="2.42578125" style="47" customWidth="1"/>
    <col min="781" max="781" width="3.28515625" style="47" customWidth="1"/>
    <col min="782" max="782" width="5.7109375" style="47" customWidth="1"/>
    <col min="783" max="783" width="5.42578125" style="47" customWidth="1"/>
    <col min="784" max="784" width="6.42578125" style="47" customWidth="1"/>
    <col min="785" max="785" width="7" style="47" customWidth="1"/>
    <col min="786" max="786" width="1" style="47" customWidth="1"/>
    <col min="787" max="787" width="2.140625" style="47" customWidth="1"/>
    <col min="788" max="1023" width="9.140625" style="47"/>
    <col min="1024" max="1024" width="1.140625" style="47" customWidth="1"/>
    <col min="1025" max="1025" width="3.140625" style="47" customWidth="1"/>
    <col min="1026" max="1026" width="10" style="47" customWidth="1"/>
    <col min="1027" max="1027" width="8.140625" style="47" customWidth="1"/>
    <col min="1028" max="1028" width="4.28515625" style="47" customWidth="1"/>
    <col min="1029" max="1030" width="9.42578125" style="47" customWidth="1"/>
    <col min="1031" max="1031" width="3" style="47" customWidth="1"/>
    <col min="1032" max="1032" width="8.7109375" style="47" customWidth="1"/>
    <col min="1033" max="1033" width="5.7109375" style="47" customWidth="1"/>
    <col min="1034" max="1034" width="3.85546875" style="47" customWidth="1"/>
    <col min="1035" max="1035" width="5.42578125" style="47" customWidth="1"/>
    <col min="1036" max="1036" width="2.42578125" style="47" customWidth="1"/>
    <col min="1037" max="1037" width="3.28515625" style="47" customWidth="1"/>
    <col min="1038" max="1038" width="5.7109375" style="47" customWidth="1"/>
    <col min="1039" max="1039" width="5.42578125" style="47" customWidth="1"/>
    <col min="1040" max="1040" width="6.42578125" style="47" customWidth="1"/>
    <col min="1041" max="1041" width="7" style="47" customWidth="1"/>
    <col min="1042" max="1042" width="1" style="47" customWidth="1"/>
    <col min="1043" max="1043" width="2.140625" style="47" customWidth="1"/>
    <col min="1044" max="1279" width="9.140625" style="47"/>
    <col min="1280" max="1280" width="1.140625" style="47" customWidth="1"/>
    <col min="1281" max="1281" width="3.140625" style="47" customWidth="1"/>
    <col min="1282" max="1282" width="10" style="47" customWidth="1"/>
    <col min="1283" max="1283" width="8.140625" style="47" customWidth="1"/>
    <col min="1284" max="1284" width="4.28515625" style="47" customWidth="1"/>
    <col min="1285" max="1286" width="9.42578125" style="47" customWidth="1"/>
    <col min="1287" max="1287" width="3" style="47" customWidth="1"/>
    <col min="1288" max="1288" width="8.7109375" style="47" customWidth="1"/>
    <col min="1289" max="1289" width="5.7109375" style="47" customWidth="1"/>
    <col min="1290" max="1290" width="3.85546875" style="47" customWidth="1"/>
    <col min="1291" max="1291" width="5.42578125" style="47" customWidth="1"/>
    <col min="1292" max="1292" width="2.42578125" style="47" customWidth="1"/>
    <col min="1293" max="1293" width="3.28515625" style="47" customWidth="1"/>
    <col min="1294" max="1294" width="5.7109375" style="47" customWidth="1"/>
    <col min="1295" max="1295" width="5.42578125" style="47" customWidth="1"/>
    <col min="1296" max="1296" width="6.42578125" style="47" customWidth="1"/>
    <col min="1297" max="1297" width="7" style="47" customWidth="1"/>
    <col min="1298" max="1298" width="1" style="47" customWidth="1"/>
    <col min="1299" max="1299" width="2.140625" style="47" customWidth="1"/>
    <col min="1300" max="1535" width="9.140625" style="47"/>
    <col min="1536" max="1536" width="1.140625" style="47" customWidth="1"/>
    <col min="1537" max="1537" width="3.140625" style="47" customWidth="1"/>
    <col min="1538" max="1538" width="10" style="47" customWidth="1"/>
    <col min="1539" max="1539" width="8.140625" style="47" customWidth="1"/>
    <col min="1540" max="1540" width="4.28515625" style="47" customWidth="1"/>
    <col min="1541" max="1542" width="9.42578125" style="47" customWidth="1"/>
    <col min="1543" max="1543" width="3" style="47" customWidth="1"/>
    <col min="1544" max="1544" width="8.7109375" style="47" customWidth="1"/>
    <col min="1545" max="1545" width="5.7109375" style="47" customWidth="1"/>
    <col min="1546" max="1546" width="3.85546875" style="47" customWidth="1"/>
    <col min="1547" max="1547" width="5.42578125" style="47" customWidth="1"/>
    <col min="1548" max="1548" width="2.42578125" style="47" customWidth="1"/>
    <col min="1549" max="1549" width="3.28515625" style="47" customWidth="1"/>
    <col min="1550" max="1550" width="5.7109375" style="47" customWidth="1"/>
    <col min="1551" max="1551" width="5.42578125" style="47" customWidth="1"/>
    <col min="1552" max="1552" width="6.42578125" style="47" customWidth="1"/>
    <col min="1553" max="1553" width="7" style="47" customWidth="1"/>
    <col min="1554" max="1554" width="1" style="47" customWidth="1"/>
    <col min="1555" max="1555" width="2.140625" style="47" customWidth="1"/>
    <col min="1556" max="1791" width="9.140625" style="47"/>
    <col min="1792" max="1792" width="1.140625" style="47" customWidth="1"/>
    <col min="1793" max="1793" width="3.140625" style="47" customWidth="1"/>
    <col min="1794" max="1794" width="10" style="47" customWidth="1"/>
    <col min="1795" max="1795" width="8.140625" style="47" customWidth="1"/>
    <col min="1796" max="1796" width="4.28515625" style="47" customWidth="1"/>
    <col min="1797" max="1798" width="9.42578125" style="47" customWidth="1"/>
    <col min="1799" max="1799" width="3" style="47" customWidth="1"/>
    <col min="1800" max="1800" width="8.7109375" style="47" customWidth="1"/>
    <col min="1801" max="1801" width="5.7109375" style="47" customWidth="1"/>
    <col min="1802" max="1802" width="3.85546875" style="47" customWidth="1"/>
    <col min="1803" max="1803" width="5.42578125" style="47" customWidth="1"/>
    <col min="1804" max="1804" width="2.42578125" style="47" customWidth="1"/>
    <col min="1805" max="1805" width="3.28515625" style="47" customWidth="1"/>
    <col min="1806" max="1806" width="5.7109375" style="47" customWidth="1"/>
    <col min="1807" max="1807" width="5.42578125" style="47" customWidth="1"/>
    <col min="1808" max="1808" width="6.42578125" style="47" customWidth="1"/>
    <col min="1809" max="1809" width="7" style="47" customWidth="1"/>
    <col min="1810" max="1810" width="1" style="47" customWidth="1"/>
    <col min="1811" max="1811" width="2.140625" style="47" customWidth="1"/>
    <col min="1812" max="2047" width="9.140625" style="47"/>
    <col min="2048" max="2048" width="1.140625" style="47" customWidth="1"/>
    <col min="2049" max="2049" width="3.140625" style="47" customWidth="1"/>
    <col min="2050" max="2050" width="10" style="47" customWidth="1"/>
    <col min="2051" max="2051" width="8.140625" style="47" customWidth="1"/>
    <col min="2052" max="2052" width="4.28515625" style="47" customWidth="1"/>
    <col min="2053" max="2054" width="9.42578125" style="47" customWidth="1"/>
    <col min="2055" max="2055" width="3" style="47" customWidth="1"/>
    <col min="2056" max="2056" width="8.7109375" style="47" customWidth="1"/>
    <col min="2057" max="2057" width="5.7109375" style="47" customWidth="1"/>
    <col min="2058" max="2058" width="3.85546875" style="47" customWidth="1"/>
    <col min="2059" max="2059" width="5.42578125" style="47" customWidth="1"/>
    <col min="2060" max="2060" width="2.42578125" style="47" customWidth="1"/>
    <col min="2061" max="2061" width="3.28515625" style="47" customWidth="1"/>
    <col min="2062" max="2062" width="5.7109375" style="47" customWidth="1"/>
    <col min="2063" max="2063" width="5.42578125" style="47" customWidth="1"/>
    <col min="2064" max="2064" width="6.42578125" style="47" customWidth="1"/>
    <col min="2065" max="2065" width="7" style="47" customWidth="1"/>
    <col min="2066" max="2066" width="1" style="47" customWidth="1"/>
    <col min="2067" max="2067" width="2.140625" style="47" customWidth="1"/>
    <col min="2068" max="2303" width="9.140625" style="47"/>
    <col min="2304" max="2304" width="1.140625" style="47" customWidth="1"/>
    <col min="2305" max="2305" width="3.140625" style="47" customWidth="1"/>
    <col min="2306" max="2306" width="10" style="47" customWidth="1"/>
    <col min="2307" max="2307" width="8.140625" style="47" customWidth="1"/>
    <col min="2308" max="2308" width="4.28515625" style="47" customWidth="1"/>
    <col min="2309" max="2310" width="9.42578125" style="47" customWidth="1"/>
    <col min="2311" max="2311" width="3" style="47" customWidth="1"/>
    <col min="2312" max="2312" width="8.7109375" style="47" customWidth="1"/>
    <col min="2313" max="2313" width="5.7109375" style="47" customWidth="1"/>
    <col min="2314" max="2314" width="3.85546875" style="47" customWidth="1"/>
    <col min="2315" max="2315" width="5.42578125" style="47" customWidth="1"/>
    <col min="2316" max="2316" width="2.42578125" style="47" customWidth="1"/>
    <col min="2317" max="2317" width="3.28515625" style="47" customWidth="1"/>
    <col min="2318" max="2318" width="5.7109375" style="47" customWidth="1"/>
    <col min="2319" max="2319" width="5.42578125" style="47" customWidth="1"/>
    <col min="2320" max="2320" width="6.42578125" style="47" customWidth="1"/>
    <col min="2321" max="2321" width="7" style="47" customWidth="1"/>
    <col min="2322" max="2322" width="1" style="47" customWidth="1"/>
    <col min="2323" max="2323" width="2.140625" style="47" customWidth="1"/>
    <col min="2324" max="2559" width="9.140625" style="47"/>
    <col min="2560" max="2560" width="1.140625" style="47" customWidth="1"/>
    <col min="2561" max="2561" width="3.140625" style="47" customWidth="1"/>
    <col min="2562" max="2562" width="10" style="47" customWidth="1"/>
    <col min="2563" max="2563" width="8.140625" style="47" customWidth="1"/>
    <col min="2564" max="2564" width="4.28515625" style="47" customWidth="1"/>
    <col min="2565" max="2566" width="9.42578125" style="47" customWidth="1"/>
    <col min="2567" max="2567" width="3" style="47" customWidth="1"/>
    <col min="2568" max="2568" width="8.7109375" style="47" customWidth="1"/>
    <col min="2569" max="2569" width="5.7109375" style="47" customWidth="1"/>
    <col min="2570" max="2570" width="3.85546875" style="47" customWidth="1"/>
    <col min="2571" max="2571" width="5.42578125" style="47" customWidth="1"/>
    <col min="2572" max="2572" width="2.42578125" style="47" customWidth="1"/>
    <col min="2573" max="2573" width="3.28515625" style="47" customWidth="1"/>
    <col min="2574" max="2574" width="5.7109375" style="47" customWidth="1"/>
    <col min="2575" max="2575" width="5.42578125" style="47" customWidth="1"/>
    <col min="2576" max="2576" width="6.42578125" style="47" customWidth="1"/>
    <col min="2577" max="2577" width="7" style="47" customWidth="1"/>
    <col min="2578" max="2578" width="1" style="47" customWidth="1"/>
    <col min="2579" max="2579" width="2.140625" style="47" customWidth="1"/>
    <col min="2580" max="2815" width="9.140625" style="47"/>
    <col min="2816" max="2816" width="1.140625" style="47" customWidth="1"/>
    <col min="2817" max="2817" width="3.140625" style="47" customWidth="1"/>
    <col min="2818" max="2818" width="10" style="47" customWidth="1"/>
    <col min="2819" max="2819" width="8.140625" style="47" customWidth="1"/>
    <col min="2820" max="2820" width="4.28515625" style="47" customWidth="1"/>
    <col min="2821" max="2822" width="9.42578125" style="47" customWidth="1"/>
    <col min="2823" max="2823" width="3" style="47" customWidth="1"/>
    <col min="2824" max="2824" width="8.7109375" style="47" customWidth="1"/>
    <col min="2825" max="2825" width="5.7109375" style="47" customWidth="1"/>
    <col min="2826" max="2826" width="3.85546875" style="47" customWidth="1"/>
    <col min="2827" max="2827" width="5.42578125" style="47" customWidth="1"/>
    <col min="2828" max="2828" width="2.42578125" style="47" customWidth="1"/>
    <col min="2829" max="2829" width="3.28515625" style="47" customWidth="1"/>
    <col min="2830" max="2830" width="5.7109375" style="47" customWidth="1"/>
    <col min="2831" max="2831" width="5.42578125" style="47" customWidth="1"/>
    <col min="2832" max="2832" width="6.42578125" style="47" customWidth="1"/>
    <col min="2833" max="2833" width="7" style="47" customWidth="1"/>
    <col min="2834" max="2834" width="1" style="47" customWidth="1"/>
    <col min="2835" max="2835" width="2.140625" style="47" customWidth="1"/>
    <col min="2836" max="3071" width="9.140625" style="47"/>
    <col min="3072" max="3072" width="1.140625" style="47" customWidth="1"/>
    <col min="3073" max="3073" width="3.140625" style="47" customWidth="1"/>
    <col min="3074" max="3074" width="10" style="47" customWidth="1"/>
    <col min="3075" max="3075" width="8.140625" style="47" customWidth="1"/>
    <col min="3076" max="3076" width="4.28515625" style="47" customWidth="1"/>
    <col min="3077" max="3078" width="9.42578125" style="47" customWidth="1"/>
    <col min="3079" max="3079" width="3" style="47" customWidth="1"/>
    <col min="3080" max="3080" width="8.7109375" style="47" customWidth="1"/>
    <col min="3081" max="3081" width="5.7109375" style="47" customWidth="1"/>
    <col min="3082" max="3082" width="3.85546875" style="47" customWidth="1"/>
    <col min="3083" max="3083" width="5.42578125" style="47" customWidth="1"/>
    <col min="3084" max="3084" width="2.42578125" style="47" customWidth="1"/>
    <col min="3085" max="3085" width="3.28515625" style="47" customWidth="1"/>
    <col min="3086" max="3086" width="5.7109375" style="47" customWidth="1"/>
    <col min="3087" max="3087" width="5.42578125" style="47" customWidth="1"/>
    <col min="3088" max="3088" width="6.42578125" style="47" customWidth="1"/>
    <col min="3089" max="3089" width="7" style="47" customWidth="1"/>
    <col min="3090" max="3090" width="1" style="47" customWidth="1"/>
    <col min="3091" max="3091" width="2.140625" style="47" customWidth="1"/>
    <col min="3092" max="3327" width="9.140625" style="47"/>
    <col min="3328" max="3328" width="1.140625" style="47" customWidth="1"/>
    <col min="3329" max="3329" width="3.140625" style="47" customWidth="1"/>
    <col min="3330" max="3330" width="10" style="47" customWidth="1"/>
    <col min="3331" max="3331" width="8.140625" style="47" customWidth="1"/>
    <col min="3332" max="3332" width="4.28515625" style="47" customWidth="1"/>
    <col min="3333" max="3334" width="9.42578125" style="47" customWidth="1"/>
    <col min="3335" max="3335" width="3" style="47" customWidth="1"/>
    <col min="3336" max="3336" width="8.7109375" style="47" customWidth="1"/>
    <col min="3337" max="3337" width="5.7109375" style="47" customWidth="1"/>
    <col min="3338" max="3338" width="3.85546875" style="47" customWidth="1"/>
    <col min="3339" max="3339" width="5.42578125" style="47" customWidth="1"/>
    <col min="3340" max="3340" width="2.42578125" style="47" customWidth="1"/>
    <col min="3341" max="3341" width="3.28515625" style="47" customWidth="1"/>
    <col min="3342" max="3342" width="5.7109375" style="47" customWidth="1"/>
    <col min="3343" max="3343" width="5.42578125" style="47" customWidth="1"/>
    <col min="3344" max="3344" width="6.42578125" style="47" customWidth="1"/>
    <col min="3345" max="3345" width="7" style="47" customWidth="1"/>
    <col min="3346" max="3346" width="1" style="47" customWidth="1"/>
    <col min="3347" max="3347" width="2.140625" style="47" customWidth="1"/>
    <col min="3348" max="3583" width="9.140625" style="47"/>
    <col min="3584" max="3584" width="1.140625" style="47" customWidth="1"/>
    <col min="3585" max="3585" width="3.140625" style="47" customWidth="1"/>
    <col min="3586" max="3586" width="10" style="47" customWidth="1"/>
    <col min="3587" max="3587" width="8.140625" style="47" customWidth="1"/>
    <col min="3588" max="3588" width="4.28515625" style="47" customWidth="1"/>
    <col min="3589" max="3590" width="9.42578125" style="47" customWidth="1"/>
    <col min="3591" max="3591" width="3" style="47" customWidth="1"/>
    <col min="3592" max="3592" width="8.7109375" style="47" customWidth="1"/>
    <col min="3593" max="3593" width="5.7109375" style="47" customWidth="1"/>
    <col min="3594" max="3594" width="3.85546875" style="47" customWidth="1"/>
    <col min="3595" max="3595" width="5.42578125" style="47" customWidth="1"/>
    <col min="3596" max="3596" width="2.42578125" style="47" customWidth="1"/>
    <col min="3597" max="3597" width="3.28515625" style="47" customWidth="1"/>
    <col min="3598" max="3598" width="5.7109375" style="47" customWidth="1"/>
    <col min="3599" max="3599" width="5.42578125" style="47" customWidth="1"/>
    <col min="3600" max="3600" width="6.42578125" style="47" customWidth="1"/>
    <col min="3601" max="3601" width="7" style="47" customWidth="1"/>
    <col min="3602" max="3602" width="1" style="47" customWidth="1"/>
    <col min="3603" max="3603" width="2.140625" style="47" customWidth="1"/>
    <col min="3604" max="3839" width="9.140625" style="47"/>
    <col min="3840" max="3840" width="1.140625" style="47" customWidth="1"/>
    <col min="3841" max="3841" width="3.140625" style="47" customWidth="1"/>
    <col min="3842" max="3842" width="10" style="47" customWidth="1"/>
    <col min="3843" max="3843" width="8.140625" style="47" customWidth="1"/>
    <col min="3844" max="3844" width="4.28515625" style="47" customWidth="1"/>
    <col min="3845" max="3846" width="9.42578125" style="47" customWidth="1"/>
    <col min="3847" max="3847" width="3" style="47" customWidth="1"/>
    <col min="3848" max="3848" width="8.7109375" style="47" customWidth="1"/>
    <col min="3849" max="3849" width="5.7109375" style="47" customWidth="1"/>
    <col min="3850" max="3850" width="3.85546875" style="47" customWidth="1"/>
    <col min="3851" max="3851" width="5.42578125" style="47" customWidth="1"/>
    <col min="3852" max="3852" width="2.42578125" style="47" customWidth="1"/>
    <col min="3853" max="3853" width="3.28515625" style="47" customWidth="1"/>
    <col min="3854" max="3854" width="5.7109375" style="47" customWidth="1"/>
    <col min="3855" max="3855" width="5.42578125" style="47" customWidth="1"/>
    <col min="3856" max="3856" width="6.42578125" style="47" customWidth="1"/>
    <col min="3857" max="3857" width="7" style="47" customWidth="1"/>
    <col min="3858" max="3858" width="1" style="47" customWidth="1"/>
    <col min="3859" max="3859" width="2.140625" style="47" customWidth="1"/>
    <col min="3860" max="4095" width="9.140625" style="47"/>
    <col min="4096" max="4096" width="1.140625" style="47" customWidth="1"/>
    <col min="4097" max="4097" width="3.140625" style="47" customWidth="1"/>
    <col min="4098" max="4098" width="10" style="47" customWidth="1"/>
    <col min="4099" max="4099" width="8.140625" style="47" customWidth="1"/>
    <col min="4100" max="4100" width="4.28515625" style="47" customWidth="1"/>
    <col min="4101" max="4102" width="9.42578125" style="47" customWidth="1"/>
    <col min="4103" max="4103" width="3" style="47" customWidth="1"/>
    <col min="4104" max="4104" width="8.7109375" style="47" customWidth="1"/>
    <col min="4105" max="4105" width="5.7109375" style="47" customWidth="1"/>
    <col min="4106" max="4106" width="3.85546875" style="47" customWidth="1"/>
    <col min="4107" max="4107" width="5.42578125" style="47" customWidth="1"/>
    <col min="4108" max="4108" width="2.42578125" style="47" customWidth="1"/>
    <col min="4109" max="4109" width="3.28515625" style="47" customWidth="1"/>
    <col min="4110" max="4110" width="5.7109375" style="47" customWidth="1"/>
    <col min="4111" max="4111" width="5.42578125" style="47" customWidth="1"/>
    <col min="4112" max="4112" width="6.42578125" style="47" customWidth="1"/>
    <col min="4113" max="4113" width="7" style="47" customWidth="1"/>
    <col min="4114" max="4114" width="1" style="47" customWidth="1"/>
    <col min="4115" max="4115" width="2.140625" style="47" customWidth="1"/>
    <col min="4116" max="4351" width="9.140625" style="47"/>
    <col min="4352" max="4352" width="1.140625" style="47" customWidth="1"/>
    <col min="4353" max="4353" width="3.140625" style="47" customWidth="1"/>
    <col min="4354" max="4354" width="10" style="47" customWidth="1"/>
    <col min="4355" max="4355" width="8.140625" style="47" customWidth="1"/>
    <col min="4356" max="4356" width="4.28515625" style="47" customWidth="1"/>
    <col min="4357" max="4358" width="9.42578125" style="47" customWidth="1"/>
    <col min="4359" max="4359" width="3" style="47" customWidth="1"/>
    <col min="4360" max="4360" width="8.7109375" style="47" customWidth="1"/>
    <col min="4361" max="4361" width="5.7109375" style="47" customWidth="1"/>
    <col min="4362" max="4362" width="3.85546875" style="47" customWidth="1"/>
    <col min="4363" max="4363" width="5.42578125" style="47" customWidth="1"/>
    <col min="4364" max="4364" width="2.42578125" style="47" customWidth="1"/>
    <col min="4365" max="4365" width="3.28515625" style="47" customWidth="1"/>
    <col min="4366" max="4366" width="5.7109375" style="47" customWidth="1"/>
    <col min="4367" max="4367" width="5.42578125" style="47" customWidth="1"/>
    <col min="4368" max="4368" width="6.42578125" style="47" customWidth="1"/>
    <col min="4369" max="4369" width="7" style="47" customWidth="1"/>
    <col min="4370" max="4370" width="1" style="47" customWidth="1"/>
    <col min="4371" max="4371" width="2.140625" style="47" customWidth="1"/>
    <col min="4372" max="4607" width="9.140625" style="47"/>
    <col min="4608" max="4608" width="1.140625" style="47" customWidth="1"/>
    <col min="4609" max="4609" width="3.140625" style="47" customWidth="1"/>
    <col min="4610" max="4610" width="10" style="47" customWidth="1"/>
    <col min="4611" max="4611" width="8.140625" style="47" customWidth="1"/>
    <col min="4612" max="4612" width="4.28515625" style="47" customWidth="1"/>
    <col min="4613" max="4614" width="9.42578125" style="47" customWidth="1"/>
    <col min="4615" max="4615" width="3" style="47" customWidth="1"/>
    <col min="4616" max="4616" width="8.7109375" style="47" customWidth="1"/>
    <col min="4617" max="4617" width="5.7109375" style="47" customWidth="1"/>
    <col min="4618" max="4618" width="3.85546875" style="47" customWidth="1"/>
    <col min="4619" max="4619" width="5.42578125" style="47" customWidth="1"/>
    <col min="4620" max="4620" width="2.42578125" style="47" customWidth="1"/>
    <col min="4621" max="4621" width="3.28515625" style="47" customWidth="1"/>
    <col min="4622" max="4622" width="5.7109375" style="47" customWidth="1"/>
    <col min="4623" max="4623" width="5.42578125" style="47" customWidth="1"/>
    <col min="4624" max="4624" width="6.42578125" style="47" customWidth="1"/>
    <col min="4625" max="4625" width="7" style="47" customWidth="1"/>
    <col min="4626" max="4626" width="1" style="47" customWidth="1"/>
    <col min="4627" max="4627" width="2.140625" style="47" customWidth="1"/>
    <col min="4628" max="4863" width="9.140625" style="47"/>
    <col min="4864" max="4864" width="1.140625" style="47" customWidth="1"/>
    <col min="4865" max="4865" width="3.140625" style="47" customWidth="1"/>
    <col min="4866" max="4866" width="10" style="47" customWidth="1"/>
    <col min="4867" max="4867" width="8.140625" style="47" customWidth="1"/>
    <col min="4868" max="4868" width="4.28515625" style="47" customWidth="1"/>
    <col min="4869" max="4870" width="9.42578125" style="47" customWidth="1"/>
    <col min="4871" max="4871" width="3" style="47" customWidth="1"/>
    <col min="4872" max="4872" width="8.7109375" style="47" customWidth="1"/>
    <col min="4873" max="4873" width="5.7109375" style="47" customWidth="1"/>
    <col min="4874" max="4874" width="3.85546875" style="47" customWidth="1"/>
    <col min="4875" max="4875" width="5.42578125" style="47" customWidth="1"/>
    <col min="4876" max="4876" width="2.42578125" style="47" customWidth="1"/>
    <col min="4877" max="4877" width="3.28515625" style="47" customWidth="1"/>
    <col min="4878" max="4878" width="5.7109375" style="47" customWidth="1"/>
    <col min="4879" max="4879" width="5.42578125" style="47" customWidth="1"/>
    <col min="4880" max="4880" width="6.42578125" style="47" customWidth="1"/>
    <col min="4881" max="4881" width="7" style="47" customWidth="1"/>
    <col min="4882" max="4882" width="1" style="47" customWidth="1"/>
    <col min="4883" max="4883" width="2.140625" style="47" customWidth="1"/>
    <col min="4884" max="5119" width="9.140625" style="47"/>
    <col min="5120" max="5120" width="1.140625" style="47" customWidth="1"/>
    <col min="5121" max="5121" width="3.140625" style="47" customWidth="1"/>
    <col min="5122" max="5122" width="10" style="47" customWidth="1"/>
    <col min="5123" max="5123" width="8.140625" style="47" customWidth="1"/>
    <col min="5124" max="5124" width="4.28515625" style="47" customWidth="1"/>
    <col min="5125" max="5126" width="9.42578125" style="47" customWidth="1"/>
    <col min="5127" max="5127" width="3" style="47" customWidth="1"/>
    <col min="5128" max="5128" width="8.7109375" style="47" customWidth="1"/>
    <col min="5129" max="5129" width="5.7109375" style="47" customWidth="1"/>
    <col min="5130" max="5130" width="3.85546875" style="47" customWidth="1"/>
    <col min="5131" max="5131" width="5.42578125" style="47" customWidth="1"/>
    <col min="5132" max="5132" width="2.42578125" style="47" customWidth="1"/>
    <col min="5133" max="5133" width="3.28515625" style="47" customWidth="1"/>
    <col min="5134" max="5134" width="5.7109375" style="47" customWidth="1"/>
    <col min="5135" max="5135" width="5.42578125" style="47" customWidth="1"/>
    <col min="5136" max="5136" width="6.42578125" style="47" customWidth="1"/>
    <col min="5137" max="5137" width="7" style="47" customWidth="1"/>
    <col min="5138" max="5138" width="1" style="47" customWidth="1"/>
    <col min="5139" max="5139" width="2.140625" style="47" customWidth="1"/>
    <col min="5140" max="5375" width="9.140625" style="47"/>
    <col min="5376" max="5376" width="1.140625" style="47" customWidth="1"/>
    <col min="5377" max="5377" width="3.140625" style="47" customWidth="1"/>
    <col min="5378" max="5378" width="10" style="47" customWidth="1"/>
    <col min="5379" max="5379" width="8.140625" style="47" customWidth="1"/>
    <col min="5380" max="5380" width="4.28515625" style="47" customWidth="1"/>
    <col min="5381" max="5382" width="9.42578125" style="47" customWidth="1"/>
    <col min="5383" max="5383" width="3" style="47" customWidth="1"/>
    <col min="5384" max="5384" width="8.7109375" style="47" customWidth="1"/>
    <col min="5385" max="5385" width="5.7109375" style="47" customWidth="1"/>
    <col min="5386" max="5386" width="3.85546875" style="47" customWidth="1"/>
    <col min="5387" max="5387" width="5.42578125" style="47" customWidth="1"/>
    <col min="5388" max="5388" width="2.42578125" style="47" customWidth="1"/>
    <col min="5389" max="5389" width="3.28515625" style="47" customWidth="1"/>
    <col min="5390" max="5390" width="5.7109375" style="47" customWidth="1"/>
    <col min="5391" max="5391" width="5.42578125" style="47" customWidth="1"/>
    <col min="5392" max="5392" width="6.42578125" style="47" customWidth="1"/>
    <col min="5393" max="5393" width="7" style="47" customWidth="1"/>
    <col min="5394" max="5394" width="1" style="47" customWidth="1"/>
    <col min="5395" max="5395" width="2.140625" style="47" customWidth="1"/>
    <col min="5396" max="5631" width="9.140625" style="47"/>
    <col min="5632" max="5632" width="1.140625" style="47" customWidth="1"/>
    <col min="5633" max="5633" width="3.140625" style="47" customWidth="1"/>
    <col min="5634" max="5634" width="10" style="47" customWidth="1"/>
    <col min="5635" max="5635" width="8.140625" style="47" customWidth="1"/>
    <col min="5636" max="5636" width="4.28515625" style="47" customWidth="1"/>
    <col min="5637" max="5638" width="9.42578125" style="47" customWidth="1"/>
    <col min="5639" max="5639" width="3" style="47" customWidth="1"/>
    <col min="5640" max="5640" width="8.7109375" style="47" customWidth="1"/>
    <col min="5641" max="5641" width="5.7109375" style="47" customWidth="1"/>
    <col min="5642" max="5642" width="3.85546875" style="47" customWidth="1"/>
    <col min="5643" max="5643" width="5.42578125" style="47" customWidth="1"/>
    <col min="5644" max="5644" width="2.42578125" style="47" customWidth="1"/>
    <col min="5645" max="5645" width="3.28515625" style="47" customWidth="1"/>
    <col min="5646" max="5646" width="5.7109375" style="47" customWidth="1"/>
    <col min="5647" max="5647" width="5.42578125" style="47" customWidth="1"/>
    <col min="5648" max="5648" width="6.42578125" style="47" customWidth="1"/>
    <col min="5649" max="5649" width="7" style="47" customWidth="1"/>
    <col min="5650" max="5650" width="1" style="47" customWidth="1"/>
    <col min="5651" max="5651" width="2.140625" style="47" customWidth="1"/>
    <col min="5652" max="5887" width="9.140625" style="47"/>
    <col min="5888" max="5888" width="1.140625" style="47" customWidth="1"/>
    <col min="5889" max="5889" width="3.140625" style="47" customWidth="1"/>
    <col min="5890" max="5890" width="10" style="47" customWidth="1"/>
    <col min="5891" max="5891" width="8.140625" style="47" customWidth="1"/>
    <col min="5892" max="5892" width="4.28515625" style="47" customWidth="1"/>
    <col min="5893" max="5894" width="9.42578125" style="47" customWidth="1"/>
    <col min="5895" max="5895" width="3" style="47" customWidth="1"/>
    <col min="5896" max="5896" width="8.7109375" style="47" customWidth="1"/>
    <col min="5897" max="5897" width="5.7109375" style="47" customWidth="1"/>
    <col min="5898" max="5898" width="3.85546875" style="47" customWidth="1"/>
    <col min="5899" max="5899" width="5.42578125" style="47" customWidth="1"/>
    <col min="5900" max="5900" width="2.42578125" style="47" customWidth="1"/>
    <col min="5901" max="5901" width="3.28515625" style="47" customWidth="1"/>
    <col min="5902" max="5902" width="5.7109375" style="47" customWidth="1"/>
    <col min="5903" max="5903" width="5.42578125" style="47" customWidth="1"/>
    <col min="5904" max="5904" width="6.42578125" style="47" customWidth="1"/>
    <col min="5905" max="5905" width="7" style="47" customWidth="1"/>
    <col min="5906" max="5906" width="1" style="47" customWidth="1"/>
    <col min="5907" max="5907" width="2.140625" style="47" customWidth="1"/>
    <col min="5908" max="6143" width="9.140625" style="47"/>
    <col min="6144" max="6144" width="1.140625" style="47" customWidth="1"/>
    <col min="6145" max="6145" width="3.140625" style="47" customWidth="1"/>
    <col min="6146" max="6146" width="10" style="47" customWidth="1"/>
    <col min="6147" max="6147" width="8.140625" style="47" customWidth="1"/>
    <col min="6148" max="6148" width="4.28515625" style="47" customWidth="1"/>
    <col min="6149" max="6150" width="9.42578125" style="47" customWidth="1"/>
    <col min="6151" max="6151" width="3" style="47" customWidth="1"/>
    <col min="6152" max="6152" width="8.7109375" style="47" customWidth="1"/>
    <col min="6153" max="6153" width="5.7109375" style="47" customWidth="1"/>
    <col min="6154" max="6154" width="3.85546875" style="47" customWidth="1"/>
    <col min="6155" max="6155" width="5.42578125" style="47" customWidth="1"/>
    <col min="6156" max="6156" width="2.42578125" style="47" customWidth="1"/>
    <col min="6157" max="6157" width="3.28515625" style="47" customWidth="1"/>
    <col min="6158" max="6158" width="5.7109375" style="47" customWidth="1"/>
    <col min="6159" max="6159" width="5.42578125" style="47" customWidth="1"/>
    <col min="6160" max="6160" width="6.42578125" style="47" customWidth="1"/>
    <col min="6161" max="6161" width="7" style="47" customWidth="1"/>
    <col min="6162" max="6162" width="1" style="47" customWidth="1"/>
    <col min="6163" max="6163" width="2.140625" style="47" customWidth="1"/>
    <col min="6164" max="6399" width="9.140625" style="47"/>
    <col min="6400" max="6400" width="1.140625" style="47" customWidth="1"/>
    <col min="6401" max="6401" width="3.140625" style="47" customWidth="1"/>
    <col min="6402" max="6402" width="10" style="47" customWidth="1"/>
    <col min="6403" max="6403" width="8.140625" style="47" customWidth="1"/>
    <col min="6404" max="6404" width="4.28515625" style="47" customWidth="1"/>
    <col min="6405" max="6406" width="9.42578125" style="47" customWidth="1"/>
    <col min="6407" max="6407" width="3" style="47" customWidth="1"/>
    <col min="6408" max="6408" width="8.7109375" style="47" customWidth="1"/>
    <col min="6409" max="6409" width="5.7109375" style="47" customWidth="1"/>
    <col min="6410" max="6410" width="3.85546875" style="47" customWidth="1"/>
    <col min="6411" max="6411" width="5.42578125" style="47" customWidth="1"/>
    <col min="6412" max="6412" width="2.42578125" style="47" customWidth="1"/>
    <col min="6413" max="6413" width="3.28515625" style="47" customWidth="1"/>
    <col min="6414" max="6414" width="5.7109375" style="47" customWidth="1"/>
    <col min="6415" max="6415" width="5.42578125" style="47" customWidth="1"/>
    <col min="6416" max="6416" width="6.42578125" style="47" customWidth="1"/>
    <col min="6417" max="6417" width="7" style="47" customWidth="1"/>
    <col min="6418" max="6418" width="1" style="47" customWidth="1"/>
    <col min="6419" max="6419" width="2.140625" style="47" customWidth="1"/>
    <col min="6420" max="6655" width="9.140625" style="47"/>
    <col min="6656" max="6656" width="1.140625" style="47" customWidth="1"/>
    <col min="6657" max="6657" width="3.140625" style="47" customWidth="1"/>
    <col min="6658" max="6658" width="10" style="47" customWidth="1"/>
    <col min="6659" max="6659" width="8.140625" style="47" customWidth="1"/>
    <col min="6660" max="6660" width="4.28515625" style="47" customWidth="1"/>
    <col min="6661" max="6662" width="9.42578125" style="47" customWidth="1"/>
    <col min="6663" max="6663" width="3" style="47" customWidth="1"/>
    <col min="6664" max="6664" width="8.7109375" style="47" customWidth="1"/>
    <col min="6665" max="6665" width="5.7109375" style="47" customWidth="1"/>
    <col min="6666" max="6666" width="3.85546875" style="47" customWidth="1"/>
    <col min="6667" max="6667" width="5.42578125" style="47" customWidth="1"/>
    <col min="6668" max="6668" width="2.42578125" style="47" customWidth="1"/>
    <col min="6669" max="6669" width="3.28515625" style="47" customWidth="1"/>
    <col min="6670" max="6670" width="5.7109375" style="47" customWidth="1"/>
    <col min="6671" max="6671" width="5.42578125" style="47" customWidth="1"/>
    <col min="6672" max="6672" width="6.42578125" style="47" customWidth="1"/>
    <col min="6673" max="6673" width="7" style="47" customWidth="1"/>
    <col min="6674" max="6674" width="1" style="47" customWidth="1"/>
    <col min="6675" max="6675" width="2.140625" style="47" customWidth="1"/>
    <col min="6676" max="6911" width="9.140625" style="47"/>
    <col min="6912" max="6912" width="1.140625" style="47" customWidth="1"/>
    <col min="6913" max="6913" width="3.140625" style="47" customWidth="1"/>
    <col min="6914" max="6914" width="10" style="47" customWidth="1"/>
    <col min="6915" max="6915" width="8.140625" style="47" customWidth="1"/>
    <col min="6916" max="6916" width="4.28515625" style="47" customWidth="1"/>
    <col min="6917" max="6918" width="9.42578125" style="47" customWidth="1"/>
    <col min="6919" max="6919" width="3" style="47" customWidth="1"/>
    <col min="6920" max="6920" width="8.7109375" style="47" customWidth="1"/>
    <col min="6921" max="6921" width="5.7109375" style="47" customWidth="1"/>
    <col min="6922" max="6922" width="3.85546875" style="47" customWidth="1"/>
    <col min="6923" max="6923" width="5.42578125" style="47" customWidth="1"/>
    <col min="6924" max="6924" width="2.42578125" style="47" customWidth="1"/>
    <col min="6925" max="6925" width="3.28515625" style="47" customWidth="1"/>
    <col min="6926" max="6926" width="5.7109375" style="47" customWidth="1"/>
    <col min="6927" max="6927" width="5.42578125" style="47" customWidth="1"/>
    <col min="6928" max="6928" width="6.42578125" style="47" customWidth="1"/>
    <col min="6929" max="6929" width="7" style="47" customWidth="1"/>
    <col min="6930" max="6930" width="1" style="47" customWidth="1"/>
    <col min="6931" max="6931" width="2.140625" style="47" customWidth="1"/>
    <col min="6932" max="7167" width="9.140625" style="47"/>
    <col min="7168" max="7168" width="1.140625" style="47" customWidth="1"/>
    <col min="7169" max="7169" width="3.140625" style="47" customWidth="1"/>
    <col min="7170" max="7170" width="10" style="47" customWidth="1"/>
    <col min="7171" max="7171" width="8.140625" style="47" customWidth="1"/>
    <col min="7172" max="7172" width="4.28515625" style="47" customWidth="1"/>
    <col min="7173" max="7174" width="9.42578125" style="47" customWidth="1"/>
    <col min="7175" max="7175" width="3" style="47" customWidth="1"/>
    <col min="7176" max="7176" width="8.7109375" style="47" customWidth="1"/>
    <col min="7177" max="7177" width="5.7109375" style="47" customWidth="1"/>
    <col min="7178" max="7178" width="3.85546875" style="47" customWidth="1"/>
    <col min="7179" max="7179" width="5.42578125" style="47" customWidth="1"/>
    <col min="7180" max="7180" width="2.42578125" style="47" customWidth="1"/>
    <col min="7181" max="7181" width="3.28515625" style="47" customWidth="1"/>
    <col min="7182" max="7182" width="5.7109375" style="47" customWidth="1"/>
    <col min="7183" max="7183" width="5.42578125" style="47" customWidth="1"/>
    <col min="7184" max="7184" width="6.42578125" style="47" customWidth="1"/>
    <col min="7185" max="7185" width="7" style="47" customWidth="1"/>
    <col min="7186" max="7186" width="1" style="47" customWidth="1"/>
    <col min="7187" max="7187" width="2.140625" style="47" customWidth="1"/>
    <col min="7188" max="7423" width="9.140625" style="47"/>
    <col min="7424" max="7424" width="1.140625" style="47" customWidth="1"/>
    <col min="7425" max="7425" width="3.140625" style="47" customWidth="1"/>
    <col min="7426" max="7426" width="10" style="47" customWidth="1"/>
    <col min="7427" max="7427" width="8.140625" style="47" customWidth="1"/>
    <col min="7428" max="7428" width="4.28515625" style="47" customWidth="1"/>
    <col min="7429" max="7430" width="9.42578125" style="47" customWidth="1"/>
    <col min="7431" max="7431" width="3" style="47" customWidth="1"/>
    <col min="7432" max="7432" width="8.7109375" style="47" customWidth="1"/>
    <col min="7433" max="7433" width="5.7109375" style="47" customWidth="1"/>
    <col min="7434" max="7434" width="3.85546875" style="47" customWidth="1"/>
    <col min="7435" max="7435" width="5.42578125" style="47" customWidth="1"/>
    <col min="7436" max="7436" width="2.42578125" style="47" customWidth="1"/>
    <col min="7437" max="7437" width="3.28515625" style="47" customWidth="1"/>
    <col min="7438" max="7438" width="5.7109375" style="47" customWidth="1"/>
    <col min="7439" max="7439" width="5.42578125" style="47" customWidth="1"/>
    <col min="7440" max="7440" width="6.42578125" style="47" customWidth="1"/>
    <col min="7441" max="7441" width="7" style="47" customWidth="1"/>
    <col min="7442" max="7442" width="1" style="47" customWidth="1"/>
    <col min="7443" max="7443" width="2.140625" style="47" customWidth="1"/>
    <col min="7444" max="7679" width="9.140625" style="47"/>
    <col min="7680" max="7680" width="1.140625" style="47" customWidth="1"/>
    <col min="7681" max="7681" width="3.140625" style="47" customWidth="1"/>
    <col min="7682" max="7682" width="10" style="47" customWidth="1"/>
    <col min="7683" max="7683" width="8.140625" style="47" customWidth="1"/>
    <col min="7684" max="7684" width="4.28515625" style="47" customWidth="1"/>
    <col min="7685" max="7686" width="9.42578125" style="47" customWidth="1"/>
    <col min="7687" max="7687" width="3" style="47" customWidth="1"/>
    <col min="7688" max="7688" width="8.7109375" style="47" customWidth="1"/>
    <col min="7689" max="7689" width="5.7109375" style="47" customWidth="1"/>
    <col min="7690" max="7690" width="3.85546875" style="47" customWidth="1"/>
    <col min="7691" max="7691" width="5.42578125" style="47" customWidth="1"/>
    <col min="7692" max="7692" width="2.42578125" style="47" customWidth="1"/>
    <col min="7693" max="7693" width="3.28515625" style="47" customWidth="1"/>
    <col min="7694" max="7694" width="5.7109375" style="47" customWidth="1"/>
    <col min="7695" max="7695" width="5.42578125" style="47" customWidth="1"/>
    <col min="7696" max="7696" width="6.42578125" style="47" customWidth="1"/>
    <col min="7697" max="7697" width="7" style="47" customWidth="1"/>
    <col min="7698" max="7698" width="1" style="47" customWidth="1"/>
    <col min="7699" max="7699" width="2.140625" style="47" customWidth="1"/>
    <col min="7700" max="7935" width="9.140625" style="47"/>
    <col min="7936" max="7936" width="1.140625" style="47" customWidth="1"/>
    <col min="7937" max="7937" width="3.140625" style="47" customWidth="1"/>
    <col min="7938" max="7938" width="10" style="47" customWidth="1"/>
    <col min="7939" max="7939" width="8.140625" style="47" customWidth="1"/>
    <col min="7940" max="7940" width="4.28515625" style="47" customWidth="1"/>
    <col min="7941" max="7942" width="9.42578125" style="47" customWidth="1"/>
    <col min="7943" max="7943" width="3" style="47" customWidth="1"/>
    <col min="7944" max="7944" width="8.7109375" style="47" customWidth="1"/>
    <col min="7945" max="7945" width="5.7109375" style="47" customWidth="1"/>
    <col min="7946" max="7946" width="3.85546875" style="47" customWidth="1"/>
    <col min="7947" max="7947" width="5.42578125" style="47" customWidth="1"/>
    <col min="7948" max="7948" width="2.42578125" style="47" customWidth="1"/>
    <col min="7949" max="7949" width="3.28515625" style="47" customWidth="1"/>
    <col min="7950" max="7950" width="5.7109375" style="47" customWidth="1"/>
    <col min="7951" max="7951" width="5.42578125" style="47" customWidth="1"/>
    <col min="7952" max="7952" width="6.42578125" style="47" customWidth="1"/>
    <col min="7953" max="7953" width="7" style="47" customWidth="1"/>
    <col min="7954" max="7954" width="1" style="47" customWidth="1"/>
    <col min="7955" max="7955" width="2.140625" style="47" customWidth="1"/>
    <col min="7956" max="8191" width="9.140625" style="47"/>
    <col min="8192" max="8192" width="1.140625" style="47" customWidth="1"/>
    <col min="8193" max="8193" width="3.140625" style="47" customWidth="1"/>
    <col min="8194" max="8194" width="10" style="47" customWidth="1"/>
    <col min="8195" max="8195" width="8.140625" style="47" customWidth="1"/>
    <col min="8196" max="8196" width="4.28515625" style="47" customWidth="1"/>
    <col min="8197" max="8198" width="9.42578125" style="47" customWidth="1"/>
    <col min="8199" max="8199" width="3" style="47" customWidth="1"/>
    <col min="8200" max="8200" width="8.7109375" style="47" customWidth="1"/>
    <col min="8201" max="8201" width="5.7109375" style="47" customWidth="1"/>
    <col min="8202" max="8202" width="3.85546875" style="47" customWidth="1"/>
    <col min="8203" max="8203" width="5.42578125" style="47" customWidth="1"/>
    <col min="8204" max="8204" width="2.42578125" style="47" customWidth="1"/>
    <col min="8205" max="8205" width="3.28515625" style="47" customWidth="1"/>
    <col min="8206" max="8206" width="5.7109375" style="47" customWidth="1"/>
    <col min="8207" max="8207" width="5.42578125" style="47" customWidth="1"/>
    <col min="8208" max="8208" width="6.42578125" style="47" customWidth="1"/>
    <col min="8209" max="8209" width="7" style="47" customWidth="1"/>
    <col min="8210" max="8210" width="1" style="47" customWidth="1"/>
    <col min="8211" max="8211" width="2.140625" style="47" customWidth="1"/>
    <col min="8212" max="8447" width="9.140625" style="47"/>
    <col min="8448" max="8448" width="1.140625" style="47" customWidth="1"/>
    <col min="8449" max="8449" width="3.140625" style="47" customWidth="1"/>
    <col min="8450" max="8450" width="10" style="47" customWidth="1"/>
    <col min="8451" max="8451" width="8.140625" style="47" customWidth="1"/>
    <col min="8452" max="8452" width="4.28515625" style="47" customWidth="1"/>
    <col min="8453" max="8454" width="9.42578125" style="47" customWidth="1"/>
    <col min="8455" max="8455" width="3" style="47" customWidth="1"/>
    <col min="8456" max="8456" width="8.7109375" style="47" customWidth="1"/>
    <col min="8457" max="8457" width="5.7109375" style="47" customWidth="1"/>
    <col min="8458" max="8458" width="3.85546875" style="47" customWidth="1"/>
    <col min="8459" max="8459" width="5.42578125" style="47" customWidth="1"/>
    <col min="8460" max="8460" width="2.42578125" style="47" customWidth="1"/>
    <col min="8461" max="8461" width="3.28515625" style="47" customWidth="1"/>
    <col min="8462" max="8462" width="5.7109375" style="47" customWidth="1"/>
    <col min="8463" max="8463" width="5.42578125" style="47" customWidth="1"/>
    <col min="8464" max="8464" width="6.42578125" style="47" customWidth="1"/>
    <col min="8465" max="8465" width="7" style="47" customWidth="1"/>
    <col min="8466" max="8466" width="1" style="47" customWidth="1"/>
    <col min="8467" max="8467" width="2.140625" style="47" customWidth="1"/>
    <col min="8468" max="8703" width="9.140625" style="47"/>
    <col min="8704" max="8704" width="1.140625" style="47" customWidth="1"/>
    <col min="8705" max="8705" width="3.140625" style="47" customWidth="1"/>
    <col min="8706" max="8706" width="10" style="47" customWidth="1"/>
    <col min="8707" max="8707" width="8.140625" style="47" customWidth="1"/>
    <col min="8708" max="8708" width="4.28515625" style="47" customWidth="1"/>
    <col min="8709" max="8710" width="9.42578125" style="47" customWidth="1"/>
    <col min="8711" max="8711" width="3" style="47" customWidth="1"/>
    <col min="8712" max="8712" width="8.7109375" style="47" customWidth="1"/>
    <col min="8713" max="8713" width="5.7109375" style="47" customWidth="1"/>
    <col min="8714" max="8714" width="3.85546875" style="47" customWidth="1"/>
    <col min="8715" max="8715" width="5.42578125" style="47" customWidth="1"/>
    <col min="8716" max="8716" width="2.42578125" style="47" customWidth="1"/>
    <col min="8717" max="8717" width="3.28515625" style="47" customWidth="1"/>
    <col min="8718" max="8718" width="5.7109375" style="47" customWidth="1"/>
    <col min="8719" max="8719" width="5.42578125" style="47" customWidth="1"/>
    <col min="8720" max="8720" width="6.42578125" style="47" customWidth="1"/>
    <col min="8721" max="8721" width="7" style="47" customWidth="1"/>
    <col min="8722" max="8722" width="1" style="47" customWidth="1"/>
    <col min="8723" max="8723" width="2.140625" style="47" customWidth="1"/>
    <col min="8724" max="8959" width="9.140625" style="47"/>
    <col min="8960" max="8960" width="1.140625" style="47" customWidth="1"/>
    <col min="8961" max="8961" width="3.140625" style="47" customWidth="1"/>
    <col min="8962" max="8962" width="10" style="47" customWidth="1"/>
    <col min="8963" max="8963" width="8.140625" style="47" customWidth="1"/>
    <col min="8964" max="8964" width="4.28515625" style="47" customWidth="1"/>
    <col min="8965" max="8966" width="9.42578125" style="47" customWidth="1"/>
    <col min="8967" max="8967" width="3" style="47" customWidth="1"/>
    <col min="8968" max="8968" width="8.7109375" style="47" customWidth="1"/>
    <col min="8969" max="8969" width="5.7109375" style="47" customWidth="1"/>
    <col min="8970" max="8970" width="3.85546875" style="47" customWidth="1"/>
    <col min="8971" max="8971" width="5.42578125" style="47" customWidth="1"/>
    <col min="8972" max="8972" width="2.42578125" style="47" customWidth="1"/>
    <col min="8973" max="8973" width="3.28515625" style="47" customWidth="1"/>
    <col min="8974" max="8974" width="5.7109375" style="47" customWidth="1"/>
    <col min="8975" max="8975" width="5.42578125" style="47" customWidth="1"/>
    <col min="8976" max="8976" width="6.42578125" style="47" customWidth="1"/>
    <col min="8977" max="8977" width="7" style="47" customWidth="1"/>
    <col min="8978" max="8978" width="1" style="47" customWidth="1"/>
    <col min="8979" max="8979" width="2.140625" style="47" customWidth="1"/>
    <col min="8980" max="9215" width="9.140625" style="47"/>
    <col min="9216" max="9216" width="1.140625" style="47" customWidth="1"/>
    <col min="9217" max="9217" width="3.140625" style="47" customWidth="1"/>
    <col min="9218" max="9218" width="10" style="47" customWidth="1"/>
    <col min="9219" max="9219" width="8.140625" style="47" customWidth="1"/>
    <col min="9220" max="9220" width="4.28515625" style="47" customWidth="1"/>
    <col min="9221" max="9222" width="9.42578125" style="47" customWidth="1"/>
    <col min="9223" max="9223" width="3" style="47" customWidth="1"/>
    <col min="9224" max="9224" width="8.7109375" style="47" customWidth="1"/>
    <col min="9225" max="9225" width="5.7109375" style="47" customWidth="1"/>
    <col min="9226" max="9226" width="3.85546875" style="47" customWidth="1"/>
    <col min="9227" max="9227" width="5.42578125" style="47" customWidth="1"/>
    <col min="9228" max="9228" width="2.42578125" style="47" customWidth="1"/>
    <col min="9229" max="9229" width="3.28515625" style="47" customWidth="1"/>
    <col min="9230" max="9230" width="5.7109375" style="47" customWidth="1"/>
    <col min="9231" max="9231" width="5.42578125" style="47" customWidth="1"/>
    <col min="9232" max="9232" width="6.42578125" style="47" customWidth="1"/>
    <col min="9233" max="9233" width="7" style="47" customWidth="1"/>
    <col min="9234" max="9234" width="1" style="47" customWidth="1"/>
    <col min="9235" max="9235" width="2.140625" style="47" customWidth="1"/>
    <col min="9236" max="9471" width="9.140625" style="47"/>
    <col min="9472" max="9472" width="1.140625" style="47" customWidth="1"/>
    <col min="9473" max="9473" width="3.140625" style="47" customWidth="1"/>
    <col min="9474" max="9474" width="10" style="47" customWidth="1"/>
    <col min="9475" max="9475" width="8.140625" style="47" customWidth="1"/>
    <col min="9476" max="9476" width="4.28515625" style="47" customWidth="1"/>
    <col min="9477" max="9478" width="9.42578125" style="47" customWidth="1"/>
    <col min="9479" max="9479" width="3" style="47" customWidth="1"/>
    <col min="9480" max="9480" width="8.7109375" style="47" customWidth="1"/>
    <col min="9481" max="9481" width="5.7109375" style="47" customWidth="1"/>
    <col min="9482" max="9482" width="3.85546875" style="47" customWidth="1"/>
    <col min="9483" max="9483" width="5.42578125" style="47" customWidth="1"/>
    <col min="9484" max="9484" width="2.42578125" style="47" customWidth="1"/>
    <col min="9485" max="9485" width="3.28515625" style="47" customWidth="1"/>
    <col min="9486" max="9486" width="5.7109375" style="47" customWidth="1"/>
    <col min="9487" max="9487" width="5.42578125" style="47" customWidth="1"/>
    <col min="9488" max="9488" width="6.42578125" style="47" customWidth="1"/>
    <col min="9489" max="9489" width="7" style="47" customWidth="1"/>
    <col min="9490" max="9490" width="1" style="47" customWidth="1"/>
    <col min="9491" max="9491" width="2.140625" style="47" customWidth="1"/>
    <col min="9492" max="9727" width="9.140625" style="47"/>
    <col min="9728" max="9728" width="1.140625" style="47" customWidth="1"/>
    <col min="9729" max="9729" width="3.140625" style="47" customWidth="1"/>
    <col min="9730" max="9730" width="10" style="47" customWidth="1"/>
    <col min="9731" max="9731" width="8.140625" style="47" customWidth="1"/>
    <col min="9732" max="9732" width="4.28515625" style="47" customWidth="1"/>
    <col min="9733" max="9734" width="9.42578125" style="47" customWidth="1"/>
    <col min="9735" max="9735" width="3" style="47" customWidth="1"/>
    <col min="9736" max="9736" width="8.7109375" style="47" customWidth="1"/>
    <col min="9737" max="9737" width="5.7109375" style="47" customWidth="1"/>
    <col min="9738" max="9738" width="3.85546875" style="47" customWidth="1"/>
    <col min="9739" max="9739" width="5.42578125" style="47" customWidth="1"/>
    <col min="9740" max="9740" width="2.42578125" style="47" customWidth="1"/>
    <col min="9741" max="9741" width="3.28515625" style="47" customWidth="1"/>
    <col min="9742" max="9742" width="5.7109375" style="47" customWidth="1"/>
    <col min="9743" max="9743" width="5.42578125" style="47" customWidth="1"/>
    <col min="9744" max="9744" width="6.42578125" style="47" customWidth="1"/>
    <col min="9745" max="9745" width="7" style="47" customWidth="1"/>
    <col min="9746" max="9746" width="1" style="47" customWidth="1"/>
    <col min="9747" max="9747" width="2.140625" style="47" customWidth="1"/>
    <col min="9748" max="9983" width="9.140625" style="47"/>
    <col min="9984" max="9984" width="1.140625" style="47" customWidth="1"/>
    <col min="9985" max="9985" width="3.140625" style="47" customWidth="1"/>
    <col min="9986" max="9986" width="10" style="47" customWidth="1"/>
    <col min="9987" max="9987" width="8.140625" style="47" customWidth="1"/>
    <col min="9988" max="9988" width="4.28515625" style="47" customWidth="1"/>
    <col min="9989" max="9990" width="9.42578125" style="47" customWidth="1"/>
    <col min="9991" max="9991" width="3" style="47" customWidth="1"/>
    <col min="9992" max="9992" width="8.7109375" style="47" customWidth="1"/>
    <col min="9993" max="9993" width="5.7109375" style="47" customWidth="1"/>
    <col min="9994" max="9994" width="3.85546875" style="47" customWidth="1"/>
    <col min="9995" max="9995" width="5.42578125" style="47" customWidth="1"/>
    <col min="9996" max="9996" width="2.42578125" style="47" customWidth="1"/>
    <col min="9997" max="9997" width="3.28515625" style="47" customWidth="1"/>
    <col min="9998" max="9998" width="5.7109375" style="47" customWidth="1"/>
    <col min="9999" max="9999" width="5.42578125" style="47" customWidth="1"/>
    <col min="10000" max="10000" width="6.42578125" style="47" customWidth="1"/>
    <col min="10001" max="10001" width="7" style="47" customWidth="1"/>
    <col min="10002" max="10002" width="1" style="47" customWidth="1"/>
    <col min="10003" max="10003" width="2.140625" style="47" customWidth="1"/>
    <col min="10004" max="10239" width="9.140625" style="47"/>
    <col min="10240" max="10240" width="1.140625" style="47" customWidth="1"/>
    <col min="10241" max="10241" width="3.140625" style="47" customWidth="1"/>
    <col min="10242" max="10242" width="10" style="47" customWidth="1"/>
    <col min="10243" max="10243" width="8.140625" style="47" customWidth="1"/>
    <col min="10244" max="10244" width="4.28515625" style="47" customWidth="1"/>
    <col min="10245" max="10246" width="9.42578125" style="47" customWidth="1"/>
    <col min="10247" max="10247" width="3" style="47" customWidth="1"/>
    <col min="10248" max="10248" width="8.7109375" style="47" customWidth="1"/>
    <col min="10249" max="10249" width="5.7109375" style="47" customWidth="1"/>
    <col min="10250" max="10250" width="3.85546875" style="47" customWidth="1"/>
    <col min="10251" max="10251" width="5.42578125" style="47" customWidth="1"/>
    <col min="10252" max="10252" width="2.42578125" style="47" customWidth="1"/>
    <col min="10253" max="10253" width="3.28515625" style="47" customWidth="1"/>
    <col min="10254" max="10254" width="5.7109375" style="47" customWidth="1"/>
    <col min="10255" max="10255" width="5.42578125" style="47" customWidth="1"/>
    <col min="10256" max="10256" width="6.42578125" style="47" customWidth="1"/>
    <col min="10257" max="10257" width="7" style="47" customWidth="1"/>
    <col min="10258" max="10258" width="1" style="47" customWidth="1"/>
    <col min="10259" max="10259" width="2.140625" style="47" customWidth="1"/>
    <col min="10260" max="10495" width="9.140625" style="47"/>
    <col min="10496" max="10496" width="1.140625" style="47" customWidth="1"/>
    <col min="10497" max="10497" width="3.140625" style="47" customWidth="1"/>
    <col min="10498" max="10498" width="10" style="47" customWidth="1"/>
    <col min="10499" max="10499" width="8.140625" style="47" customWidth="1"/>
    <col min="10500" max="10500" width="4.28515625" style="47" customWidth="1"/>
    <col min="10501" max="10502" width="9.42578125" style="47" customWidth="1"/>
    <col min="10503" max="10503" width="3" style="47" customWidth="1"/>
    <col min="10504" max="10504" width="8.7109375" style="47" customWidth="1"/>
    <col min="10505" max="10505" width="5.7109375" style="47" customWidth="1"/>
    <col min="10506" max="10506" width="3.85546875" style="47" customWidth="1"/>
    <col min="10507" max="10507" width="5.42578125" style="47" customWidth="1"/>
    <col min="10508" max="10508" width="2.42578125" style="47" customWidth="1"/>
    <col min="10509" max="10509" width="3.28515625" style="47" customWidth="1"/>
    <col min="10510" max="10510" width="5.7109375" style="47" customWidth="1"/>
    <col min="10511" max="10511" width="5.42578125" style="47" customWidth="1"/>
    <col min="10512" max="10512" width="6.42578125" style="47" customWidth="1"/>
    <col min="10513" max="10513" width="7" style="47" customWidth="1"/>
    <col min="10514" max="10514" width="1" style="47" customWidth="1"/>
    <col min="10515" max="10515" width="2.140625" style="47" customWidth="1"/>
    <col min="10516" max="10751" width="9.140625" style="47"/>
    <col min="10752" max="10752" width="1.140625" style="47" customWidth="1"/>
    <col min="10753" max="10753" width="3.140625" style="47" customWidth="1"/>
    <col min="10754" max="10754" width="10" style="47" customWidth="1"/>
    <col min="10755" max="10755" width="8.140625" style="47" customWidth="1"/>
    <col min="10756" max="10756" width="4.28515625" style="47" customWidth="1"/>
    <col min="10757" max="10758" width="9.42578125" style="47" customWidth="1"/>
    <col min="10759" max="10759" width="3" style="47" customWidth="1"/>
    <col min="10760" max="10760" width="8.7109375" style="47" customWidth="1"/>
    <col min="10761" max="10761" width="5.7109375" style="47" customWidth="1"/>
    <col min="10762" max="10762" width="3.85546875" style="47" customWidth="1"/>
    <col min="10763" max="10763" width="5.42578125" style="47" customWidth="1"/>
    <col min="10764" max="10764" width="2.42578125" style="47" customWidth="1"/>
    <col min="10765" max="10765" width="3.28515625" style="47" customWidth="1"/>
    <col min="10766" max="10766" width="5.7109375" style="47" customWidth="1"/>
    <col min="10767" max="10767" width="5.42578125" style="47" customWidth="1"/>
    <col min="10768" max="10768" width="6.42578125" style="47" customWidth="1"/>
    <col min="10769" max="10769" width="7" style="47" customWidth="1"/>
    <col min="10770" max="10770" width="1" style="47" customWidth="1"/>
    <col min="10771" max="10771" width="2.140625" style="47" customWidth="1"/>
    <col min="10772" max="11007" width="9.140625" style="47"/>
    <col min="11008" max="11008" width="1.140625" style="47" customWidth="1"/>
    <col min="11009" max="11009" width="3.140625" style="47" customWidth="1"/>
    <col min="11010" max="11010" width="10" style="47" customWidth="1"/>
    <col min="11011" max="11011" width="8.140625" style="47" customWidth="1"/>
    <col min="11012" max="11012" width="4.28515625" style="47" customWidth="1"/>
    <col min="11013" max="11014" width="9.42578125" style="47" customWidth="1"/>
    <col min="11015" max="11015" width="3" style="47" customWidth="1"/>
    <col min="11016" max="11016" width="8.7109375" style="47" customWidth="1"/>
    <col min="11017" max="11017" width="5.7109375" style="47" customWidth="1"/>
    <col min="11018" max="11018" width="3.85546875" style="47" customWidth="1"/>
    <col min="11019" max="11019" width="5.42578125" style="47" customWidth="1"/>
    <col min="11020" max="11020" width="2.42578125" style="47" customWidth="1"/>
    <col min="11021" max="11021" width="3.28515625" style="47" customWidth="1"/>
    <col min="11022" max="11022" width="5.7109375" style="47" customWidth="1"/>
    <col min="11023" max="11023" width="5.42578125" style="47" customWidth="1"/>
    <col min="11024" max="11024" width="6.42578125" style="47" customWidth="1"/>
    <col min="11025" max="11025" width="7" style="47" customWidth="1"/>
    <col min="11026" max="11026" width="1" style="47" customWidth="1"/>
    <col min="11027" max="11027" width="2.140625" style="47" customWidth="1"/>
    <col min="11028" max="11263" width="9.140625" style="47"/>
    <col min="11264" max="11264" width="1.140625" style="47" customWidth="1"/>
    <col min="11265" max="11265" width="3.140625" style="47" customWidth="1"/>
    <col min="11266" max="11266" width="10" style="47" customWidth="1"/>
    <col min="11267" max="11267" width="8.140625" style="47" customWidth="1"/>
    <col min="11268" max="11268" width="4.28515625" style="47" customWidth="1"/>
    <col min="11269" max="11270" width="9.42578125" style="47" customWidth="1"/>
    <col min="11271" max="11271" width="3" style="47" customWidth="1"/>
    <col min="11272" max="11272" width="8.7109375" style="47" customWidth="1"/>
    <col min="11273" max="11273" width="5.7109375" style="47" customWidth="1"/>
    <col min="11274" max="11274" width="3.85546875" style="47" customWidth="1"/>
    <col min="11275" max="11275" width="5.42578125" style="47" customWidth="1"/>
    <col min="11276" max="11276" width="2.42578125" style="47" customWidth="1"/>
    <col min="11277" max="11277" width="3.28515625" style="47" customWidth="1"/>
    <col min="11278" max="11278" width="5.7109375" style="47" customWidth="1"/>
    <col min="11279" max="11279" width="5.42578125" style="47" customWidth="1"/>
    <col min="11280" max="11280" width="6.42578125" style="47" customWidth="1"/>
    <col min="11281" max="11281" width="7" style="47" customWidth="1"/>
    <col min="11282" max="11282" width="1" style="47" customWidth="1"/>
    <col min="11283" max="11283" width="2.140625" style="47" customWidth="1"/>
    <col min="11284" max="11519" width="9.140625" style="47"/>
    <col min="11520" max="11520" width="1.140625" style="47" customWidth="1"/>
    <col min="11521" max="11521" width="3.140625" style="47" customWidth="1"/>
    <col min="11522" max="11522" width="10" style="47" customWidth="1"/>
    <col min="11523" max="11523" width="8.140625" style="47" customWidth="1"/>
    <col min="11524" max="11524" width="4.28515625" style="47" customWidth="1"/>
    <col min="11525" max="11526" width="9.42578125" style="47" customWidth="1"/>
    <col min="11527" max="11527" width="3" style="47" customWidth="1"/>
    <col min="11528" max="11528" width="8.7109375" style="47" customWidth="1"/>
    <col min="11529" max="11529" width="5.7109375" style="47" customWidth="1"/>
    <col min="11530" max="11530" width="3.85546875" style="47" customWidth="1"/>
    <col min="11531" max="11531" width="5.42578125" style="47" customWidth="1"/>
    <col min="11532" max="11532" width="2.42578125" style="47" customWidth="1"/>
    <col min="11533" max="11533" width="3.28515625" style="47" customWidth="1"/>
    <col min="11534" max="11534" width="5.7109375" style="47" customWidth="1"/>
    <col min="11535" max="11535" width="5.42578125" style="47" customWidth="1"/>
    <col min="11536" max="11536" width="6.42578125" style="47" customWidth="1"/>
    <col min="11537" max="11537" width="7" style="47" customWidth="1"/>
    <col min="11538" max="11538" width="1" style="47" customWidth="1"/>
    <col min="11539" max="11539" width="2.140625" style="47" customWidth="1"/>
    <col min="11540" max="11775" width="9.140625" style="47"/>
    <col min="11776" max="11776" width="1.140625" style="47" customWidth="1"/>
    <col min="11777" max="11777" width="3.140625" style="47" customWidth="1"/>
    <col min="11778" max="11778" width="10" style="47" customWidth="1"/>
    <col min="11779" max="11779" width="8.140625" style="47" customWidth="1"/>
    <col min="11780" max="11780" width="4.28515625" style="47" customWidth="1"/>
    <col min="11781" max="11782" width="9.42578125" style="47" customWidth="1"/>
    <col min="11783" max="11783" width="3" style="47" customWidth="1"/>
    <col min="11784" max="11784" width="8.7109375" style="47" customWidth="1"/>
    <col min="11785" max="11785" width="5.7109375" style="47" customWidth="1"/>
    <col min="11786" max="11786" width="3.85546875" style="47" customWidth="1"/>
    <col min="11787" max="11787" width="5.42578125" style="47" customWidth="1"/>
    <col min="11788" max="11788" width="2.42578125" style="47" customWidth="1"/>
    <col min="11789" max="11789" width="3.28515625" style="47" customWidth="1"/>
    <col min="11790" max="11790" width="5.7109375" style="47" customWidth="1"/>
    <col min="11791" max="11791" width="5.42578125" style="47" customWidth="1"/>
    <col min="11792" max="11792" width="6.42578125" style="47" customWidth="1"/>
    <col min="11793" max="11793" width="7" style="47" customWidth="1"/>
    <col min="11794" max="11794" width="1" style="47" customWidth="1"/>
    <col min="11795" max="11795" width="2.140625" style="47" customWidth="1"/>
    <col min="11796" max="12031" width="9.140625" style="47"/>
    <col min="12032" max="12032" width="1.140625" style="47" customWidth="1"/>
    <col min="12033" max="12033" width="3.140625" style="47" customWidth="1"/>
    <col min="12034" max="12034" width="10" style="47" customWidth="1"/>
    <col min="12035" max="12035" width="8.140625" style="47" customWidth="1"/>
    <col min="12036" max="12036" width="4.28515625" style="47" customWidth="1"/>
    <col min="12037" max="12038" width="9.42578125" style="47" customWidth="1"/>
    <col min="12039" max="12039" width="3" style="47" customWidth="1"/>
    <col min="12040" max="12040" width="8.7109375" style="47" customWidth="1"/>
    <col min="12041" max="12041" width="5.7109375" style="47" customWidth="1"/>
    <col min="12042" max="12042" width="3.85546875" style="47" customWidth="1"/>
    <col min="12043" max="12043" width="5.42578125" style="47" customWidth="1"/>
    <col min="12044" max="12044" width="2.42578125" style="47" customWidth="1"/>
    <col min="12045" max="12045" width="3.28515625" style="47" customWidth="1"/>
    <col min="12046" max="12046" width="5.7109375" style="47" customWidth="1"/>
    <col min="12047" max="12047" width="5.42578125" style="47" customWidth="1"/>
    <col min="12048" max="12048" width="6.42578125" style="47" customWidth="1"/>
    <col min="12049" max="12049" width="7" style="47" customWidth="1"/>
    <col min="12050" max="12050" width="1" style="47" customWidth="1"/>
    <col min="12051" max="12051" width="2.140625" style="47" customWidth="1"/>
    <col min="12052" max="12287" width="9.140625" style="47"/>
    <col min="12288" max="12288" width="1.140625" style="47" customWidth="1"/>
    <col min="12289" max="12289" width="3.140625" style="47" customWidth="1"/>
    <col min="12290" max="12290" width="10" style="47" customWidth="1"/>
    <col min="12291" max="12291" width="8.140625" style="47" customWidth="1"/>
    <col min="12292" max="12292" width="4.28515625" style="47" customWidth="1"/>
    <col min="12293" max="12294" width="9.42578125" style="47" customWidth="1"/>
    <col min="12295" max="12295" width="3" style="47" customWidth="1"/>
    <col min="12296" max="12296" width="8.7109375" style="47" customWidth="1"/>
    <col min="12297" max="12297" width="5.7109375" style="47" customWidth="1"/>
    <col min="12298" max="12298" width="3.85546875" style="47" customWidth="1"/>
    <col min="12299" max="12299" width="5.42578125" style="47" customWidth="1"/>
    <col min="12300" max="12300" width="2.42578125" style="47" customWidth="1"/>
    <col min="12301" max="12301" width="3.28515625" style="47" customWidth="1"/>
    <col min="12302" max="12302" width="5.7109375" style="47" customWidth="1"/>
    <col min="12303" max="12303" width="5.42578125" style="47" customWidth="1"/>
    <col min="12304" max="12304" width="6.42578125" style="47" customWidth="1"/>
    <col min="12305" max="12305" width="7" style="47" customWidth="1"/>
    <col min="12306" max="12306" width="1" style="47" customWidth="1"/>
    <col min="12307" max="12307" width="2.140625" style="47" customWidth="1"/>
    <col min="12308" max="12543" width="9.140625" style="47"/>
    <col min="12544" max="12544" width="1.140625" style="47" customWidth="1"/>
    <col min="12545" max="12545" width="3.140625" style="47" customWidth="1"/>
    <col min="12546" max="12546" width="10" style="47" customWidth="1"/>
    <col min="12547" max="12547" width="8.140625" style="47" customWidth="1"/>
    <col min="12548" max="12548" width="4.28515625" style="47" customWidth="1"/>
    <col min="12549" max="12550" width="9.42578125" style="47" customWidth="1"/>
    <col min="12551" max="12551" width="3" style="47" customWidth="1"/>
    <col min="12552" max="12552" width="8.7109375" style="47" customWidth="1"/>
    <col min="12553" max="12553" width="5.7109375" style="47" customWidth="1"/>
    <col min="12554" max="12554" width="3.85546875" style="47" customWidth="1"/>
    <col min="12555" max="12555" width="5.42578125" style="47" customWidth="1"/>
    <col min="12556" max="12556" width="2.42578125" style="47" customWidth="1"/>
    <col min="12557" max="12557" width="3.28515625" style="47" customWidth="1"/>
    <col min="12558" max="12558" width="5.7109375" style="47" customWidth="1"/>
    <col min="12559" max="12559" width="5.42578125" style="47" customWidth="1"/>
    <col min="12560" max="12560" width="6.42578125" style="47" customWidth="1"/>
    <col min="12561" max="12561" width="7" style="47" customWidth="1"/>
    <col min="12562" max="12562" width="1" style="47" customWidth="1"/>
    <col min="12563" max="12563" width="2.140625" style="47" customWidth="1"/>
    <col min="12564" max="12799" width="9.140625" style="47"/>
    <col min="12800" max="12800" width="1.140625" style="47" customWidth="1"/>
    <col min="12801" max="12801" width="3.140625" style="47" customWidth="1"/>
    <col min="12802" max="12802" width="10" style="47" customWidth="1"/>
    <col min="12803" max="12803" width="8.140625" style="47" customWidth="1"/>
    <col min="12804" max="12804" width="4.28515625" style="47" customWidth="1"/>
    <col min="12805" max="12806" width="9.42578125" style="47" customWidth="1"/>
    <col min="12807" max="12807" width="3" style="47" customWidth="1"/>
    <col min="12808" max="12808" width="8.7109375" style="47" customWidth="1"/>
    <col min="12809" max="12809" width="5.7109375" style="47" customWidth="1"/>
    <col min="12810" max="12810" width="3.85546875" style="47" customWidth="1"/>
    <col min="12811" max="12811" width="5.42578125" style="47" customWidth="1"/>
    <col min="12812" max="12812" width="2.42578125" style="47" customWidth="1"/>
    <col min="12813" max="12813" width="3.28515625" style="47" customWidth="1"/>
    <col min="12814" max="12814" width="5.7109375" style="47" customWidth="1"/>
    <col min="12815" max="12815" width="5.42578125" style="47" customWidth="1"/>
    <col min="12816" max="12816" width="6.42578125" style="47" customWidth="1"/>
    <col min="12817" max="12817" width="7" style="47" customWidth="1"/>
    <col min="12818" max="12818" width="1" style="47" customWidth="1"/>
    <col min="12819" max="12819" width="2.140625" style="47" customWidth="1"/>
    <col min="12820" max="13055" width="9.140625" style="47"/>
    <col min="13056" max="13056" width="1.140625" style="47" customWidth="1"/>
    <col min="13057" max="13057" width="3.140625" style="47" customWidth="1"/>
    <col min="13058" max="13058" width="10" style="47" customWidth="1"/>
    <col min="13059" max="13059" width="8.140625" style="47" customWidth="1"/>
    <col min="13060" max="13060" width="4.28515625" style="47" customWidth="1"/>
    <col min="13061" max="13062" width="9.42578125" style="47" customWidth="1"/>
    <col min="13063" max="13063" width="3" style="47" customWidth="1"/>
    <col min="13064" max="13064" width="8.7109375" style="47" customWidth="1"/>
    <col min="13065" max="13065" width="5.7109375" style="47" customWidth="1"/>
    <col min="13066" max="13066" width="3.85546875" style="47" customWidth="1"/>
    <col min="13067" max="13067" width="5.42578125" style="47" customWidth="1"/>
    <col min="13068" max="13068" width="2.42578125" style="47" customWidth="1"/>
    <col min="13069" max="13069" width="3.28515625" style="47" customWidth="1"/>
    <col min="13070" max="13070" width="5.7109375" style="47" customWidth="1"/>
    <col min="13071" max="13071" width="5.42578125" style="47" customWidth="1"/>
    <col min="13072" max="13072" width="6.42578125" style="47" customWidth="1"/>
    <col min="13073" max="13073" width="7" style="47" customWidth="1"/>
    <col min="13074" max="13074" width="1" style="47" customWidth="1"/>
    <col min="13075" max="13075" width="2.140625" style="47" customWidth="1"/>
    <col min="13076" max="13311" width="9.140625" style="47"/>
    <col min="13312" max="13312" width="1.140625" style="47" customWidth="1"/>
    <col min="13313" max="13313" width="3.140625" style="47" customWidth="1"/>
    <col min="13314" max="13314" width="10" style="47" customWidth="1"/>
    <col min="13315" max="13315" width="8.140625" style="47" customWidth="1"/>
    <col min="13316" max="13316" width="4.28515625" style="47" customWidth="1"/>
    <col min="13317" max="13318" width="9.42578125" style="47" customWidth="1"/>
    <col min="13319" max="13319" width="3" style="47" customWidth="1"/>
    <col min="13320" max="13320" width="8.7109375" style="47" customWidth="1"/>
    <col min="13321" max="13321" width="5.7109375" style="47" customWidth="1"/>
    <col min="13322" max="13322" width="3.85546875" style="47" customWidth="1"/>
    <col min="13323" max="13323" width="5.42578125" style="47" customWidth="1"/>
    <col min="13324" max="13324" width="2.42578125" style="47" customWidth="1"/>
    <col min="13325" max="13325" width="3.28515625" style="47" customWidth="1"/>
    <col min="13326" max="13326" width="5.7109375" style="47" customWidth="1"/>
    <col min="13327" max="13327" width="5.42578125" style="47" customWidth="1"/>
    <col min="13328" max="13328" width="6.42578125" style="47" customWidth="1"/>
    <col min="13329" max="13329" width="7" style="47" customWidth="1"/>
    <col min="13330" max="13330" width="1" style="47" customWidth="1"/>
    <col min="13331" max="13331" width="2.140625" style="47" customWidth="1"/>
    <col min="13332" max="13567" width="9.140625" style="47"/>
    <col min="13568" max="13568" width="1.140625" style="47" customWidth="1"/>
    <col min="13569" max="13569" width="3.140625" style="47" customWidth="1"/>
    <col min="13570" max="13570" width="10" style="47" customWidth="1"/>
    <col min="13571" max="13571" width="8.140625" style="47" customWidth="1"/>
    <col min="13572" max="13572" width="4.28515625" style="47" customWidth="1"/>
    <col min="13573" max="13574" width="9.42578125" style="47" customWidth="1"/>
    <col min="13575" max="13575" width="3" style="47" customWidth="1"/>
    <col min="13576" max="13576" width="8.7109375" style="47" customWidth="1"/>
    <col min="13577" max="13577" width="5.7109375" style="47" customWidth="1"/>
    <col min="13578" max="13578" width="3.85546875" style="47" customWidth="1"/>
    <col min="13579" max="13579" width="5.42578125" style="47" customWidth="1"/>
    <col min="13580" max="13580" width="2.42578125" style="47" customWidth="1"/>
    <col min="13581" max="13581" width="3.28515625" style="47" customWidth="1"/>
    <col min="13582" max="13582" width="5.7109375" style="47" customWidth="1"/>
    <col min="13583" max="13583" width="5.42578125" style="47" customWidth="1"/>
    <col min="13584" max="13584" width="6.42578125" style="47" customWidth="1"/>
    <col min="13585" max="13585" width="7" style="47" customWidth="1"/>
    <col min="13586" max="13586" width="1" style="47" customWidth="1"/>
    <col min="13587" max="13587" width="2.140625" style="47" customWidth="1"/>
    <col min="13588" max="13823" width="9.140625" style="47"/>
    <col min="13824" max="13824" width="1.140625" style="47" customWidth="1"/>
    <col min="13825" max="13825" width="3.140625" style="47" customWidth="1"/>
    <col min="13826" max="13826" width="10" style="47" customWidth="1"/>
    <col min="13827" max="13827" width="8.140625" style="47" customWidth="1"/>
    <col min="13828" max="13828" width="4.28515625" style="47" customWidth="1"/>
    <col min="13829" max="13830" width="9.42578125" style="47" customWidth="1"/>
    <col min="13831" max="13831" width="3" style="47" customWidth="1"/>
    <col min="13832" max="13832" width="8.7109375" style="47" customWidth="1"/>
    <col min="13833" max="13833" width="5.7109375" style="47" customWidth="1"/>
    <col min="13834" max="13834" width="3.85546875" style="47" customWidth="1"/>
    <col min="13835" max="13835" width="5.42578125" style="47" customWidth="1"/>
    <col min="13836" max="13836" width="2.42578125" style="47" customWidth="1"/>
    <col min="13837" max="13837" width="3.28515625" style="47" customWidth="1"/>
    <col min="13838" max="13838" width="5.7109375" style="47" customWidth="1"/>
    <col min="13839" max="13839" width="5.42578125" style="47" customWidth="1"/>
    <col min="13840" max="13840" width="6.42578125" style="47" customWidth="1"/>
    <col min="13841" max="13841" width="7" style="47" customWidth="1"/>
    <col min="13842" max="13842" width="1" style="47" customWidth="1"/>
    <col min="13843" max="13843" width="2.140625" style="47" customWidth="1"/>
    <col min="13844" max="14079" width="9.140625" style="47"/>
    <col min="14080" max="14080" width="1.140625" style="47" customWidth="1"/>
    <col min="14081" max="14081" width="3.140625" style="47" customWidth="1"/>
    <col min="14082" max="14082" width="10" style="47" customWidth="1"/>
    <col min="14083" max="14083" width="8.140625" style="47" customWidth="1"/>
    <col min="14084" max="14084" width="4.28515625" style="47" customWidth="1"/>
    <col min="14085" max="14086" width="9.42578125" style="47" customWidth="1"/>
    <col min="14087" max="14087" width="3" style="47" customWidth="1"/>
    <col min="14088" max="14088" width="8.7109375" style="47" customWidth="1"/>
    <col min="14089" max="14089" width="5.7109375" style="47" customWidth="1"/>
    <col min="14090" max="14090" width="3.85546875" style="47" customWidth="1"/>
    <col min="14091" max="14091" width="5.42578125" style="47" customWidth="1"/>
    <col min="14092" max="14092" width="2.42578125" style="47" customWidth="1"/>
    <col min="14093" max="14093" width="3.28515625" style="47" customWidth="1"/>
    <col min="14094" max="14094" width="5.7109375" style="47" customWidth="1"/>
    <col min="14095" max="14095" width="5.42578125" style="47" customWidth="1"/>
    <col min="14096" max="14096" width="6.42578125" style="47" customWidth="1"/>
    <col min="14097" max="14097" width="7" style="47" customWidth="1"/>
    <col min="14098" max="14098" width="1" style="47" customWidth="1"/>
    <col min="14099" max="14099" width="2.140625" style="47" customWidth="1"/>
    <col min="14100" max="14335" width="9.140625" style="47"/>
    <col min="14336" max="14336" width="1.140625" style="47" customWidth="1"/>
    <col min="14337" max="14337" width="3.140625" style="47" customWidth="1"/>
    <col min="14338" max="14338" width="10" style="47" customWidth="1"/>
    <col min="14339" max="14339" width="8.140625" style="47" customWidth="1"/>
    <col min="14340" max="14340" width="4.28515625" style="47" customWidth="1"/>
    <col min="14341" max="14342" width="9.42578125" style="47" customWidth="1"/>
    <col min="14343" max="14343" width="3" style="47" customWidth="1"/>
    <col min="14344" max="14344" width="8.7109375" style="47" customWidth="1"/>
    <col min="14345" max="14345" width="5.7109375" style="47" customWidth="1"/>
    <col min="14346" max="14346" width="3.85546875" style="47" customWidth="1"/>
    <col min="14347" max="14347" width="5.42578125" style="47" customWidth="1"/>
    <col min="14348" max="14348" width="2.42578125" style="47" customWidth="1"/>
    <col min="14349" max="14349" width="3.28515625" style="47" customWidth="1"/>
    <col min="14350" max="14350" width="5.7109375" style="47" customWidth="1"/>
    <col min="14351" max="14351" width="5.42578125" style="47" customWidth="1"/>
    <col min="14352" max="14352" width="6.42578125" style="47" customWidth="1"/>
    <col min="14353" max="14353" width="7" style="47" customWidth="1"/>
    <col min="14354" max="14354" width="1" style="47" customWidth="1"/>
    <col min="14355" max="14355" width="2.140625" style="47" customWidth="1"/>
    <col min="14356" max="14591" width="9.140625" style="47"/>
    <col min="14592" max="14592" width="1.140625" style="47" customWidth="1"/>
    <col min="14593" max="14593" width="3.140625" style="47" customWidth="1"/>
    <col min="14594" max="14594" width="10" style="47" customWidth="1"/>
    <col min="14595" max="14595" width="8.140625" style="47" customWidth="1"/>
    <col min="14596" max="14596" width="4.28515625" style="47" customWidth="1"/>
    <col min="14597" max="14598" width="9.42578125" style="47" customWidth="1"/>
    <col min="14599" max="14599" width="3" style="47" customWidth="1"/>
    <col min="14600" max="14600" width="8.7109375" style="47" customWidth="1"/>
    <col min="14601" max="14601" width="5.7109375" style="47" customWidth="1"/>
    <col min="14602" max="14602" width="3.85546875" style="47" customWidth="1"/>
    <col min="14603" max="14603" width="5.42578125" style="47" customWidth="1"/>
    <col min="14604" max="14604" width="2.42578125" style="47" customWidth="1"/>
    <col min="14605" max="14605" width="3.28515625" style="47" customWidth="1"/>
    <col min="14606" max="14606" width="5.7109375" style="47" customWidth="1"/>
    <col min="14607" max="14607" width="5.42578125" style="47" customWidth="1"/>
    <col min="14608" max="14608" width="6.42578125" style="47" customWidth="1"/>
    <col min="14609" max="14609" width="7" style="47" customWidth="1"/>
    <col min="14610" max="14610" width="1" style="47" customWidth="1"/>
    <col min="14611" max="14611" width="2.140625" style="47" customWidth="1"/>
    <col min="14612" max="14847" width="9.140625" style="47"/>
    <col min="14848" max="14848" width="1.140625" style="47" customWidth="1"/>
    <col min="14849" max="14849" width="3.140625" style="47" customWidth="1"/>
    <col min="14850" max="14850" width="10" style="47" customWidth="1"/>
    <col min="14851" max="14851" width="8.140625" style="47" customWidth="1"/>
    <col min="14852" max="14852" width="4.28515625" style="47" customWidth="1"/>
    <col min="14853" max="14854" width="9.42578125" style="47" customWidth="1"/>
    <col min="14855" max="14855" width="3" style="47" customWidth="1"/>
    <col min="14856" max="14856" width="8.7109375" style="47" customWidth="1"/>
    <col min="14857" max="14857" width="5.7109375" style="47" customWidth="1"/>
    <col min="14858" max="14858" width="3.85546875" style="47" customWidth="1"/>
    <col min="14859" max="14859" width="5.42578125" style="47" customWidth="1"/>
    <col min="14860" max="14860" width="2.42578125" style="47" customWidth="1"/>
    <col min="14861" max="14861" width="3.28515625" style="47" customWidth="1"/>
    <col min="14862" max="14862" width="5.7109375" style="47" customWidth="1"/>
    <col min="14863" max="14863" width="5.42578125" style="47" customWidth="1"/>
    <col min="14864" max="14864" width="6.42578125" style="47" customWidth="1"/>
    <col min="14865" max="14865" width="7" style="47" customWidth="1"/>
    <col min="14866" max="14866" width="1" style="47" customWidth="1"/>
    <col min="14867" max="14867" width="2.140625" style="47" customWidth="1"/>
    <col min="14868" max="15103" width="9.140625" style="47"/>
    <col min="15104" max="15104" width="1.140625" style="47" customWidth="1"/>
    <col min="15105" max="15105" width="3.140625" style="47" customWidth="1"/>
    <col min="15106" max="15106" width="10" style="47" customWidth="1"/>
    <col min="15107" max="15107" width="8.140625" style="47" customWidth="1"/>
    <col min="15108" max="15108" width="4.28515625" style="47" customWidth="1"/>
    <col min="15109" max="15110" width="9.42578125" style="47" customWidth="1"/>
    <col min="15111" max="15111" width="3" style="47" customWidth="1"/>
    <col min="15112" max="15112" width="8.7109375" style="47" customWidth="1"/>
    <col min="15113" max="15113" width="5.7109375" style="47" customWidth="1"/>
    <col min="15114" max="15114" width="3.85546875" style="47" customWidth="1"/>
    <col min="15115" max="15115" width="5.42578125" style="47" customWidth="1"/>
    <col min="15116" max="15116" width="2.42578125" style="47" customWidth="1"/>
    <col min="15117" max="15117" width="3.28515625" style="47" customWidth="1"/>
    <col min="15118" max="15118" width="5.7109375" style="47" customWidth="1"/>
    <col min="15119" max="15119" width="5.42578125" style="47" customWidth="1"/>
    <col min="15120" max="15120" width="6.42578125" style="47" customWidth="1"/>
    <col min="15121" max="15121" width="7" style="47" customWidth="1"/>
    <col min="15122" max="15122" width="1" style="47" customWidth="1"/>
    <col min="15123" max="15123" width="2.140625" style="47" customWidth="1"/>
    <col min="15124" max="15359" width="9.140625" style="47"/>
    <col min="15360" max="15360" width="1.140625" style="47" customWidth="1"/>
    <col min="15361" max="15361" width="3.140625" style="47" customWidth="1"/>
    <col min="15362" max="15362" width="10" style="47" customWidth="1"/>
    <col min="15363" max="15363" width="8.140625" style="47" customWidth="1"/>
    <col min="15364" max="15364" width="4.28515625" style="47" customWidth="1"/>
    <col min="15365" max="15366" width="9.42578125" style="47" customWidth="1"/>
    <col min="15367" max="15367" width="3" style="47" customWidth="1"/>
    <col min="15368" max="15368" width="8.7109375" style="47" customWidth="1"/>
    <col min="15369" max="15369" width="5.7109375" style="47" customWidth="1"/>
    <col min="15370" max="15370" width="3.85546875" style="47" customWidth="1"/>
    <col min="15371" max="15371" width="5.42578125" style="47" customWidth="1"/>
    <col min="15372" max="15372" width="2.42578125" style="47" customWidth="1"/>
    <col min="15373" max="15373" width="3.28515625" style="47" customWidth="1"/>
    <col min="15374" max="15374" width="5.7109375" style="47" customWidth="1"/>
    <col min="15375" max="15375" width="5.42578125" style="47" customWidth="1"/>
    <col min="15376" max="15376" width="6.42578125" style="47" customWidth="1"/>
    <col min="15377" max="15377" width="7" style="47" customWidth="1"/>
    <col min="15378" max="15378" width="1" style="47" customWidth="1"/>
    <col min="15379" max="15379" width="2.140625" style="47" customWidth="1"/>
    <col min="15380" max="15615" width="9.140625" style="47"/>
    <col min="15616" max="15616" width="1.140625" style="47" customWidth="1"/>
    <col min="15617" max="15617" width="3.140625" style="47" customWidth="1"/>
    <col min="15618" max="15618" width="10" style="47" customWidth="1"/>
    <col min="15619" max="15619" width="8.140625" style="47" customWidth="1"/>
    <col min="15620" max="15620" width="4.28515625" style="47" customWidth="1"/>
    <col min="15621" max="15622" width="9.42578125" style="47" customWidth="1"/>
    <col min="15623" max="15623" width="3" style="47" customWidth="1"/>
    <col min="15624" max="15624" width="8.7109375" style="47" customWidth="1"/>
    <col min="15625" max="15625" width="5.7109375" style="47" customWidth="1"/>
    <col min="15626" max="15626" width="3.85546875" style="47" customWidth="1"/>
    <col min="15627" max="15627" width="5.42578125" style="47" customWidth="1"/>
    <col min="15628" max="15628" width="2.42578125" style="47" customWidth="1"/>
    <col min="15629" max="15629" width="3.28515625" style="47" customWidth="1"/>
    <col min="15630" max="15630" width="5.7109375" style="47" customWidth="1"/>
    <col min="15631" max="15631" width="5.42578125" style="47" customWidth="1"/>
    <col min="15632" max="15632" width="6.42578125" style="47" customWidth="1"/>
    <col min="15633" max="15633" width="7" style="47" customWidth="1"/>
    <col min="15634" max="15634" width="1" style="47" customWidth="1"/>
    <col min="15635" max="15635" width="2.140625" style="47" customWidth="1"/>
    <col min="15636" max="15871" width="9.140625" style="47"/>
    <col min="15872" max="15872" width="1.140625" style="47" customWidth="1"/>
    <col min="15873" max="15873" width="3.140625" style="47" customWidth="1"/>
    <col min="15874" max="15874" width="10" style="47" customWidth="1"/>
    <col min="15875" max="15875" width="8.140625" style="47" customWidth="1"/>
    <col min="15876" max="15876" width="4.28515625" style="47" customWidth="1"/>
    <col min="15877" max="15878" width="9.42578125" style="47" customWidth="1"/>
    <col min="15879" max="15879" width="3" style="47" customWidth="1"/>
    <col min="15880" max="15880" width="8.7109375" style="47" customWidth="1"/>
    <col min="15881" max="15881" width="5.7109375" style="47" customWidth="1"/>
    <col min="15882" max="15882" width="3.85546875" style="47" customWidth="1"/>
    <col min="15883" max="15883" width="5.42578125" style="47" customWidth="1"/>
    <col min="15884" max="15884" width="2.42578125" style="47" customWidth="1"/>
    <col min="15885" max="15885" width="3.28515625" style="47" customWidth="1"/>
    <col min="15886" max="15886" width="5.7109375" style="47" customWidth="1"/>
    <col min="15887" max="15887" width="5.42578125" style="47" customWidth="1"/>
    <col min="15888" max="15888" width="6.42578125" style="47" customWidth="1"/>
    <col min="15889" max="15889" width="7" style="47" customWidth="1"/>
    <col min="15890" max="15890" width="1" style="47" customWidth="1"/>
    <col min="15891" max="15891" width="2.140625" style="47" customWidth="1"/>
    <col min="15892" max="16127" width="9.140625" style="47"/>
    <col min="16128" max="16128" width="1.140625" style="47" customWidth="1"/>
    <col min="16129" max="16129" width="3.140625" style="47" customWidth="1"/>
    <col min="16130" max="16130" width="10" style="47" customWidth="1"/>
    <col min="16131" max="16131" width="8.140625" style="47" customWidth="1"/>
    <col min="16132" max="16132" width="4.28515625" style="47" customWidth="1"/>
    <col min="16133" max="16134" width="9.42578125" style="47" customWidth="1"/>
    <col min="16135" max="16135" width="3" style="47" customWidth="1"/>
    <col min="16136" max="16136" width="8.7109375" style="47" customWidth="1"/>
    <col min="16137" max="16137" width="5.7109375" style="47" customWidth="1"/>
    <col min="16138" max="16138" width="3.85546875" style="47" customWidth="1"/>
    <col min="16139" max="16139" width="5.42578125" style="47" customWidth="1"/>
    <col min="16140" max="16140" width="2.42578125" style="47" customWidth="1"/>
    <col min="16141" max="16141" width="3.28515625" style="47" customWidth="1"/>
    <col min="16142" max="16142" width="5.7109375" style="47" customWidth="1"/>
    <col min="16143" max="16143" width="5.42578125" style="47" customWidth="1"/>
    <col min="16144" max="16144" width="6.42578125" style="47" customWidth="1"/>
    <col min="16145" max="16145" width="7" style="47" customWidth="1"/>
    <col min="16146" max="16146" width="1" style="47" customWidth="1"/>
    <col min="16147" max="16147" width="2.140625" style="47" customWidth="1"/>
    <col min="16148" max="16384" width="9.140625" style="47"/>
  </cols>
  <sheetData>
    <row r="1" spans="2:36" ht="11.45" customHeight="1"/>
    <row r="2" spans="2:36" ht="23.1">
      <c r="B2" s="252" t="s">
        <v>128</v>
      </c>
      <c r="C2" s="252"/>
      <c r="D2" s="252"/>
      <c r="E2" s="252"/>
      <c r="F2" s="252"/>
      <c r="G2" s="252"/>
      <c r="H2" s="252"/>
      <c r="I2" s="252"/>
      <c r="J2" s="252"/>
      <c r="K2" s="252"/>
      <c r="L2" s="252"/>
      <c r="M2" s="252"/>
      <c r="N2" s="252"/>
      <c r="O2" s="252"/>
      <c r="P2" s="252"/>
      <c r="Q2" s="252"/>
      <c r="R2" s="253"/>
      <c r="S2" s="253"/>
    </row>
    <row r="3" spans="2:36" ht="12.6" customHeight="1">
      <c r="B3" s="254"/>
      <c r="C3" s="254"/>
      <c r="D3" s="254"/>
      <c r="E3" s="254"/>
      <c r="F3" s="254"/>
      <c r="G3" s="254"/>
      <c r="H3" s="254"/>
      <c r="I3" s="254"/>
      <c r="J3" s="254"/>
      <c r="K3" s="254"/>
      <c r="L3" s="254"/>
      <c r="M3" s="254"/>
      <c r="N3" s="254"/>
      <c r="O3" s="254"/>
      <c r="P3" s="254"/>
      <c r="Q3" s="254"/>
    </row>
    <row r="4" spans="2:36" ht="12" customHeight="1" thickBot="1">
      <c r="B4" s="48"/>
      <c r="C4" s="48"/>
      <c r="D4" s="48"/>
      <c r="E4" s="48"/>
      <c r="F4" s="48"/>
      <c r="G4" s="48"/>
      <c r="H4" s="48"/>
      <c r="I4" s="48"/>
      <c r="J4" s="48"/>
      <c r="K4" s="48"/>
      <c r="L4" s="48"/>
      <c r="M4" s="48"/>
      <c r="N4" s="48"/>
      <c r="O4" s="48"/>
      <c r="P4" s="48"/>
      <c r="Q4" s="48"/>
    </row>
    <row r="5" spans="2:36" ht="18" thickBot="1">
      <c r="B5" s="49" t="s">
        <v>129</v>
      </c>
      <c r="D5" s="255"/>
      <c r="E5" s="255"/>
      <c r="F5" s="255"/>
      <c r="G5" s="255"/>
      <c r="H5" s="255"/>
      <c r="I5" s="255"/>
      <c r="J5" s="255"/>
      <c r="K5" s="255"/>
      <c r="L5" s="255"/>
      <c r="M5" s="50"/>
      <c r="N5" s="256" t="s">
        <v>130</v>
      </c>
      <c r="O5" s="257"/>
      <c r="P5" s="258" t="s">
        <v>131</v>
      </c>
      <c r="Q5" s="259"/>
      <c r="R5" s="258" t="s">
        <v>132</v>
      </c>
      <c r="S5" s="259"/>
    </row>
    <row r="6" spans="2:36" ht="17.45">
      <c r="B6" s="51" t="s">
        <v>133</v>
      </c>
      <c r="C6" s="52"/>
      <c r="D6" s="260"/>
      <c r="E6" s="260"/>
      <c r="F6" s="260"/>
      <c r="G6" s="260"/>
      <c r="H6" s="260"/>
      <c r="I6" s="260"/>
      <c r="J6" s="260"/>
      <c r="K6" s="260"/>
      <c r="L6" s="260"/>
      <c r="M6" s="45"/>
      <c r="N6" s="53"/>
      <c r="O6" s="54"/>
      <c r="P6" s="55"/>
      <c r="Q6" s="56"/>
      <c r="R6" s="57"/>
      <c r="S6" s="58"/>
    </row>
    <row r="7" spans="2:36" ht="17.45">
      <c r="B7" s="51" t="s">
        <v>134</v>
      </c>
      <c r="C7" s="52"/>
      <c r="D7" s="261"/>
      <c r="E7" s="261"/>
      <c r="F7" s="261"/>
      <c r="G7" s="261"/>
      <c r="H7" s="261"/>
      <c r="I7" s="261"/>
      <c r="J7" s="261"/>
      <c r="K7" s="261"/>
      <c r="L7" s="261"/>
      <c r="M7" s="59"/>
      <c r="N7" s="53"/>
      <c r="O7" s="54"/>
      <c r="P7" s="53"/>
      <c r="Q7" s="59"/>
      <c r="R7" s="60"/>
      <c r="S7" s="61"/>
    </row>
    <row r="8" spans="2:36" ht="18" thickBot="1">
      <c r="B8" s="51" t="s">
        <v>135</v>
      </c>
      <c r="C8" s="52"/>
      <c r="D8" s="262"/>
      <c r="E8" s="262"/>
      <c r="F8" s="262"/>
      <c r="G8" s="262"/>
      <c r="H8" s="262"/>
      <c r="I8" s="262"/>
      <c r="J8" s="262"/>
      <c r="K8" s="262"/>
      <c r="L8" s="262"/>
      <c r="M8" s="59"/>
      <c r="N8" s="62"/>
      <c r="O8" s="63"/>
      <c r="P8" s="62"/>
      <c r="Q8" s="64"/>
      <c r="R8" s="65"/>
      <c r="S8" s="66"/>
    </row>
    <row r="9" spans="2:36" ht="15.95" thickBot="1">
      <c r="B9" s="67"/>
      <c r="C9" s="52"/>
      <c r="D9" s="68"/>
      <c r="E9" s="68"/>
      <c r="F9" s="68"/>
      <c r="G9" s="68"/>
      <c r="H9" s="68"/>
      <c r="I9" s="68"/>
      <c r="J9" s="69"/>
      <c r="K9" s="69"/>
      <c r="L9" s="69"/>
      <c r="M9" s="69"/>
      <c r="N9" s="69"/>
      <c r="O9" s="69"/>
      <c r="P9" s="69"/>
      <c r="Q9" s="69"/>
      <c r="R9" s="52"/>
    </row>
    <row r="10" spans="2:36" ht="16.350000000000001" customHeight="1" thickBot="1">
      <c r="B10" s="263" t="s">
        <v>136</v>
      </c>
      <c r="C10" s="264"/>
      <c r="D10" s="264"/>
      <c r="E10" s="264"/>
      <c r="F10" s="264"/>
      <c r="G10" s="264"/>
      <c r="H10" s="264"/>
      <c r="I10" s="265"/>
      <c r="J10" s="265"/>
      <c r="K10" s="265"/>
      <c r="L10" s="266"/>
      <c r="M10" s="70"/>
      <c r="N10" s="249" t="s">
        <v>137</v>
      </c>
      <c r="O10" s="250"/>
      <c r="P10" s="250"/>
      <c r="Q10" s="250"/>
      <c r="R10" s="250"/>
      <c r="S10" s="251"/>
    </row>
    <row r="11" spans="2:36" ht="18" thickBot="1">
      <c r="B11" s="244" t="e">
        <f>AVERAGE('[1]Audit Checksheet'!J14,'[1]Audit Checksheet'!J15,'[1]Audit Checksheet'!J36,'[1]Audit Checksheet'!J49,'[1]Audit Checksheet'!J88,'[1]Audit Checksheet'!J92)</f>
        <v>#REF!</v>
      </c>
      <c r="C11" s="245"/>
      <c r="D11" s="245"/>
      <c r="E11" s="245"/>
      <c r="F11" s="245"/>
      <c r="G11" s="245"/>
      <c r="H11" s="245"/>
      <c r="I11" s="437"/>
      <c r="J11" s="437"/>
      <c r="K11" s="437"/>
      <c r="L11" s="438"/>
      <c r="M11" s="71"/>
      <c r="N11" s="246" t="s">
        <v>130</v>
      </c>
      <c r="O11" s="247"/>
      <c r="P11" s="248"/>
      <c r="Q11" s="249" t="s">
        <v>138</v>
      </c>
      <c r="R11" s="250"/>
      <c r="S11" s="251"/>
    </row>
    <row r="12" spans="2:36" ht="22.5" customHeight="1">
      <c r="B12" s="271" t="s">
        <v>139</v>
      </c>
      <c r="C12" s="272"/>
      <c r="D12" s="272"/>
      <c r="E12" s="272"/>
      <c r="F12" s="272"/>
      <c r="G12" s="272"/>
      <c r="H12" s="272"/>
      <c r="I12" s="245"/>
      <c r="J12" s="245"/>
      <c r="K12" s="245"/>
      <c r="L12" s="273"/>
      <c r="M12" s="71"/>
      <c r="N12" s="274"/>
      <c r="O12" s="275"/>
      <c r="P12" s="276"/>
      <c r="Q12" s="283"/>
      <c r="R12" s="284"/>
      <c r="S12" s="285"/>
      <c r="U12" s="72" t="s">
        <v>140</v>
      </c>
    </row>
    <row r="13" spans="2:36" ht="22.5" customHeight="1">
      <c r="B13" s="292" t="s">
        <v>141</v>
      </c>
      <c r="C13" s="293"/>
      <c r="D13" s="293"/>
      <c r="E13" s="293"/>
      <c r="F13" s="293"/>
      <c r="G13" s="293"/>
      <c r="H13" s="293"/>
      <c r="I13" s="245"/>
      <c r="J13" s="245"/>
      <c r="K13" s="245"/>
      <c r="L13" s="273"/>
      <c r="M13" s="44"/>
      <c r="N13" s="277"/>
      <c r="O13" s="278"/>
      <c r="P13" s="279"/>
      <c r="Q13" s="286"/>
      <c r="R13" s="287"/>
      <c r="S13" s="288"/>
    </row>
    <row r="14" spans="2:36" ht="22.5" customHeight="1" thickBot="1">
      <c r="B14" s="294" t="s">
        <v>142</v>
      </c>
      <c r="C14" s="295"/>
      <c r="D14" s="295"/>
      <c r="E14" s="295"/>
      <c r="F14" s="295"/>
      <c r="G14" s="295"/>
      <c r="H14" s="295"/>
      <c r="I14" s="296"/>
      <c r="J14" s="296"/>
      <c r="K14" s="296"/>
      <c r="L14" s="297"/>
      <c r="M14" s="44"/>
      <c r="N14" s="280"/>
      <c r="O14" s="281"/>
      <c r="P14" s="282"/>
      <c r="Q14" s="289"/>
      <c r="R14" s="290"/>
      <c r="S14" s="291"/>
      <c r="T14" s="73"/>
      <c r="V14" s="74"/>
      <c r="W14" s="74"/>
      <c r="X14" s="74"/>
      <c r="Y14" s="74"/>
      <c r="Z14" s="74"/>
      <c r="AA14" s="74"/>
      <c r="AB14" s="74"/>
      <c r="AC14" s="74"/>
      <c r="AD14" s="73"/>
      <c r="AE14" s="73"/>
      <c r="AF14" s="73"/>
    </row>
    <row r="15" spans="2:36" ht="14.1" customHeight="1">
      <c r="B15" s="75"/>
      <c r="D15" s="76"/>
      <c r="E15" s="77"/>
      <c r="H15" s="78"/>
      <c r="I15" s="78"/>
      <c r="J15" s="44"/>
      <c r="K15" s="44"/>
      <c r="L15" s="44"/>
      <c r="M15" s="44"/>
      <c r="N15" s="44"/>
      <c r="O15" s="79"/>
      <c r="P15" s="79"/>
      <c r="Q15" s="79"/>
      <c r="R15" s="79"/>
      <c r="T15" s="73"/>
      <c r="U15" s="80"/>
      <c r="V15" s="74"/>
      <c r="W15" s="74"/>
      <c r="X15" s="74"/>
      <c r="Y15" s="74"/>
      <c r="Z15" s="74"/>
      <c r="AA15" s="74"/>
      <c r="AB15" s="74"/>
      <c r="AC15" s="74"/>
      <c r="AD15" s="73"/>
      <c r="AE15" s="73"/>
      <c r="AF15" s="73"/>
    </row>
    <row r="16" spans="2:36" ht="14.45" customHeight="1">
      <c r="E16" s="81"/>
      <c r="F16" s="40"/>
      <c r="G16" s="439"/>
      <c r="H16" s="439"/>
      <c r="I16" s="82"/>
      <c r="J16" s="83"/>
      <c r="K16" s="83"/>
      <c r="L16" s="83"/>
      <c r="M16" s="83"/>
      <c r="N16" s="83"/>
      <c r="O16" s="84"/>
      <c r="P16" s="84"/>
      <c r="Q16" s="85"/>
      <c r="T16" s="73"/>
      <c r="U16" s="74"/>
      <c r="V16" s="74" t="s">
        <v>143</v>
      </c>
      <c r="W16" s="86" t="s">
        <v>144</v>
      </c>
      <c r="X16" s="86" t="s">
        <v>145</v>
      </c>
      <c r="Y16" s="86" t="s">
        <v>146</v>
      </c>
      <c r="Z16" s="74" t="s">
        <v>147</v>
      </c>
      <c r="AA16" s="86" t="s">
        <v>148</v>
      </c>
      <c r="AB16" s="74"/>
      <c r="AC16" s="74"/>
      <c r="AD16" s="87"/>
      <c r="AE16" s="87"/>
      <c r="AF16" s="87"/>
      <c r="AG16" s="88"/>
      <c r="AH16" s="88"/>
      <c r="AI16" s="88"/>
      <c r="AJ16" s="88"/>
    </row>
    <row r="17" spans="2:36" ht="14.45" customHeight="1">
      <c r="B17" s="302" t="s">
        <v>149</v>
      </c>
      <c r="C17" s="303"/>
      <c r="D17" s="89"/>
      <c r="E17" s="81"/>
      <c r="F17" s="40"/>
      <c r="G17" s="439"/>
      <c r="H17" s="439"/>
      <c r="I17" s="82"/>
      <c r="J17" s="83"/>
      <c r="K17" s="83"/>
      <c r="L17" s="83"/>
      <c r="M17" s="83"/>
      <c r="N17" s="83"/>
      <c r="O17" s="84"/>
      <c r="P17" s="84"/>
      <c r="Q17" s="85"/>
      <c r="T17" s="73"/>
      <c r="U17" s="74"/>
      <c r="V17" s="74"/>
      <c r="W17" s="74"/>
      <c r="X17" s="74"/>
      <c r="Y17" s="74"/>
      <c r="Z17" s="74"/>
      <c r="AA17" s="74"/>
      <c r="AB17" s="74"/>
      <c r="AC17" s="74"/>
      <c r="AD17" s="87"/>
      <c r="AE17" s="87"/>
      <c r="AF17" s="87"/>
      <c r="AG17" s="88"/>
      <c r="AH17" s="88"/>
      <c r="AI17" s="88"/>
      <c r="AJ17" s="88"/>
    </row>
    <row r="18" spans="2:36" ht="14.45" customHeight="1">
      <c r="B18" s="304" t="s">
        <v>150</v>
      </c>
      <c r="C18" s="305"/>
      <c r="D18" s="89"/>
      <c r="E18"/>
      <c r="F18"/>
      <c r="G18" s="439"/>
      <c r="H18" s="439"/>
      <c r="I18" s="82"/>
      <c r="J18" s="83"/>
      <c r="K18" s="83"/>
      <c r="L18" s="83"/>
      <c r="M18" s="83"/>
      <c r="N18" s="83"/>
      <c r="O18" s="84"/>
      <c r="P18" s="84"/>
      <c r="Q18" s="85"/>
      <c r="T18" s="73"/>
      <c r="U18" s="87"/>
      <c r="V18" s="90" t="e">
        <f>'[1]Audit Checksheet'!J14</f>
        <v>#REF!</v>
      </c>
      <c r="W18" s="90" t="e">
        <f>'[1]Audit Checksheet'!J15</f>
        <v>#DIV/0!</v>
      </c>
      <c r="X18" s="90" t="e">
        <f>'[1]Audit Checksheet'!J36</f>
        <v>#DIV/0!</v>
      </c>
      <c r="Y18" s="90" t="e">
        <f>'[1]Audit Checksheet'!J49</f>
        <v>#DIV/0!</v>
      </c>
      <c r="Z18" s="90" t="e">
        <f>'[1]Audit Checksheet'!J88</f>
        <v>#DIV/0!</v>
      </c>
      <c r="AA18" s="90">
        <f>'[1]Audit Checksheet'!J92</f>
        <v>3</v>
      </c>
      <c r="AB18" s="87"/>
      <c r="AC18" s="87"/>
      <c r="AD18" s="87"/>
      <c r="AE18" s="87"/>
      <c r="AF18" s="87"/>
      <c r="AG18" s="88"/>
      <c r="AH18" s="88"/>
      <c r="AI18" s="88"/>
      <c r="AJ18" s="88"/>
    </row>
    <row r="19" spans="2:36" ht="14.45" customHeight="1" thickBot="1">
      <c r="B19" s="91" t="s">
        <v>151</v>
      </c>
      <c r="C19" s="92"/>
      <c r="D19" s="93"/>
      <c r="E19" s="81"/>
      <c r="F19" s="40"/>
      <c r="G19" s="439"/>
      <c r="H19" s="439"/>
      <c r="I19" s="82"/>
      <c r="J19" s="83"/>
      <c r="K19" s="83"/>
      <c r="L19" s="83"/>
      <c r="M19" s="83"/>
      <c r="N19" s="83"/>
      <c r="O19" s="84"/>
      <c r="P19" s="84"/>
      <c r="Q19" s="85"/>
      <c r="T19" s="73"/>
      <c r="U19" s="87"/>
      <c r="V19" s="87"/>
      <c r="W19" s="87"/>
      <c r="X19" s="87"/>
      <c r="Y19" s="87"/>
      <c r="Z19" s="87"/>
      <c r="AA19" s="87"/>
      <c r="AB19" s="87"/>
      <c r="AC19" s="87"/>
      <c r="AD19" s="87"/>
      <c r="AE19" s="87"/>
      <c r="AF19" s="87"/>
      <c r="AG19" s="88"/>
      <c r="AH19" s="88"/>
      <c r="AI19" s="88"/>
      <c r="AJ19" s="88"/>
    </row>
    <row r="20" spans="2:36" ht="14.45" customHeight="1">
      <c r="B20" s="91" t="s">
        <v>152</v>
      </c>
      <c r="C20" s="92"/>
      <c r="D20" s="93"/>
      <c r="E20" s="78"/>
      <c r="F20" s="78"/>
      <c r="G20" s="78"/>
      <c r="H20" s="78"/>
      <c r="I20" s="78"/>
      <c r="J20" s="94"/>
      <c r="K20" s="94"/>
      <c r="L20" s="94"/>
      <c r="M20" s="94"/>
      <c r="N20" s="94"/>
      <c r="O20" s="95"/>
      <c r="Q20" s="95"/>
      <c r="W20" s="267" t="s">
        <v>153</v>
      </c>
      <c r="X20" s="268"/>
    </row>
    <row r="21" spans="2:36" ht="16.350000000000001" customHeight="1" thickBot="1">
      <c r="B21" s="91"/>
      <c r="C21" s="92"/>
      <c r="D21" s="93"/>
      <c r="E21"/>
      <c r="F21"/>
      <c r="G21"/>
      <c r="H21"/>
      <c r="I21" s="82"/>
      <c r="J21" s="82"/>
      <c r="K21" s="82"/>
      <c r="L21" s="82"/>
      <c r="M21" s="96"/>
      <c r="N21" s="82"/>
      <c r="O21" s="97"/>
      <c r="Q21" s="97"/>
      <c r="W21" s="269"/>
      <c r="X21" s="270"/>
    </row>
    <row r="22" spans="2:36" ht="17.45" customHeight="1">
      <c r="B22" s="91"/>
      <c r="C22" s="92"/>
      <c r="D22" s="93"/>
      <c r="E22"/>
      <c r="F22"/>
      <c r="G22"/>
      <c r="H22"/>
      <c r="I22" s="82"/>
      <c r="J22" s="82"/>
      <c r="K22" s="82"/>
      <c r="L22" s="82"/>
      <c r="M22" s="96"/>
      <c r="N22" s="82"/>
      <c r="O22" s="98"/>
      <c r="Q22" s="40"/>
      <c r="W22" s="99" t="s">
        <v>154</v>
      </c>
      <c r="X22" s="100" t="s">
        <v>155</v>
      </c>
    </row>
    <row r="23" spans="2:36" ht="18.600000000000001" customHeight="1">
      <c r="B23" s="91"/>
      <c r="C23" s="92"/>
      <c r="D23" s="93"/>
      <c r="E23" s="20"/>
      <c r="F23" s="20"/>
      <c r="G23" s="20"/>
      <c r="H23" s="20"/>
      <c r="I23" s="82"/>
      <c r="J23" s="82"/>
      <c r="K23" s="82"/>
      <c r="L23" s="82"/>
      <c r="M23" s="96"/>
      <c r="N23" s="82"/>
      <c r="O23" s="40"/>
      <c r="Q23" s="40"/>
      <c r="W23" s="101">
        <v>4</v>
      </c>
      <c r="X23" s="102" t="e">
        <f>COUNTIF( '[1]Audit Checksheet'!J17:J113, 4)</f>
        <v>#VALUE!</v>
      </c>
    </row>
    <row r="24" spans="2:36" ht="18.600000000000001" customHeight="1">
      <c r="B24" s="103"/>
      <c r="C24" s="104"/>
      <c r="D24" s="105"/>
      <c r="E24" s="20"/>
      <c r="F24" s="20"/>
      <c r="G24" s="20"/>
      <c r="H24" s="20"/>
      <c r="I24" s="82"/>
      <c r="J24" s="82"/>
      <c r="K24" s="82"/>
      <c r="L24" s="82"/>
      <c r="M24" s="96"/>
      <c r="N24" s="82"/>
      <c r="O24" s="106"/>
      <c r="Q24" s="107"/>
      <c r="U24" s="108"/>
      <c r="V24" s="109"/>
      <c r="W24" s="110">
        <v>3</v>
      </c>
      <c r="X24" s="111" t="e">
        <f>COUNTIF( '[1]Audit Checksheet'!J17:J113, 3)</f>
        <v>#VALUE!</v>
      </c>
    </row>
    <row r="25" spans="2:36" ht="18.600000000000001" customHeight="1">
      <c r="B25" s="103"/>
      <c r="C25" s="104"/>
      <c r="D25" s="105"/>
      <c r="E25" s="20"/>
      <c r="F25" s="20"/>
      <c r="G25" s="20"/>
      <c r="H25" s="20"/>
      <c r="I25" s="112"/>
      <c r="J25" s="112"/>
      <c r="K25" s="112"/>
      <c r="L25" s="112"/>
      <c r="M25" s="113"/>
      <c r="N25" s="112"/>
      <c r="O25" s="114"/>
      <c r="Q25" s="40"/>
      <c r="V25" s="76"/>
      <c r="W25" s="115">
        <v>2</v>
      </c>
      <c r="X25" s="111" t="e">
        <f>COUNTIF( '[1]Audit Checksheet'!J17:J113, 2)</f>
        <v>#VALUE!</v>
      </c>
    </row>
    <row r="26" spans="2:36" ht="18.600000000000001" customHeight="1">
      <c r="B26" s="116"/>
      <c r="C26" s="20"/>
      <c r="D26" s="20"/>
      <c r="E26" s="20"/>
      <c r="F26" s="20"/>
      <c r="G26" s="20"/>
      <c r="H26" s="20"/>
      <c r="I26" s="112"/>
      <c r="J26" s="112"/>
      <c r="K26" s="112"/>
      <c r="L26" s="112"/>
      <c r="M26" s="113"/>
      <c r="N26" s="112"/>
      <c r="O26" s="114"/>
      <c r="Q26" s="40"/>
      <c r="U26" s="117"/>
      <c r="V26" s="77"/>
      <c r="W26" s="118">
        <v>1</v>
      </c>
      <c r="X26" s="111" t="e">
        <f>COUNTIF( '[1]Audit Checksheet'!J17:J113, 1)</f>
        <v>#VALUE!</v>
      </c>
    </row>
    <row r="27" spans="2:36" ht="20.45" thickBot="1">
      <c r="B27" s="119"/>
      <c r="C27" s="40"/>
      <c r="D27" s="40"/>
      <c r="E27" s="82"/>
      <c r="F27" s="82"/>
      <c r="G27" s="306"/>
      <c r="H27" s="307"/>
      <c r="I27" s="78"/>
      <c r="J27" s="120"/>
      <c r="K27" s="78"/>
      <c r="L27" s="78"/>
      <c r="M27" s="78"/>
      <c r="N27" s="78"/>
      <c r="O27" s="78"/>
      <c r="U27" s="117"/>
      <c r="V27" s="77"/>
      <c r="W27" s="121">
        <v>0</v>
      </c>
      <c r="X27" s="122" t="e">
        <f>COUNTIF( '[1]Audit Checksheet'!J17:J113, 0)</f>
        <v>#VALUE!</v>
      </c>
    </row>
    <row r="28" spans="2:36" s="75" customFormat="1" ht="15.75" customHeight="1">
      <c r="B28" s="123"/>
      <c r="C28" s="81"/>
      <c r="D28" s="81"/>
      <c r="E28" s="81"/>
      <c r="F28" s="40"/>
      <c r="G28" s="439"/>
      <c r="H28" s="439"/>
      <c r="I28" s="124"/>
      <c r="J28" s="125"/>
      <c r="K28" s="124"/>
      <c r="L28" s="126"/>
      <c r="M28" s="308"/>
      <c r="N28" s="308"/>
      <c r="O28" s="72"/>
      <c r="Q28" s="72"/>
      <c r="U28" s="117"/>
      <c r="V28" s="77"/>
      <c r="W28" s="78"/>
    </row>
    <row r="29" spans="2:36" s="75" customFormat="1" ht="14.45" customHeight="1" thickBot="1">
      <c r="B29" s="127"/>
      <c r="C29" s="128"/>
      <c r="D29" s="128"/>
      <c r="E29" s="128"/>
      <c r="F29" s="40"/>
      <c r="G29" s="40"/>
      <c r="H29" s="129"/>
      <c r="I29" s="129"/>
      <c r="J29" s="129"/>
      <c r="K29" s="129"/>
      <c r="U29" s="117"/>
      <c r="V29" s="77"/>
      <c r="W29" s="78"/>
    </row>
    <row r="30" spans="2:36" ht="20.100000000000001">
      <c r="B30" s="309" t="s">
        <v>156</v>
      </c>
      <c r="C30" s="311" t="s">
        <v>157</v>
      </c>
      <c r="D30" s="312"/>
      <c r="E30" s="312"/>
      <c r="F30" s="312"/>
      <c r="G30" s="312"/>
      <c r="H30" s="312"/>
      <c r="I30" s="312"/>
      <c r="J30" s="312"/>
      <c r="K30" s="312"/>
      <c r="L30" s="312"/>
      <c r="M30" s="312"/>
      <c r="N30" s="312"/>
      <c r="O30" s="312"/>
      <c r="P30" s="312"/>
      <c r="Q30" s="312"/>
      <c r="R30" s="298" t="s">
        <v>158</v>
      </c>
      <c r="S30" s="299"/>
      <c r="U30" s="117"/>
      <c r="V30" s="77"/>
      <c r="W30" s="78"/>
    </row>
    <row r="31" spans="2:36" ht="14.1" customHeight="1" thickBot="1">
      <c r="B31" s="310"/>
      <c r="C31" s="313"/>
      <c r="D31" s="314"/>
      <c r="E31" s="314"/>
      <c r="F31" s="314"/>
      <c r="G31" s="314"/>
      <c r="H31" s="314"/>
      <c r="I31" s="314"/>
      <c r="J31" s="314"/>
      <c r="K31" s="314"/>
      <c r="L31" s="314"/>
      <c r="M31" s="314"/>
      <c r="N31" s="314"/>
      <c r="O31" s="314"/>
      <c r="P31" s="314"/>
      <c r="Q31" s="314"/>
      <c r="R31" s="300"/>
      <c r="S31" s="301"/>
    </row>
    <row r="32" spans="2:36" ht="23.45" customHeight="1">
      <c r="B32" s="130"/>
      <c r="C32" s="315"/>
      <c r="D32" s="316"/>
      <c r="E32" s="316"/>
      <c r="F32" s="316"/>
      <c r="G32" s="316"/>
      <c r="H32" s="316"/>
      <c r="I32" s="316"/>
      <c r="J32" s="316"/>
      <c r="K32" s="316"/>
      <c r="L32" s="316"/>
      <c r="M32" s="316"/>
      <c r="N32" s="316"/>
      <c r="O32" s="316"/>
      <c r="P32" s="316"/>
      <c r="Q32" s="316"/>
      <c r="R32" s="317"/>
      <c r="S32" s="318"/>
    </row>
    <row r="33" spans="2:19" ht="23.45" customHeight="1">
      <c r="B33" s="131"/>
      <c r="C33" s="319"/>
      <c r="D33" s="320"/>
      <c r="E33" s="320"/>
      <c r="F33" s="320"/>
      <c r="G33" s="320"/>
      <c r="H33" s="320"/>
      <c r="I33" s="320"/>
      <c r="J33" s="320"/>
      <c r="K33" s="320"/>
      <c r="L33" s="320"/>
      <c r="M33" s="320"/>
      <c r="N33" s="320"/>
      <c r="O33" s="320"/>
      <c r="P33" s="320"/>
      <c r="Q33" s="320"/>
      <c r="R33" s="321"/>
      <c r="S33" s="322"/>
    </row>
    <row r="34" spans="2:19" ht="23.45" customHeight="1">
      <c r="B34" s="131"/>
      <c r="C34" s="319"/>
      <c r="D34" s="320"/>
      <c r="E34" s="320"/>
      <c r="F34" s="320"/>
      <c r="G34" s="320"/>
      <c r="H34" s="320"/>
      <c r="I34" s="320"/>
      <c r="J34" s="320"/>
      <c r="K34" s="320"/>
      <c r="L34" s="320"/>
      <c r="M34" s="320"/>
      <c r="N34" s="320"/>
      <c r="O34" s="320"/>
      <c r="P34" s="320"/>
      <c r="Q34" s="320"/>
      <c r="R34" s="321"/>
      <c r="S34" s="322"/>
    </row>
    <row r="35" spans="2:19" ht="23.45" customHeight="1">
      <c r="B35" s="131"/>
      <c r="C35" s="319"/>
      <c r="D35" s="320"/>
      <c r="E35" s="320"/>
      <c r="F35" s="320"/>
      <c r="G35" s="320"/>
      <c r="H35" s="320"/>
      <c r="I35" s="320"/>
      <c r="J35" s="320"/>
      <c r="K35" s="320"/>
      <c r="L35" s="320"/>
      <c r="M35" s="320"/>
      <c r="N35" s="320"/>
      <c r="O35" s="320"/>
      <c r="P35" s="320"/>
      <c r="Q35" s="320"/>
      <c r="R35" s="321"/>
      <c r="S35" s="322"/>
    </row>
    <row r="36" spans="2:19" ht="23.45" customHeight="1">
      <c r="B36" s="131"/>
      <c r="C36" s="319"/>
      <c r="D36" s="320"/>
      <c r="E36" s="320"/>
      <c r="F36" s="320"/>
      <c r="G36" s="320"/>
      <c r="H36" s="320"/>
      <c r="I36" s="320"/>
      <c r="J36" s="320"/>
      <c r="K36" s="320"/>
      <c r="L36" s="320"/>
      <c r="M36" s="320"/>
      <c r="N36" s="320"/>
      <c r="O36" s="320"/>
      <c r="P36" s="320"/>
      <c r="Q36" s="320"/>
      <c r="R36" s="321"/>
      <c r="S36" s="322"/>
    </row>
    <row r="37" spans="2:19" ht="23.45" customHeight="1">
      <c r="B37" s="131"/>
      <c r="C37" s="319"/>
      <c r="D37" s="320"/>
      <c r="E37" s="320"/>
      <c r="F37" s="320"/>
      <c r="G37" s="320"/>
      <c r="H37" s="320"/>
      <c r="I37" s="320"/>
      <c r="J37" s="320"/>
      <c r="K37" s="320"/>
      <c r="L37" s="320"/>
      <c r="M37" s="320"/>
      <c r="N37" s="320"/>
      <c r="O37" s="320"/>
      <c r="P37" s="320"/>
      <c r="Q37" s="320"/>
      <c r="R37" s="321"/>
      <c r="S37" s="322"/>
    </row>
    <row r="38" spans="2:19" ht="23.45" customHeight="1">
      <c r="B38" s="131"/>
      <c r="C38" s="319"/>
      <c r="D38" s="320"/>
      <c r="E38" s="320"/>
      <c r="F38" s="320"/>
      <c r="G38" s="320"/>
      <c r="H38" s="320"/>
      <c r="I38" s="320"/>
      <c r="J38" s="320"/>
      <c r="K38" s="320"/>
      <c r="L38" s="320"/>
      <c r="M38" s="320"/>
      <c r="N38" s="320"/>
      <c r="O38" s="320"/>
      <c r="P38" s="320"/>
      <c r="Q38" s="320"/>
      <c r="R38" s="321"/>
      <c r="S38" s="322"/>
    </row>
    <row r="39" spans="2:19" ht="23.45" customHeight="1">
      <c r="B39" s="131"/>
      <c r="C39" s="319"/>
      <c r="D39" s="320"/>
      <c r="E39" s="320"/>
      <c r="F39" s="320"/>
      <c r="G39" s="320"/>
      <c r="H39" s="320"/>
      <c r="I39" s="320"/>
      <c r="J39" s="320"/>
      <c r="K39" s="320"/>
      <c r="L39" s="320"/>
      <c r="M39" s="320"/>
      <c r="N39" s="320"/>
      <c r="O39" s="320"/>
      <c r="P39" s="320"/>
      <c r="Q39" s="320"/>
      <c r="R39" s="321"/>
      <c r="S39" s="322"/>
    </row>
    <row r="40" spans="2:19" ht="23.45" customHeight="1">
      <c r="B40" s="131"/>
      <c r="C40" s="319"/>
      <c r="D40" s="320"/>
      <c r="E40" s="320"/>
      <c r="F40" s="320"/>
      <c r="G40" s="320"/>
      <c r="H40" s="320"/>
      <c r="I40" s="320"/>
      <c r="J40" s="320"/>
      <c r="K40" s="320"/>
      <c r="L40" s="320"/>
      <c r="M40" s="320"/>
      <c r="N40" s="320"/>
      <c r="O40" s="320"/>
      <c r="P40" s="320"/>
      <c r="Q40" s="320"/>
      <c r="R40" s="321"/>
      <c r="S40" s="322"/>
    </row>
    <row r="41" spans="2:19" ht="23.45" customHeight="1">
      <c r="B41" s="131"/>
      <c r="C41" s="319"/>
      <c r="D41" s="320"/>
      <c r="E41" s="320"/>
      <c r="F41" s="320"/>
      <c r="G41" s="320"/>
      <c r="H41" s="320"/>
      <c r="I41" s="320"/>
      <c r="J41" s="320"/>
      <c r="K41" s="320"/>
      <c r="L41" s="320"/>
      <c r="M41" s="320"/>
      <c r="N41" s="320"/>
      <c r="O41" s="320"/>
      <c r="P41" s="320"/>
      <c r="Q41" s="320"/>
      <c r="R41" s="321"/>
      <c r="S41" s="322"/>
    </row>
    <row r="42" spans="2:19" ht="23.45" customHeight="1">
      <c r="B42" s="131"/>
      <c r="C42" s="319"/>
      <c r="D42" s="320"/>
      <c r="E42" s="320"/>
      <c r="F42" s="320"/>
      <c r="G42" s="320"/>
      <c r="H42" s="320"/>
      <c r="I42" s="320"/>
      <c r="J42" s="320"/>
      <c r="K42" s="320"/>
      <c r="L42" s="320"/>
      <c r="M42" s="320"/>
      <c r="N42" s="320"/>
      <c r="O42" s="320"/>
      <c r="P42" s="320"/>
      <c r="Q42" s="320"/>
      <c r="R42" s="321"/>
      <c r="S42" s="322"/>
    </row>
    <row r="43" spans="2:19" ht="23.45" customHeight="1">
      <c r="B43" s="130"/>
      <c r="C43" s="323"/>
      <c r="D43" s="324"/>
      <c r="E43" s="324"/>
      <c r="F43" s="324"/>
      <c r="G43" s="324"/>
      <c r="H43" s="324"/>
      <c r="I43" s="324"/>
      <c r="J43" s="324"/>
      <c r="K43" s="324"/>
      <c r="L43" s="324"/>
      <c r="M43" s="324"/>
      <c r="N43" s="324"/>
      <c r="O43" s="324"/>
      <c r="P43" s="324"/>
      <c r="Q43" s="325"/>
      <c r="R43" s="317"/>
      <c r="S43" s="318"/>
    </row>
    <row r="44" spans="2:19" ht="23.45" customHeight="1">
      <c r="B44" s="131"/>
      <c r="C44" s="319" t="s">
        <v>159</v>
      </c>
      <c r="D44" s="332"/>
      <c r="E44" s="332"/>
      <c r="F44" s="332"/>
      <c r="G44" s="332"/>
      <c r="H44" s="332"/>
      <c r="I44" s="332"/>
      <c r="J44" s="332"/>
      <c r="K44" s="332"/>
      <c r="L44" s="332"/>
      <c r="M44" s="332"/>
      <c r="N44" s="332"/>
      <c r="O44" s="332"/>
      <c r="P44" s="332"/>
      <c r="Q44" s="332"/>
      <c r="R44" s="321"/>
      <c r="S44" s="322"/>
    </row>
    <row r="45" spans="2:19" ht="23.45" customHeight="1">
      <c r="B45" s="131"/>
      <c r="C45" s="319"/>
      <c r="D45" s="320"/>
      <c r="E45" s="320"/>
      <c r="F45" s="320"/>
      <c r="G45" s="320"/>
      <c r="H45" s="320"/>
      <c r="I45" s="320"/>
      <c r="J45" s="320"/>
      <c r="K45" s="320"/>
      <c r="L45" s="320"/>
      <c r="M45" s="320"/>
      <c r="N45" s="320"/>
      <c r="O45" s="320"/>
      <c r="P45" s="320"/>
      <c r="Q45" s="332"/>
      <c r="R45" s="321"/>
      <c r="S45" s="322"/>
    </row>
    <row r="46" spans="2:19" ht="23.45" customHeight="1">
      <c r="B46" s="131"/>
      <c r="C46" s="319"/>
      <c r="D46" s="320"/>
      <c r="E46" s="320"/>
      <c r="F46" s="320"/>
      <c r="G46" s="320"/>
      <c r="H46" s="320"/>
      <c r="I46" s="320"/>
      <c r="J46" s="320"/>
      <c r="K46" s="320"/>
      <c r="L46" s="320"/>
      <c r="M46" s="320"/>
      <c r="N46" s="320"/>
      <c r="O46" s="320"/>
      <c r="P46" s="320"/>
      <c r="Q46" s="332"/>
      <c r="R46" s="321"/>
      <c r="S46" s="322"/>
    </row>
    <row r="47" spans="2:19" ht="23.45" customHeight="1">
      <c r="B47" s="131"/>
      <c r="C47" s="319"/>
      <c r="D47" s="320"/>
      <c r="E47" s="320"/>
      <c r="F47" s="320"/>
      <c r="G47" s="320"/>
      <c r="H47" s="320"/>
      <c r="I47" s="320"/>
      <c r="J47" s="320"/>
      <c r="K47" s="320"/>
      <c r="L47" s="320"/>
      <c r="M47" s="320"/>
      <c r="N47" s="320"/>
      <c r="O47" s="320"/>
      <c r="P47" s="320"/>
      <c r="Q47" s="332"/>
      <c r="R47" s="321"/>
      <c r="S47" s="322"/>
    </row>
    <row r="48" spans="2:19" ht="23.45" customHeight="1" thickBot="1">
      <c r="B48" s="132"/>
      <c r="C48" s="333"/>
      <c r="D48" s="334"/>
      <c r="E48" s="334"/>
      <c r="F48" s="334"/>
      <c r="G48" s="334"/>
      <c r="H48" s="334"/>
      <c r="I48" s="334"/>
      <c r="J48" s="334"/>
      <c r="K48" s="334"/>
      <c r="L48" s="334"/>
      <c r="M48" s="334"/>
      <c r="N48" s="334"/>
      <c r="O48" s="334"/>
      <c r="P48" s="334"/>
      <c r="Q48" s="335"/>
      <c r="R48" s="336"/>
      <c r="S48" s="337"/>
    </row>
    <row r="49" spans="2:19" ht="8.4499999999999993" customHeight="1" thickBot="1">
      <c r="B49" s="52"/>
      <c r="C49" s="52"/>
      <c r="D49" s="52"/>
      <c r="E49" s="52"/>
      <c r="F49" s="52"/>
      <c r="G49" s="52"/>
      <c r="H49" s="52"/>
      <c r="I49" s="52"/>
      <c r="J49" s="52"/>
      <c r="K49" s="52"/>
      <c r="L49" s="52"/>
      <c r="M49" s="52"/>
      <c r="N49" s="52"/>
      <c r="O49" s="52"/>
      <c r="P49" s="52"/>
      <c r="Q49" s="52"/>
      <c r="R49" s="52"/>
      <c r="S49" s="52"/>
    </row>
    <row r="50" spans="2:19" ht="15" customHeight="1">
      <c r="B50" s="338" t="s">
        <v>160</v>
      </c>
      <c r="C50" s="339"/>
      <c r="D50" s="339"/>
      <c r="E50" s="339"/>
      <c r="F50" s="339"/>
      <c r="G50" s="339"/>
      <c r="H50" s="339"/>
      <c r="I50" s="339"/>
      <c r="J50" s="339"/>
      <c r="K50" s="339"/>
      <c r="L50" s="339"/>
      <c r="M50" s="339"/>
      <c r="N50" s="339"/>
      <c r="O50" s="339"/>
      <c r="P50" s="339"/>
      <c r="Q50" s="339"/>
      <c r="R50" s="339"/>
      <c r="S50" s="340"/>
    </row>
    <row r="51" spans="2:19" ht="15" customHeight="1">
      <c r="B51" s="326"/>
      <c r="C51" s="327"/>
      <c r="D51" s="327"/>
      <c r="E51" s="327"/>
      <c r="F51" s="327"/>
      <c r="G51" s="327"/>
      <c r="H51" s="327"/>
      <c r="I51" s="327"/>
      <c r="J51" s="327"/>
      <c r="K51" s="327"/>
      <c r="L51" s="327"/>
      <c r="M51" s="327"/>
      <c r="N51" s="327"/>
      <c r="O51" s="327"/>
      <c r="P51" s="327"/>
      <c r="Q51" s="327"/>
      <c r="R51" s="327"/>
      <c r="S51" s="328"/>
    </row>
    <row r="52" spans="2:19" ht="15" customHeight="1">
      <c r="B52" s="326"/>
      <c r="C52" s="327"/>
      <c r="D52" s="327"/>
      <c r="E52" s="327"/>
      <c r="F52" s="327"/>
      <c r="G52" s="327"/>
      <c r="H52" s="327"/>
      <c r="I52" s="327"/>
      <c r="J52" s="327"/>
      <c r="K52" s="327"/>
      <c r="L52" s="327"/>
      <c r="M52" s="327"/>
      <c r="N52" s="327"/>
      <c r="O52" s="327"/>
      <c r="P52" s="327"/>
      <c r="Q52" s="327"/>
      <c r="R52" s="327"/>
      <c r="S52" s="328"/>
    </row>
    <row r="53" spans="2:19" ht="15" customHeight="1">
      <c r="B53" s="326"/>
      <c r="C53" s="327"/>
      <c r="D53" s="327"/>
      <c r="E53" s="327"/>
      <c r="F53" s="327"/>
      <c r="G53" s="327"/>
      <c r="H53" s="327"/>
      <c r="I53" s="327"/>
      <c r="J53" s="327"/>
      <c r="K53" s="327"/>
      <c r="L53" s="327"/>
      <c r="M53" s="327"/>
      <c r="N53" s="327"/>
      <c r="O53" s="327"/>
      <c r="P53" s="327"/>
      <c r="Q53" s="327"/>
      <c r="R53" s="327"/>
      <c r="S53" s="328"/>
    </row>
    <row r="54" spans="2:19" ht="15" customHeight="1">
      <c r="B54" s="326"/>
      <c r="C54" s="327"/>
      <c r="D54" s="327"/>
      <c r="E54" s="327"/>
      <c r="F54" s="327"/>
      <c r="G54" s="327"/>
      <c r="H54" s="327"/>
      <c r="I54" s="327"/>
      <c r="J54" s="327"/>
      <c r="K54" s="327"/>
      <c r="L54" s="327"/>
      <c r="M54" s="327"/>
      <c r="N54" s="327"/>
      <c r="O54" s="327"/>
      <c r="P54" s="327"/>
      <c r="Q54" s="327"/>
      <c r="R54" s="327"/>
      <c r="S54" s="328"/>
    </row>
    <row r="55" spans="2:19" ht="15" customHeight="1">
      <c r="B55" s="326"/>
      <c r="C55" s="327"/>
      <c r="D55" s="327"/>
      <c r="E55" s="327"/>
      <c r="F55" s="327"/>
      <c r="G55" s="327"/>
      <c r="H55" s="327"/>
      <c r="I55" s="327"/>
      <c r="J55" s="327"/>
      <c r="K55" s="327"/>
      <c r="L55" s="327"/>
      <c r="M55" s="327"/>
      <c r="N55" s="327"/>
      <c r="O55" s="327"/>
      <c r="P55" s="327"/>
      <c r="Q55" s="327"/>
      <c r="R55" s="327"/>
      <c r="S55" s="328"/>
    </row>
    <row r="56" spans="2:19" ht="15" customHeight="1" thickBot="1">
      <c r="B56" s="329"/>
      <c r="C56" s="330"/>
      <c r="D56" s="330"/>
      <c r="E56" s="330"/>
      <c r="F56" s="330"/>
      <c r="G56" s="330"/>
      <c r="H56" s="330"/>
      <c r="I56" s="330"/>
      <c r="J56" s="330"/>
      <c r="K56" s="330"/>
      <c r="L56" s="330"/>
      <c r="M56" s="330"/>
      <c r="N56" s="330"/>
      <c r="O56" s="330"/>
      <c r="P56" s="330"/>
      <c r="Q56" s="330"/>
      <c r="R56" s="330"/>
      <c r="S56" s="331"/>
    </row>
  </sheetData>
  <sheetProtection selectLockedCells="1"/>
  <mergeCells count="69">
    <mergeCell ref="B51:S56"/>
    <mergeCell ref="C44:Q44"/>
    <mergeCell ref="R44:S44"/>
    <mergeCell ref="C45:Q45"/>
    <mergeCell ref="R45:S45"/>
    <mergeCell ref="C46:Q46"/>
    <mergeCell ref="R46:S46"/>
    <mergeCell ref="C47:Q47"/>
    <mergeCell ref="R47:S47"/>
    <mergeCell ref="C48:Q48"/>
    <mergeCell ref="R48:S48"/>
    <mergeCell ref="B50:S50"/>
    <mergeCell ref="C41:Q41"/>
    <mergeCell ref="R41:S41"/>
    <mergeCell ref="C42:Q42"/>
    <mergeCell ref="R42:S42"/>
    <mergeCell ref="C43:Q43"/>
    <mergeCell ref="R43:S43"/>
    <mergeCell ref="C38:Q38"/>
    <mergeCell ref="R38:S38"/>
    <mergeCell ref="C39:Q39"/>
    <mergeCell ref="R39:S39"/>
    <mergeCell ref="C40:Q40"/>
    <mergeCell ref="R40:S40"/>
    <mergeCell ref="C35:Q35"/>
    <mergeCell ref="R35:S35"/>
    <mergeCell ref="C36:Q36"/>
    <mergeCell ref="R36:S36"/>
    <mergeCell ref="C37:Q37"/>
    <mergeCell ref="R37:S37"/>
    <mergeCell ref="C32:Q32"/>
    <mergeCell ref="R32:S32"/>
    <mergeCell ref="C33:Q33"/>
    <mergeCell ref="R33:S33"/>
    <mergeCell ref="C34:Q34"/>
    <mergeCell ref="R34:S34"/>
    <mergeCell ref="R30:S31"/>
    <mergeCell ref="B17:C17"/>
    <mergeCell ref="G17:H17"/>
    <mergeCell ref="B18:C18"/>
    <mergeCell ref="G18:H18"/>
    <mergeCell ref="G19:H19"/>
    <mergeCell ref="G27:H27"/>
    <mergeCell ref="G28:H28"/>
    <mergeCell ref="M28:N28"/>
    <mergeCell ref="B30:B31"/>
    <mergeCell ref="C30:Q31"/>
    <mergeCell ref="W20:X21"/>
    <mergeCell ref="B12:L12"/>
    <mergeCell ref="N12:P14"/>
    <mergeCell ref="Q12:S14"/>
    <mergeCell ref="B13:L13"/>
    <mergeCell ref="B14:L14"/>
    <mergeCell ref="G16:H16"/>
    <mergeCell ref="B11:L11"/>
    <mergeCell ref="N11:P11"/>
    <mergeCell ref="Q11:S11"/>
    <mergeCell ref="B2:Q2"/>
    <mergeCell ref="R2:S2"/>
    <mergeCell ref="B3:Q3"/>
    <mergeCell ref="D5:L5"/>
    <mergeCell ref="N5:O5"/>
    <mergeCell ref="P5:Q5"/>
    <mergeCell ref="R5:S5"/>
    <mergeCell ref="D6:L6"/>
    <mergeCell ref="D7:L7"/>
    <mergeCell ref="D8:L8"/>
    <mergeCell ref="B10:L10"/>
    <mergeCell ref="N10:S10"/>
  </mergeCells>
  <pageMargins left="0.45" right="0.45" top="0.5" bottom="0.25" header="0.3" footer="0.3"/>
  <pageSetup scale="69" orientation="portrait" r:id="rId1"/>
  <headerFoot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326C9-E61A-4E6B-AD7A-081B4CB89E76}">
  <sheetPr>
    <pageSetUpPr fitToPage="1"/>
  </sheetPr>
  <dimension ref="A1:L114"/>
  <sheetViews>
    <sheetView view="pageBreakPreview" topLeftCell="E101" zoomScaleNormal="100" zoomScaleSheetLayoutView="100" workbookViewId="0">
      <selection activeCell="G103" sqref="G103"/>
    </sheetView>
  </sheetViews>
  <sheetFormatPr defaultColWidth="8.85546875" defaultRowHeight="15.6" outlineLevelRow="1"/>
  <cols>
    <col min="1" max="1" width="11.85546875" style="44" hidden="1" customWidth="1"/>
    <col min="2" max="4" width="11.85546875" style="133" hidden="1" customWidth="1"/>
    <col min="5" max="5" width="9.140625" customWidth="1"/>
    <col min="6" max="6" width="40.28515625" style="46" customWidth="1"/>
    <col min="7" max="7" width="39.42578125" style="46" customWidth="1"/>
    <col min="8" max="8" width="12.7109375" style="44" customWidth="1"/>
    <col min="9" max="9" width="45.7109375" style="179" customWidth="1"/>
    <col min="10" max="10" width="12.7109375" style="44" customWidth="1"/>
    <col min="11" max="11" width="45.7109375" customWidth="1"/>
  </cols>
  <sheetData>
    <row r="1" spans="1:12" ht="15.95" thickBot="1">
      <c r="E1" s="341"/>
      <c r="F1" s="341"/>
      <c r="G1" s="341"/>
      <c r="H1" s="341"/>
      <c r="I1" s="341"/>
      <c r="J1" s="341"/>
      <c r="K1" s="341"/>
    </row>
    <row r="2" spans="1:12" ht="15.75" customHeight="1" thickBot="1">
      <c r="E2" s="134"/>
      <c r="F2" s="342" t="s">
        <v>161</v>
      </c>
      <c r="G2" s="343"/>
      <c r="H2" s="135" t="s">
        <v>162</v>
      </c>
      <c r="I2" s="344" t="s">
        <v>163</v>
      </c>
      <c r="J2" s="345"/>
      <c r="K2" s="346"/>
      <c r="L2" s="136"/>
    </row>
    <row r="3" spans="1:12" ht="15" customHeight="1">
      <c r="E3" s="134"/>
      <c r="F3" s="353" t="s">
        <v>164</v>
      </c>
      <c r="G3" s="354"/>
      <c r="H3" s="137">
        <v>4</v>
      </c>
      <c r="I3" s="347"/>
      <c r="J3" s="348"/>
      <c r="K3" s="349"/>
      <c r="L3" s="136"/>
    </row>
    <row r="4" spans="1:12" ht="15" customHeight="1">
      <c r="E4" s="134"/>
      <c r="F4" s="355" t="s">
        <v>165</v>
      </c>
      <c r="G4" s="356"/>
      <c r="H4" s="138">
        <v>3</v>
      </c>
      <c r="I4" s="347"/>
      <c r="J4" s="348"/>
      <c r="K4" s="349"/>
      <c r="L4" s="136"/>
    </row>
    <row r="5" spans="1:12" ht="23.45">
      <c r="E5" s="134"/>
      <c r="F5" s="357" t="s">
        <v>166</v>
      </c>
      <c r="G5" s="358"/>
      <c r="H5" s="139">
        <v>2</v>
      </c>
      <c r="I5" s="347"/>
      <c r="J5" s="348"/>
      <c r="K5" s="349"/>
      <c r="L5" s="136"/>
    </row>
    <row r="6" spans="1:12" ht="15" customHeight="1">
      <c r="E6" s="134"/>
      <c r="F6" s="359" t="s">
        <v>167</v>
      </c>
      <c r="G6" s="360"/>
      <c r="H6" s="140">
        <v>1</v>
      </c>
      <c r="I6" s="347"/>
      <c r="J6" s="348"/>
      <c r="K6" s="349"/>
      <c r="L6" s="136"/>
    </row>
    <row r="7" spans="1:12" ht="15.75" customHeight="1" thickBot="1">
      <c r="E7" s="141"/>
      <c r="F7" s="361" t="s">
        <v>168</v>
      </c>
      <c r="G7" s="362"/>
      <c r="H7" s="142">
        <v>0</v>
      </c>
      <c r="I7" s="350"/>
      <c r="J7" s="351"/>
      <c r="K7" s="352"/>
      <c r="L7" s="136"/>
    </row>
    <row r="8" spans="1:12" ht="15.75" customHeight="1" thickBot="1">
      <c r="E8" s="143"/>
      <c r="F8" s="144" t="s">
        <v>169</v>
      </c>
      <c r="G8" s="145"/>
      <c r="H8" s="146" t="s">
        <v>170</v>
      </c>
      <c r="I8" s="147"/>
      <c r="J8" s="147"/>
      <c r="K8" s="148"/>
      <c r="L8" s="136"/>
    </row>
    <row r="9" spans="1:12">
      <c r="A9" s="44" t="s">
        <v>171</v>
      </c>
      <c r="B9" s="133" t="s">
        <v>172</v>
      </c>
      <c r="C9" s="133" t="s">
        <v>173</v>
      </c>
      <c r="D9" s="133" t="s">
        <v>173</v>
      </c>
      <c r="E9" s="363" t="s">
        <v>23</v>
      </c>
      <c r="F9" s="366" t="s">
        <v>24</v>
      </c>
      <c r="G9" s="369" t="s">
        <v>174</v>
      </c>
      <c r="H9" s="372" t="s">
        <v>175</v>
      </c>
      <c r="I9" s="373"/>
      <c r="J9" s="378" t="s">
        <v>176</v>
      </c>
      <c r="K9" s="379"/>
    </row>
    <row r="10" spans="1:12">
      <c r="A10" s="44" t="s">
        <v>177</v>
      </c>
      <c r="B10" s="133" t="s">
        <v>177</v>
      </c>
      <c r="C10" s="133" t="s">
        <v>177</v>
      </c>
      <c r="D10" s="133" t="s">
        <v>177</v>
      </c>
      <c r="E10" s="364"/>
      <c r="F10" s="367"/>
      <c r="G10" s="370"/>
      <c r="H10" s="374"/>
      <c r="I10" s="375"/>
      <c r="J10" s="380"/>
      <c r="K10" s="381"/>
    </row>
    <row r="11" spans="1:12">
      <c r="C11" s="133" t="s">
        <v>171</v>
      </c>
      <c r="D11" s="133" t="s">
        <v>178</v>
      </c>
      <c r="E11" s="364"/>
      <c r="F11" s="367"/>
      <c r="G11" s="370"/>
      <c r="H11" s="374"/>
      <c r="I11" s="375"/>
      <c r="J11" s="380"/>
      <c r="K11" s="381"/>
    </row>
    <row r="12" spans="1:12" ht="15.95" thickBot="1">
      <c r="C12" s="133" t="s">
        <v>179</v>
      </c>
      <c r="D12" s="133" t="s">
        <v>179</v>
      </c>
      <c r="E12" s="365"/>
      <c r="F12" s="368"/>
      <c r="G12" s="371"/>
      <c r="H12" s="376"/>
      <c r="I12" s="377"/>
      <c r="J12" s="382"/>
      <c r="K12" s="383"/>
    </row>
    <row r="13" spans="1:12">
      <c r="E13" s="149"/>
      <c r="F13" s="150"/>
      <c r="G13" s="151"/>
      <c r="H13" s="152" t="s">
        <v>180</v>
      </c>
      <c r="I13" s="152" t="s">
        <v>28</v>
      </c>
      <c r="J13" s="152" t="s">
        <v>180</v>
      </c>
      <c r="K13" s="153" t="s">
        <v>28</v>
      </c>
    </row>
    <row r="14" spans="1:12">
      <c r="E14" s="154" t="s">
        <v>181</v>
      </c>
      <c r="F14" s="155"/>
      <c r="G14" s="155"/>
      <c r="H14" s="156" t="e">
        <f xml:space="preserve"> AVERAGE(#REF!,#REF!,#REF!,#REF!,#REF!,#REF!,#REF!)</f>
        <v>#REF!</v>
      </c>
      <c r="I14" s="155"/>
      <c r="J14" s="156" t="e">
        <f xml:space="preserve"> AVERAGE(#REF!,#REF!,#REF!,#REF!,#REF!,#REF!,#REF!)</f>
        <v>#REF!</v>
      </c>
      <c r="K14" s="157"/>
    </row>
    <row r="15" spans="1:12">
      <c r="E15" s="154" t="s">
        <v>182</v>
      </c>
      <c r="F15" s="155"/>
      <c r="G15" s="155"/>
      <c r="H15" s="156" t="e">
        <f>AVERAGE(H17:H21,H23:H28,H30:H35)</f>
        <v>#DIV/0!</v>
      </c>
      <c r="I15" s="155"/>
      <c r="J15" s="156" t="e">
        <f>AVERAGE(J17:J21,J23:J28,J30:J35)</f>
        <v>#DIV/0!</v>
      </c>
      <c r="K15" s="157"/>
    </row>
    <row r="16" spans="1:12">
      <c r="E16" s="154" t="s">
        <v>183</v>
      </c>
      <c r="F16" s="155"/>
      <c r="G16" s="155"/>
      <c r="H16" s="156" t="e">
        <f>AVERAGE(H17:H21)</f>
        <v>#DIV/0!</v>
      </c>
      <c r="I16" s="155"/>
      <c r="J16" s="156" t="e">
        <f>AVERAGE(J17:J21)</f>
        <v>#DIV/0!</v>
      </c>
      <c r="K16" s="157"/>
    </row>
    <row r="17" spans="1:11" s="79" customFormat="1" ht="65.099999999999994" outlineLevel="1">
      <c r="A17" s="8" t="s">
        <v>184</v>
      </c>
      <c r="B17" s="158" t="s">
        <v>184</v>
      </c>
      <c r="C17" s="158" t="s">
        <v>184</v>
      </c>
      <c r="D17" s="158"/>
      <c r="E17" s="159">
        <v>1</v>
      </c>
      <c r="F17" s="1" t="s">
        <v>31</v>
      </c>
      <c r="G17" s="160" t="s">
        <v>185</v>
      </c>
      <c r="H17" s="161"/>
      <c r="I17" s="162"/>
      <c r="J17" s="161"/>
      <c r="K17" s="162"/>
    </row>
    <row r="18" spans="1:11" s="79" customFormat="1" ht="65.099999999999994" outlineLevel="1">
      <c r="A18" s="8" t="s">
        <v>184</v>
      </c>
      <c r="B18" s="158" t="s">
        <v>184</v>
      </c>
      <c r="C18" s="158" t="s">
        <v>184</v>
      </c>
      <c r="D18" s="158"/>
      <c r="E18" s="159">
        <v>2</v>
      </c>
      <c r="F18" s="1" t="s">
        <v>186</v>
      </c>
      <c r="G18" s="160" t="s">
        <v>187</v>
      </c>
      <c r="H18" s="161"/>
      <c r="I18" s="162"/>
      <c r="J18" s="161"/>
      <c r="K18" s="162"/>
    </row>
    <row r="19" spans="1:11" s="79" customFormat="1" ht="39" outlineLevel="1">
      <c r="A19" s="8" t="s">
        <v>184</v>
      </c>
      <c r="B19" s="158" t="s">
        <v>184</v>
      </c>
      <c r="C19" s="158" t="s">
        <v>184</v>
      </c>
      <c r="D19" s="158"/>
      <c r="E19" s="159">
        <v>4</v>
      </c>
      <c r="F19" s="1" t="s">
        <v>37</v>
      </c>
      <c r="G19" s="160" t="s">
        <v>188</v>
      </c>
      <c r="H19" s="161"/>
      <c r="I19" s="162"/>
      <c r="J19" s="161"/>
      <c r="K19" s="162"/>
    </row>
    <row r="20" spans="1:11" s="79" customFormat="1" ht="65.099999999999994" outlineLevel="1">
      <c r="A20" s="8" t="s">
        <v>184</v>
      </c>
      <c r="B20" s="158" t="s">
        <v>184</v>
      </c>
      <c r="C20" s="158" t="s">
        <v>184</v>
      </c>
      <c r="D20" s="158"/>
      <c r="E20" s="159">
        <v>5</v>
      </c>
      <c r="F20" s="1" t="s">
        <v>189</v>
      </c>
      <c r="G20" s="160" t="s">
        <v>190</v>
      </c>
      <c r="H20" s="161"/>
      <c r="I20" s="162"/>
      <c r="J20" s="161"/>
      <c r="K20" s="162"/>
    </row>
    <row r="21" spans="1:11" s="79" customFormat="1" ht="51.95" outlineLevel="1">
      <c r="A21" s="8" t="s">
        <v>184</v>
      </c>
      <c r="B21" s="158" t="s">
        <v>184</v>
      </c>
      <c r="C21" s="158" t="s">
        <v>184</v>
      </c>
      <c r="D21" s="158"/>
      <c r="E21" s="159">
        <v>6</v>
      </c>
      <c r="F21" s="160" t="s">
        <v>191</v>
      </c>
      <c r="G21" s="160" t="s">
        <v>192</v>
      </c>
      <c r="H21" s="161"/>
      <c r="I21" s="162"/>
      <c r="J21" s="161"/>
      <c r="K21" s="162"/>
    </row>
    <row r="22" spans="1:11">
      <c r="A22" s="8"/>
      <c r="B22" s="158"/>
      <c r="C22" s="158"/>
      <c r="D22" s="158"/>
      <c r="E22" s="154" t="s">
        <v>193</v>
      </c>
      <c r="F22" s="155"/>
      <c r="G22" s="155"/>
      <c r="H22" s="156" t="e">
        <f>AVERAGE(H23:H28)</f>
        <v>#DIV/0!</v>
      </c>
      <c r="I22" s="155"/>
      <c r="J22" s="156" t="e">
        <f>AVERAGE(J23:J28)</f>
        <v>#DIV/0!</v>
      </c>
      <c r="K22" s="157"/>
    </row>
    <row r="23" spans="1:11" s="79" customFormat="1" ht="104.1" outlineLevel="1">
      <c r="A23" s="8" t="s">
        <v>184</v>
      </c>
      <c r="B23" s="158" t="s">
        <v>184</v>
      </c>
      <c r="C23" s="158" t="s">
        <v>184</v>
      </c>
      <c r="D23" s="158"/>
      <c r="E23" s="159">
        <v>7</v>
      </c>
      <c r="F23" s="1" t="s">
        <v>194</v>
      </c>
      <c r="G23" s="160" t="s">
        <v>195</v>
      </c>
      <c r="H23" s="161"/>
      <c r="I23" s="162"/>
      <c r="J23" s="161"/>
      <c r="K23" s="162"/>
    </row>
    <row r="24" spans="1:11" s="79" customFormat="1" ht="65.099999999999994" outlineLevel="1">
      <c r="A24" s="8" t="s">
        <v>184</v>
      </c>
      <c r="B24" s="158" t="s">
        <v>184</v>
      </c>
      <c r="C24" s="158" t="s">
        <v>184</v>
      </c>
      <c r="D24" s="158" t="s">
        <v>184</v>
      </c>
      <c r="E24" s="159">
        <v>8</v>
      </c>
      <c r="F24" s="1" t="s">
        <v>196</v>
      </c>
      <c r="G24" s="160" t="s">
        <v>197</v>
      </c>
      <c r="H24" s="161"/>
      <c r="I24" s="162"/>
      <c r="J24" s="161"/>
      <c r="K24" s="162"/>
    </row>
    <row r="25" spans="1:11" s="79" customFormat="1" ht="39" outlineLevel="1">
      <c r="A25" s="8" t="s">
        <v>184</v>
      </c>
      <c r="B25" s="158" t="s">
        <v>184</v>
      </c>
      <c r="C25" s="158" t="s">
        <v>184</v>
      </c>
      <c r="D25" s="158" t="s">
        <v>184</v>
      </c>
      <c r="E25" s="159">
        <v>9</v>
      </c>
      <c r="F25" s="1" t="s">
        <v>198</v>
      </c>
      <c r="G25" s="160" t="s">
        <v>199</v>
      </c>
      <c r="H25" s="161"/>
      <c r="I25" s="162"/>
      <c r="J25" s="161"/>
      <c r="K25" s="162"/>
    </row>
    <row r="26" spans="1:11" s="79" customFormat="1" ht="51.95" outlineLevel="1">
      <c r="A26" s="8" t="s">
        <v>184</v>
      </c>
      <c r="B26" s="158" t="s">
        <v>184</v>
      </c>
      <c r="C26" s="158" t="s">
        <v>184</v>
      </c>
      <c r="D26" s="158" t="s">
        <v>184</v>
      </c>
      <c r="E26" s="159">
        <v>10</v>
      </c>
      <c r="F26" s="1" t="s">
        <v>200</v>
      </c>
      <c r="G26" s="160" t="s">
        <v>201</v>
      </c>
      <c r="H26" s="161"/>
      <c r="I26" s="162"/>
      <c r="J26" s="161"/>
      <c r="K26" s="162"/>
    </row>
    <row r="27" spans="1:11" s="79" customFormat="1" ht="78" outlineLevel="1">
      <c r="A27" s="8" t="s">
        <v>184</v>
      </c>
      <c r="B27" s="158" t="s">
        <v>184</v>
      </c>
      <c r="C27" s="158" t="s">
        <v>184</v>
      </c>
      <c r="D27" s="158"/>
      <c r="E27" s="159">
        <v>11</v>
      </c>
      <c r="F27" s="160" t="s">
        <v>105</v>
      </c>
      <c r="G27" s="160" t="s">
        <v>202</v>
      </c>
      <c r="H27" s="161"/>
      <c r="I27" s="162"/>
      <c r="J27" s="161"/>
      <c r="K27" s="162"/>
    </row>
    <row r="28" spans="1:11" s="79" customFormat="1" ht="26.1" outlineLevel="1">
      <c r="A28" s="8" t="s">
        <v>184</v>
      </c>
      <c r="B28" s="158" t="s">
        <v>184</v>
      </c>
      <c r="C28" s="158" t="s">
        <v>184</v>
      </c>
      <c r="D28" s="158" t="s">
        <v>184</v>
      </c>
      <c r="E28" s="159">
        <v>12</v>
      </c>
      <c r="F28" s="163" t="s">
        <v>203</v>
      </c>
      <c r="G28" s="163" t="s">
        <v>204</v>
      </c>
      <c r="H28" s="161"/>
      <c r="I28" s="162"/>
      <c r="J28" s="161"/>
      <c r="K28" s="162"/>
    </row>
    <row r="29" spans="1:11">
      <c r="A29" s="8"/>
      <c r="B29" s="158"/>
      <c r="C29" s="158"/>
      <c r="D29" s="158"/>
      <c r="E29" s="154" t="s">
        <v>205</v>
      </c>
      <c r="F29" s="155"/>
      <c r="G29" s="155"/>
      <c r="H29" s="156" t="e">
        <f>AVERAGE(H30:H35)</f>
        <v>#DIV/0!</v>
      </c>
      <c r="I29" s="155"/>
      <c r="J29" s="156" t="e">
        <f>AVERAGE(J30:J35)</f>
        <v>#DIV/0!</v>
      </c>
      <c r="K29" s="157"/>
    </row>
    <row r="30" spans="1:11" s="79" customFormat="1" ht="51.95" outlineLevel="1">
      <c r="A30" s="8" t="s">
        <v>184</v>
      </c>
      <c r="B30" s="158" t="s">
        <v>184</v>
      </c>
      <c r="C30" s="158" t="s">
        <v>184</v>
      </c>
      <c r="D30" s="158"/>
      <c r="E30" s="159">
        <v>13</v>
      </c>
      <c r="F30" s="1" t="s">
        <v>206</v>
      </c>
      <c r="G30" s="160" t="s">
        <v>207</v>
      </c>
      <c r="H30" s="161"/>
      <c r="I30" s="162"/>
      <c r="J30" s="161"/>
      <c r="K30" s="162"/>
    </row>
    <row r="31" spans="1:11" s="79" customFormat="1" ht="51" customHeight="1" outlineLevel="1">
      <c r="A31" s="8" t="s">
        <v>184</v>
      </c>
      <c r="B31" s="158" t="s">
        <v>184</v>
      </c>
      <c r="C31" s="158" t="s">
        <v>184</v>
      </c>
      <c r="D31" s="158" t="s">
        <v>184</v>
      </c>
      <c r="E31" s="159">
        <v>14</v>
      </c>
      <c r="F31" s="163" t="s">
        <v>56</v>
      </c>
      <c r="G31" s="163" t="s">
        <v>208</v>
      </c>
      <c r="H31" s="161"/>
      <c r="I31" s="162"/>
      <c r="J31" s="161"/>
      <c r="K31" s="162"/>
    </row>
    <row r="32" spans="1:11" s="79" customFormat="1" ht="68.25" customHeight="1" outlineLevel="1">
      <c r="A32" s="8" t="s">
        <v>184</v>
      </c>
      <c r="B32" s="158" t="s">
        <v>184</v>
      </c>
      <c r="C32" s="158" t="s">
        <v>184</v>
      </c>
      <c r="D32" s="158" t="s">
        <v>184</v>
      </c>
      <c r="E32" s="159">
        <v>15</v>
      </c>
      <c r="F32" s="1" t="s">
        <v>209</v>
      </c>
      <c r="G32" s="160" t="s">
        <v>210</v>
      </c>
      <c r="H32" s="161"/>
      <c r="I32" s="162"/>
      <c r="J32" s="161"/>
      <c r="K32" s="162"/>
    </row>
    <row r="33" spans="1:11" s="79" customFormat="1" ht="65.099999999999994" outlineLevel="1">
      <c r="A33" s="8" t="s">
        <v>184</v>
      </c>
      <c r="B33" s="158" t="s">
        <v>184</v>
      </c>
      <c r="C33" s="158" t="s">
        <v>184</v>
      </c>
      <c r="D33" s="158" t="s">
        <v>184</v>
      </c>
      <c r="E33" s="159">
        <v>16</v>
      </c>
      <c r="F33" s="1" t="s">
        <v>39</v>
      </c>
      <c r="G33" s="160" t="s">
        <v>190</v>
      </c>
      <c r="H33" s="161"/>
      <c r="I33" s="162"/>
      <c r="J33" s="161"/>
      <c r="K33" s="162"/>
    </row>
    <row r="34" spans="1:11" s="79" customFormat="1" ht="51.95" outlineLevel="1">
      <c r="A34" s="8" t="s">
        <v>184</v>
      </c>
      <c r="B34" s="158" t="s">
        <v>184</v>
      </c>
      <c r="C34" s="158" t="s">
        <v>184</v>
      </c>
      <c r="D34" s="158"/>
      <c r="E34" s="159">
        <v>17</v>
      </c>
      <c r="F34" s="1" t="s">
        <v>41</v>
      </c>
      <c r="G34" s="160" t="s">
        <v>201</v>
      </c>
      <c r="H34" s="161"/>
      <c r="I34" s="162"/>
      <c r="J34" s="161"/>
      <c r="K34" s="162"/>
    </row>
    <row r="35" spans="1:11" s="79" customFormat="1" ht="78" outlineLevel="1">
      <c r="A35" s="8" t="s">
        <v>184</v>
      </c>
      <c r="B35" s="158" t="s">
        <v>184</v>
      </c>
      <c r="C35" s="158" t="s">
        <v>184</v>
      </c>
      <c r="D35" s="158"/>
      <c r="E35" s="159">
        <v>18</v>
      </c>
      <c r="F35" s="160" t="s">
        <v>105</v>
      </c>
      <c r="G35" s="160" t="s">
        <v>211</v>
      </c>
      <c r="H35" s="161"/>
      <c r="I35" s="162"/>
      <c r="J35" s="161"/>
      <c r="K35" s="162"/>
    </row>
    <row r="36" spans="1:11" s="79" customFormat="1">
      <c r="A36" s="8"/>
      <c r="B36" s="158"/>
      <c r="C36" s="158"/>
      <c r="D36" s="158"/>
      <c r="E36" s="154" t="s">
        <v>212</v>
      </c>
      <c r="F36" s="155"/>
      <c r="G36" s="155"/>
      <c r="H36" s="156" t="e">
        <f>AVERAGE(H37:H48)</f>
        <v>#DIV/0!</v>
      </c>
      <c r="I36" s="155"/>
      <c r="J36" s="156" t="e">
        <f>AVERAGE(J37:J48)</f>
        <v>#DIV/0!</v>
      </c>
      <c r="K36" s="157"/>
    </row>
    <row r="37" spans="1:11" s="79" customFormat="1" ht="65.099999999999994" outlineLevel="1">
      <c r="A37" s="8" t="s">
        <v>184</v>
      </c>
      <c r="B37" s="158" t="s">
        <v>184</v>
      </c>
      <c r="C37" s="158" t="s">
        <v>184</v>
      </c>
      <c r="D37" s="158" t="s">
        <v>184</v>
      </c>
      <c r="E37" s="159">
        <v>19</v>
      </c>
      <c r="F37" s="160" t="s">
        <v>48</v>
      </c>
      <c r="G37" s="160" t="s">
        <v>213</v>
      </c>
      <c r="H37" s="161"/>
      <c r="I37" s="162"/>
      <c r="J37" s="161"/>
      <c r="K37" s="162"/>
    </row>
    <row r="38" spans="1:11" s="79" customFormat="1" ht="78" outlineLevel="1">
      <c r="A38" s="8" t="s">
        <v>184</v>
      </c>
      <c r="B38" s="158" t="s">
        <v>184</v>
      </c>
      <c r="C38" s="158" t="s">
        <v>184</v>
      </c>
      <c r="D38" s="158" t="s">
        <v>184</v>
      </c>
      <c r="E38" s="159">
        <v>20</v>
      </c>
      <c r="F38" s="1" t="s">
        <v>214</v>
      </c>
      <c r="G38" s="160" t="s">
        <v>215</v>
      </c>
      <c r="H38" s="161"/>
      <c r="I38" s="162"/>
      <c r="J38" s="161"/>
      <c r="K38" s="162"/>
    </row>
    <row r="39" spans="1:11" s="79" customFormat="1" ht="26.1" outlineLevel="1">
      <c r="A39" s="8" t="s">
        <v>184</v>
      </c>
      <c r="B39" s="158" t="s">
        <v>184</v>
      </c>
      <c r="C39" s="158" t="s">
        <v>184</v>
      </c>
      <c r="D39" s="158" t="s">
        <v>184</v>
      </c>
      <c r="E39" s="159">
        <v>21</v>
      </c>
      <c r="F39" s="160" t="s">
        <v>50</v>
      </c>
      <c r="G39" s="160" t="s">
        <v>216</v>
      </c>
      <c r="H39" s="164"/>
      <c r="I39" s="162"/>
      <c r="J39" s="164"/>
      <c r="K39" s="162"/>
    </row>
    <row r="40" spans="1:11" s="79" customFormat="1" ht="78" outlineLevel="1">
      <c r="A40" s="8" t="s">
        <v>184</v>
      </c>
      <c r="B40" s="158" t="s">
        <v>184</v>
      </c>
      <c r="C40" s="158" t="s">
        <v>184</v>
      </c>
      <c r="D40" s="158" t="s">
        <v>184</v>
      </c>
      <c r="E40" s="159">
        <v>22</v>
      </c>
      <c r="F40" s="160" t="s">
        <v>52</v>
      </c>
      <c r="G40" s="160" t="s">
        <v>217</v>
      </c>
      <c r="H40" s="161"/>
      <c r="I40" s="162"/>
      <c r="J40" s="161"/>
      <c r="K40" s="162"/>
    </row>
    <row r="41" spans="1:11" s="79" customFormat="1" ht="104.1" outlineLevel="1">
      <c r="A41" s="8" t="s">
        <v>184</v>
      </c>
      <c r="B41" s="158" t="s">
        <v>184</v>
      </c>
      <c r="C41" s="158" t="s">
        <v>184</v>
      </c>
      <c r="D41" s="158" t="s">
        <v>184</v>
      </c>
      <c r="E41" s="159">
        <v>23</v>
      </c>
      <c r="F41" s="163" t="s">
        <v>218</v>
      </c>
      <c r="G41" s="163" t="s">
        <v>219</v>
      </c>
      <c r="H41" s="161"/>
      <c r="I41" s="162"/>
      <c r="J41" s="161"/>
      <c r="K41" s="162"/>
    </row>
    <row r="42" spans="1:11" s="79" customFormat="1" ht="65.099999999999994" outlineLevel="1">
      <c r="A42" s="8" t="s">
        <v>184</v>
      </c>
      <c r="B42" s="158" t="s">
        <v>184</v>
      </c>
      <c r="C42" s="158" t="s">
        <v>184</v>
      </c>
      <c r="D42" s="158" t="s">
        <v>184</v>
      </c>
      <c r="E42" s="159">
        <v>24</v>
      </c>
      <c r="F42" s="160" t="s">
        <v>98</v>
      </c>
      <c r="G42" s="160" t="s">
        <v>220</v>
      </c>
      <c r="H42" s="165"/>
      <c r="I42" s="162"/>
      <c r="J42" s="165"/>
      <c r="K42" s="162"/>
    </row>
    <row r="43" spans="1:11" s="79" customFormat="1" ht="26.1" outlineLevel="1">
      <c r="A43" s="8" t="s">
        <v>184</v>
      </c>
      <c r="B43" s="158" t="s">
        <v>184</v>
      </c>
      <c r="C43" s="158" t="s">
        <v>184</v>
      </c>
      <c r="D43" s="158" t="s">
        <v>184</v>
      </c>
      <c r="E43" s="159">
        <v>25</v>
      </c>
      <c r="F43" s="163" t="s">
        <v>100</v>
      </c>
      <c r="G43" s="163" t="s">
        <v>221</v>
      </c>
      <c r="H43" s="161"/>
      <c r="I43" s="162"/>
      <c r="J43" s="161"/>
      <c r="K43" s="162"/>
    </row>
    <row r="44" spans="1:11" s="79" customFormat="1" ht="50.25" customHeight="1" outlineLevel="1">
      <c r="A44" s="8" t="s">
        <v>184</v>
      </c>
      <c r="B44" s="158" t="s">
        <v>184</v>
      </c>
      <c r="C44" s="158" t="s">
        <v>184</v>
      </c>
      <c r="D44" s="158" t="s">
        <v>184</v>
      </c>
      <c r="E44" s="159">
        <v>26</v>
      </c>
      <c r="F44" s="163" t="s">
        <v>102</v>
      </c>
      <c r="G44" s="163" t="s">
        <v>222</v>
      </c>
      <c r="H44" s="161"/>
      <c r="I44" s="162"/>
      <c r="J44" s="161"/>
      <c r="K44" s="162"/>
    </row>
    <row r="45" spans="1:11" s="79" customFormat="1" ht="39" outlineLevel="1">
      <c r="A45" s="8" t="s">
        <v>184</v>
      </c>
      <c r="B45" s="158" t="s">
        <v>184</v>
      </c>
      <c r="C45" s="158" t="s">
        <v>184</v>
      </c>
      <c r="D45" s="158" t="s">
        <v>184</v>
      </c>
      <c r="E45" s="159">
        <v>27</v>
      </c>
      <c r="F45" s="160" t="s">
        <v>223</v>
      </c>
      <c r="G45" s="160" t="s">
        <v>224</v>
      </c>
      <c r="H45" s="161"/>
      <c r="I45" s="162"/>
      <c r="J45" s="161"/>
      <c r="K45" s="162"/>
    </row>
    <row r="46" spans="1:11" s="79" customFormat="1" ht="51.95" outlineLevel="1">
      <c r="A46" s="8" t="s">
        <v>184</v>
      </c>
      <c r="B46" s="158" t="s">
        <v>184</v>
      </c>
      <c r="C46" s="158" t="s">
        <v>184</v>
      </c>
      <c r="D46" s="158" t="s">
        <v>184</v>
      </c>
      <c r="E46" s="159">
        <v>28</v>
      </c>
      <c r="F46" s="163" t="s">
        <v>56</v>
      </c>
      <c r="G46" s="163" t="s">
        <v>225</v>
      </c>
      <c r="H46" s="161"/>
      <c r="I46" s="162"/>
      <c r="J46" s="161"/>
      <c r="K46" s="162"/>
    </row>
    <row r="47" spans="1:11" s="79" customFormat="1" ht="78" outlineLevel="1">
      <c r="A47" s="8" t="s">
        <v>184</v>
      </c>
      <c r="B47" s="158" t="s">
        <v>184</v>
      </c>
      <c r="C47" s="158" t="s">
        <v>184</v>
      </c>
      <c r="D47" s="158" t="s">
        <v>184</v>
      </c>
      <c r="E47" s="159">
        <v>29</v>
      </c>
      <c r="F47" s="160" t="s">
        <v>105</v>
      </c>
      <c r="G47" s="160" t="s">
        <v>211</v>
      </c>
      <c r="H47" s="161"/>
      <c r="I47" s="162"/>
      <c r="J47" s="161"/>
      <c r="K47" s="162"/>
    </row>
    <row r="48" spans="1:11" s="79" customFormat="1" ht="39" outlineLevel="1">
      <c r="A48" s="8" t="s">
        <v>184</v>
      </c>
      <c r="B48" s="158" t="s">
        <v>184</v>
      </c>
      <c r="C48" s="158" t="s">
        <v>184</v>
      </c>
      <c r="D48" s="158" t="s">
        <v>184</v>
      </c>
      <c r="E48" s="159">
        <v>30</v>
      </c>
      <c r="F48" s="163" t="s">
        <v>124</v>
      </c>
      <c r="G48" s="163" t="s">
        <v>226</v>
      </c>
      <c r="H48" s="166"/>
      <c r="I48" s="167"/>
      <c r="J48" s="166"/>
      <c r="K48" s="162"/>
    </row>
    <row r="49" spans="1:11" s="79" customFormat="1">
      <c r="A49" s="8"/>
      <c r="B49" s="158"/>
      <c r="C49" s="158"/>
      <c r="D49" s="158"/>
      <c r="E49" s="154" t="s">
        <v>60</v>
      </c>
      <c r="F49" s="155"/>
      <c r="G49" s="155"/>
      <c r="H49" s="156" t="e">
        <f>AVERAGE(H51:H59, H61:H75, H77:H87)</f>
        <v>#DIV/0!</v>
      </c>
      <c r="I49" s="155"/>
      <c r="J49" s="156" t="e">
        <f>AVERAGE(J51:J59, J61:J75, J77:J87)</f>
        <v>#DIV/0!</v>
      </c>
      <c r="K49" s="157"/>
    </row>
    <row r="50" spans="1:11" s="79" customFormat="1">
      <c r="A50" s="8"/>
      <c r="B50" s="158"/>
      <c r="C50" s="158"/>
      <c r="D50" s="158"/>
      <c r="E50" s="154" t="s">
        <v>227</v>
      </c>
      <c r="F50" s="155"/>
      <c r="G50" s="155"/>
      <c r="H50" s="156" t="e">
        <f>AVERAGE(H51:H59)</f>
        <v>#DIV/0!</v>
      </c>
      <c r="I50" s="155"/>
      <c r="J50" s="156" t="e">
        <f>AVERAGE(J51:J59)</f>
        <v>#DIV/0!</v>
      </c>
      <c r="K50" s="157"/>
    </row>
    <row r="51" spans="1:11" s="79" customFormat="1" ht="51.95" outlineLevel="1">
      <c r="A51" s="8" t="s">
        <v>184</v>
      </c>
      <c r="B51" s="158" t="s">
        <v>184</v>
      </c>
      <c r="C51" s="158" t="s">
        <v>184</v>
      </c>
      <c r="D51" s="158" t="s">
        <v>184</v>
      </c>
      <c r="E51" s="159">
        <v>31</v>
      </c>
      <c r="F51" s="1" t="s">
        <v>35</v>
      </c>
      <c r="G51" s="160" t="s">
        <v>228</v>
      </c>
      <c r="H51" s="164"/>
      <c r="I51" s="168"/>
      <c r="J51" s="164"/>
      <c r="K51" s="168"/>
    </row>
    <row r="52" spans="1:11" s="79" customFormat="1" ht="51.95" outlineLevel="1">
      <c r="A52" s="8" t="s">
        <v>184</v>
      </c>
      <c r="B52" s="158" t="s">
        <v>184</v>
      </c>
      <c r="C52" s="158" t="s">
        <v>184</v>
      </c>
      <c r="D52" s="158" t="s">
        <v>184</v>
      </c>
      <c r="E52" s="159">
        <v>32</v>
      </c>
      <c r="F52" s="160" t="s">
        <v>65</v>
      </c>
      <c r="G52" s="160" t="s">
        <v>229</v>
      </c>
      <c r="H52" s="164"/>
      <c r="I52" s="168"/>
      <c r="J52" s="164"/>
      <c r="K52" s="168"/>
    </row>
    <row r="53" spans="1:11" s="79" customFormat="1" ht="65.099999999999994" outlineLevel="1">
      <c r="A53" s="8" t="s">
        <v>184</v>
      </c>
      <c r="B53" s="158" t="s">
        <v>184</v>
      </c>
      <c r="C53" s="158" t="s">
        <v>184</v>
      </c>
      <c r="D53" s="158"/>
      <c r="E53" s="159">
        <v>33</v>
      </c>
      <c r="F53" s="160" t="s">
        <v>230</v>
      </c>
      <c r="G53" s="160" t="s">
        <v>231</v>
      </c>
      <c r="H53" s="161"/>
      <c r="I53" s="162"/>
      <c r="J53" s="161"/>
      <c r="K53" s="162"/>
    </row>
    <row r="54" spans="1:11" s="79" customFormat="1" ht="65.099999999999994" outlineLevel="1">
      <c r="A54" s="8" t="s">
        <v>184</v>
      </c>
      <c r="B54" s="158" t="s">
        <v>184</v>
      </c>
      <c r="C54" s="158" t="s">
        <v>184</v>
      </c>
      <c r="D54" s="158"/>
      <c r="E54" s="159">
        <v>34</v>
      </c>
      <c r="F54" s="160" t="s">
        <v>96</v>
      </c>
      <c r="G54" s="160" t="s">
        <v>232</v>
      </c>
      <c r="H54" s="161"/>
      <c r="I54" s="162"/>
      <c r="J54" s="161"/>
      <c r="K54" s="162"/>
    </row>
    <row r="55" spans="1:11" s="79" customFormat="1" ht="51.95" outlineLevel="1">
      <c r="A55" s="8" t="s">
        <v>184</v>
      </c>
      <c r="B55" s="158" t="s">
        <v>184</v>
      </c>
      <c r="C55" s="158" t="s">
        <v>184</v>
      </c>
      <c r="D55" s="158" t="s">
        <v>184</v>
      </c>
      <c r="E55" s="159">
        <v>35</v>
      </c>
      <c r="F55" s="160" t="s">
        <v>69</v>
      </c>
      <c r="G55" s="160" t="s">
        <v>233</v>
      </c>
      <c r="H55" s="161"/>
      <c r="I55" s="162"/>
      <c r="J55" s="161"/>
      <c r="K55" s="162"/>
    </row>
    <row r="56" spans="1:11" s="79" customFormat="1" ht="26.1" outlineLevel="1">
      <c r="A56" s="8" t="s">
        <v>184</v>
      </c>
      <c r="B56" s="158" t="s">
        <v>184</v>
      </c>
      <c r="C56" s="158" t="s">
        <v>184</v>
      </c>
      <c r="D56" s="158" t="s">
        <v>184</v>
      </c>
      <c r="E56" s="159">
        <v>36</v>
      </c>
      <c r="F56" s="160" t="s">
        <v>71</v>
      </c>
      <c r="G56" s="160" t="s">
        <v>234</v>
      </c>
      <c r="H56" s="161"/>
      <c r="I56" s="162"/>
      <c r="J56" s="161"/>
      <c r="K56" s="162"/>
    </row>
    <row r="57" spans="1:11" s="79" customFormat="1" ht="39" outlineLevel="1">
      <c r="A57" s="8" t="s">
        <v>184</v>
      </c>
      <c r="B57" s="158" t="s">
        <v>184</v>
      </c>
      <c r="C57" s="158" t="s">
        <v>184</v>
      </c>
      <c r="D57" s="158"/>
      <c r="E57" s="159">
        <v>37</v>
      </c>
      <c r="F57" s="160" t="s">
        <v>77</v>
      </c>
      <c r="G57" s="160" t="s">
        <v>235</v>
      </c>
      <c r="H57" s="161"/>
      <c r="I57" s="162"/>
      <c r="J57" s="161"/>
      <c r="K57" s="162"/>
    </row>
    <row r="58" spans="1:11" s="79" customFormat="1" ht="26.1" outlineLevel="1">
      <c r="A58" s="8" t="s">
        <v>184</v>
      </c>
      <c r="B58" s="158" t="s">
        <v>184</v>
      </c>
      <c r="C58" s="158" t="s">
        <v>184</v>
      </c>
      <c r="D58" s="158"/>
      <c r="E58" s="159">
        <v>38</v>
      </c>
      <c r="F58" s="160" t="s">
        <v>87</v>
      </c>
      <c r="G58" s="160" t="s">
        <v>236</v>
      </c>
      <c r="H58" s="161"/>
      <c r="I58" s="162"/>
      <c r="J58" s="161"/>
      <c r="K58" s="162"/>
    </row>
    <row r="59" spans="1:11" s="79" customFormat="1" ht="51.95" outlineLevel="1">
      <c r="A59" s="8" t="s">
        <v>184</v>
      </c>
      <c r="B59" s="158" t="s">
        <v>184</v>
      </c>
      <c r="C59" s="158" t="s">
        <v>184</v>
      </c>
      <c r="D59" s="158" t="s">
        <v>184</v>
      </c>
      <c r="E59" s="159">
        <v>39</v>
      </c>
      <c r="F59" s="160" t="s">
        <v>237</v>
      </c>
      <c r="G59" s="160" t="s">
        <v>238</v>
      </c>
      <c r="H59" s="164"/>
      <c r="I59" s="162"/>
      <c r="J59" s="164"/>
      <c r="K59" s="162"/>
    </row>
    <row r="60" spans="1:11" s="79" customFormat="1">
      <c r="A60" s="8"/>
      <c r="B60" s="158"/>
      <c r="C60" s="158"/>
      <c r="D60" s="158"/>
      <c r="E60" s="154" t="s">
        <v>239</v>
      </c>
      <c r="F60" s="155"/>
      <c r="G60" s="155"/>
      <c r="H60" s="156" t="e">
        <f>AVERAGE(H61:H75)</f>
        <v>#DIV/0!</v>
      </c>
      <c r="I60" s="155"/>
      <c r="J60" s="156" t="e">
        <f>AVERAGE(J61:J75)</f>
        <v>#DIV/0!</v>
      </c>
      <c r="K60" s="157"/>
    </row>
    <row r="61" spans="1:11" s="79" customFormat="1" ht="104.1" outlineLevel="1">
      <c r="A61" s="8" t="s">
        <v>184</v>
      </c>
      <c r="B61" s="158" t="s">
        <v>184</v>
      </c>
      <c r="C61" s="158" t="s">
        <v>184</v>
      </c>
      <c r="D61" s="158" t="s">
        <v>184</v>
      </c>
      <c r="E61" s="159">
        <v>40</v>
      </c>
      <c r="F61" s="160" t="s">
        <v>61</v>
      </c>
      <c r="G61" s="160" t="s">
        <v>240</v>
      </c>
      <c r="H61" s="161"/>
      <c r="I61" s="162"/>
      <c r="J61" s="161"/>
      <c r="K61" s="162"/>
    </row>
    <row r="62" spans="1:11" s="79" customFormat="1" ht="65.099999999999994" outlineLevel="1">
      <c r="A62" s="8" t="s">
        <v>184</v>
      </c>
      <c r="B62" s="158" t="s">
        <v>184</v>
      </c>
      <c r="C62" s="158" t="s">
        <v>184</v>
      </c>
      <c r="D62" s="158" t="s">
        <v>184</v>
      </c>
      <c r="E62" s="159">
        <v>41</v>
      </c>
      <c r="F62" s="160" t="s">
        <v>63</v>
      </c>
      <c r="G62" s="160" t="s">
        <v>241</v>
      </c>
      <c r="H62" s="161"/>
      <c r="I62" s="162"/>
      <c r="J62" s="161"/>
      <c r="K62" s="162"/>
    </row>
    <row r="63" spans="1:11" s="79" customFormat="1" ht="65.099999999999994" outlineLevel="1">
      <c r="A63" s="8" t="s">
        <v>184</v>
      </c>
      <c r="B63" s="158" t="s">
        <v>184</v>
      </c>
      <c r="C63" s="158" t="s">
        <v>184</v>
      </c>
      <c r="D63" s="158" t="s">
        <v>184</v>
      </c>
      <c r="E63" s="159">
        <v>42</v>
      </c>
      <c r="F63" s="160" t="s">
        <v>96</v>
      </c>
      <c r="G63" s="160" t="s">
        <v>232</v>
      </c>
      <c r="H63" s="161"/>
      <c r="I63" s="162"/>
      <c r="J63" s="161"/>
      <c r="K63" s="162"/>
    </row>
    <row r="64" spans="1:11" s="79" customFormat="1" ht="26.1" outlineLevel="1">
      <c r="A64" s="8" t="s">
        <v>184</v>
      </c>
      <c r="B64" s="158" t="s">
        <v>184</v>
      </c>
      <c r="C64" s="158" t="s">
        <v>184</v>
      </c>
      <c r="D64" s="158" t="s">
        <v>184</v>
      </c>
      <c r="E64" s="159">
        <v>43</v>
      </c>
      <c r="F64" s="160" t="s">
        <v>242</v>
      </c>
      <c r="G64" s="160" t="s">
        <v>243</v>
      </c>
      <c r="H64" s="161"/>
      <c r="I64" s="162"/>
      <c r="J64" s="161"/>
      <c r="K64" s="162"/>
    </row>
    <row r="65" spans="1:11" s="79" customFormat="1" ht="39" outlineLevel="1">
      <c r="A65" s="8" t="s">
        <v>184</v>
      </c>
      <c r="B65" s="158" t="s">
        <v>184</v>
      </c>
      <c r="C65" s="158" t="s">
        <v>184</v>
      </c>
      <c r="D65" s="158" t="s">
        <v>184</v>
      </c>
      <c r="E65" s="159">
        <v>44</v>
      </c>
      <c r="F65" s="160" t="s">
        <v>69</v>
      </c>
      <c r="G65" s="160" t="s">
        <v>244</v>
      </c>
      <c r="H65" s="161"/>
      <c r="I65" s="162"/>
      <c r="J65" s="161"/>
      <c r="K65" s="162"/>
    </row>
    <row r="66" spans="1:11" s="79" customFormat="1" ht="51.95" outlineLevel="1">
      <c r="A66" s="8" t="s">
        <v>184</v>
      </c>
      <c r="B66" s="158" t="s">
        <v>184</v>
      </c>
      <c r="C66" s="158" t="s">
        <v>184</v>
      </c>
      <c r="D66" s="158" t="s">
        <v>184</v>
      </c>
      <c r="E66" s="159">
        <v>45</v>
      </c>
      <c r="F66" s="160" t="s">
        <v>71</v>
      </c>
      <c r="G66" s="160" t="s">
        <v>245</v>
      </c>
      <c r="H66" s="161"/>
      <c r="I66" s="162"/>
      <c r="J66" s="161"/>
      <c r="K66" s="162"/>
    </row>
    <row r="67" spans="1:11" s="79" customFormat="1" ht="51.95" outlineLevel="1">
      <c r="A67" s="8" t="s">
        <v>184</v>
      </c>
      <c r="B67" s="158" t="s">
        <v>184</v>
      </c>
      <c r="C67" s="158" t="s">
        <v>184</v>
      </c>
      <c r="D67" s="158" t="s">
        <v>184</v>
      </c>
      <c r="E67" s="159">
        <v>46</v>
      </c>
      <c r="F67" s="160" t="s">
        <v>73</v>
      </c>
      <c r="G67" s="160" t="s">
        <v>246</v>
      </c>
      <c r="H67" s="161"/>
      <c r="I67" s="162"/>
      <c r="J67" s="161"/>
      <c r="K67" s="162"/>
    </row>
    <row r="68" spans="1:11" s="79" customFormat="1" ht="78" outlineLevel="1">
      <c r="A68" s="8" t="s">
        <v>184</v>
      </c>
      <c r="B68" s="158" t="s">
        <v>184</v>
      </c>
      <c r="C68" s="158" t="s">
        <v>184</v>
      </c>
      <c r="D68" s="158" t="s">
        <v>184</v>
      </c>
      <c r="E68" s="159">
        <v>47</v>
      </c>
      <c r="F68" s="160" t="s">
        <v>247</v>
      </c>
      <c r="G68" s="160" t="s">
        <v>248</v>
      </c>
      <c r="H68" s="161"/>
      <c r="I68" s="162"/>
      <c r="J68" s="161"/>
      <c r="K68" s="162"/>
    </row>
    <row r="69" spans="1:11" s="79" customFormat="1" ht="39" outlineLevel="1">
      <c r="A69" s="8" t="s">
        <v>184</v>
      </c>
      <c r="B69" s="158" t="s">
        <v>184</v>
      </c>
      <c r="C69" s="158" t="s">
        <v>184</v>
      </c>
      <c r="D69" s="158" t="s">
        <v>184</v>
      </c>
      <c r="E69" s="159">
        <v>48</v>
      </c>
      <c r="F69" s="160" t="s">
        <v>77</v>
      </c>
      <c r="G69" s="160" t="s">
        <v>249</v>
      </c>
      <c r="H69" s="161"/>
      <c r="I69" s="162"/>
      <c r="J69" s="161"/>
      <c r="K69" s="162"/>
    </row>
    <row r="70" spans="1:11" s="79" customFormat="1" ht="65.099999999999994" outlineLevel="1">
      <c r="A70" s="8" t="s">
        <v>184</v>
      </c>
      <c r="B70" s="158" t="s">
        <v>184</v>
      </c>
      <c r="C70" s="158" t="s">
        <v>184</v>
      </c>
      <c r="D70" s="158" t="s">
        <v>184</v>
      </c>
      <c r="E70" s="159">
        <v>49</v>
      </c>
      <c r="F70" s="160" t="s">
        <v>250</v>
      </c>
      <c r="G70" s="160" t="s">
        <v>251</v>
      </c>
      <c r="H70" s="161"/>
      <c r="I70" s="162"/>
      <c r="J70" s="161"/>
      <c r="K70" s="162"/>
    </row>
    <row r="71" spans="1:11" s="79" customFormat="1" ht="39" outlineLevel="1">
      <c r="A71" s="8" t="s">
        <v>184</v>
      </c>
      <c r="B71" s="158" t="s">
        <v>184</v>
      </c>
      <c r="C71" s="158" t="s">
        <v>184</v>
      </c>
      <c r="D71" s="158" t="s">
        <v>184</v>
      </c>
      <c r="E71" s="159">
        <v>50</v>
      </c>
      <c r="F71" s="160" t="s">
        <v>79</v>
      </c>
      <c r="G71" s="160" t="s">
        <v>252</v>
      </c>
      <c r="H71" s="161"/>
      <c r="I71" s="169"/>
      <c r="J71" s="161"/>
      <c r="K71" s="162"/>
    </row>
    <row r="72" spans="1:11" s="79" customFormat="1" ht="90.95" outlineLevel="1">
      <c r="A72" s="8" t="s">
        <v>184</v>
      </c>
      <c r="B72" s="158" t="s">
        <v>184</v>
      </c>
      <c r="C72" s="158" t="s">
        <v>184</v>
      </c>
      <c r="D72" s="158" t="s">
        <v>184</v>
      </c>
      <c r="E72" s="159">
        <v>51</v>
      </c>
      <c r="F72" s="160" t="s">
        <v>253</v>
      </c>
      <c r="G72" s="160" t="s">
        <v>254</v>
      </c>
      <c r="H72" s="161"/>
      <c r="I72" s="162"/>
      <c r="J72" s="161"/>
      <c r="K72" s="162"/>
    </row>
    <row r="73" spans="1:11" s="79" customFormat="1" ht="90.95" outlineLevel="1">
      <c r="A73" s="8" t="s">
        <v>184</v>
      </c>
      <c r="B73" s="158" t="s">
        <v>184</v>
      </c>
      <c r="C73" s="158" t="s">
        <v>184</v>
      </c>
      <c r="D73" s="158" t="s">
        <v>184</v>
      </c>
      <c r="E73" s="159">
        <v>52</v>
      </c>
      <c r="F73" s="160" t="s">
        <v>255</v>
      </c>
      <c r="G73" s="160" t="s">
        <v>256</v>
      </c>
      <c r="H73" s="161"/>
      <c r="I73" s="162"/>
      <c r="J73" s="161"/>
      <c r="K73" s="162"/>
    </row>
    <row r="74" spans="1:11" s="79" customFormat="1" ht="90.95" outlineLevel="1">
      <c r="A74" s="8" t="s">
        <v>184</v>
      </c>
      <c r="B74" s="158" t="s">
        <v>184</v>
      </c>
      <c r="C74" s="158" t="s">
        <v>184</v>
      </c>
      <c r="D74" s="158" t="s">
        <v>184</v>
      </c>
      <c r="E74" s="159">
        <v>53</v>
      </c>
      <c r="F74" s="163" t="s">
        <v>257</v>
      </c>
      <c r="G74" s="163" t="s">
        <v>258</v>
      </c>
      <c r="H74" s="161"/>
      <c r="I74" s="162"/>
      <c r="J74" s="161"/>
      <c r="K74" s="162"/>
    </row>
    <row r="75" spans="1:11" s="79" customFormat="1" ht="129.94999999999999" outlineLevel="1">
      <c r="A75" s="8" t="s">
        <v>184</v>
      </c>
      <c r="B75" s="158" t="s">
        <v>184</v>
      </c>
      <c r="C75" s="158" t="s">
        <v>184</v>
      </c>
      <c r="D75" s="158" t="s">
        <v>184</v>
      </c>
      <c r="E75" s="159">
        <v>54</v>
      </c>
      <c r="F75" s="163" t="s">
        <v>259</v>
      </c>
      <c r="G75" s="163" t="s">
        <v>260</v>
      </c>
      <c r="H75" s="161"/>
      <c r="I75" s="162"/>
      <c r="J75" s="161"/>
      <c r="K75" s="162"/>
    </row>
    <row r="76" spans="1:11" s="79" customFormat="1">
      <c r="A76" s="8"/>
      <c r="B76" s="158"/>
      <c r="C76" s="158"/>
      <c r="D76" s="158"/>
      <c r="E76" s="154" t="s">
        <v>261</v>
      </c>
      <c r="F76" s="155"/>
      <c r="G76" s="155"/>
      <c r="H76" s="156" t="e">
        <f>AVERAGE(H77:H87)</f>
        <v>#DIV/0!</v>
      </c>
      <c r="I76" s="155"/>
      <c r="J76" s="156" t="e">
        <f>AVERAGE(J77:J87)</f>
        <v>#DIV/0!</v>
      </c>
      <c r="K76" s="157"/>
    </row>
    <row r="77" spans="1:11" s="79" customFormat="1" ht="104.1" outlineLevel="1">
      <c r="A77" s="8" t="s">
        <v>184</v>
      </c>
      <c r="B77" s="158" t="s">
        <v>184</v>
      </c>
      <c r="C77" s="158" t="s">
        <v>184</v>
      </c>
      <c r="D77" s="158" t="s">
        <v>184</v>
      </c>
      <c r="E77" s="159">
        <v>55</v>
      </c>
      <c r="F77" s="160" t="s">
        <v>61</v>
      </c>
      <c r="G77" s="160" t="s">
        <v>262</v>
      </c>
      <c r="H77" s="161"/>
      <c r="I77" s="162"/>
      <c r="J77" s="161"/>
      <c r="K77" s="162"/>
    </row>
    <row r="78" spans="1:11" s="79" customFormat="1" ht="65.099999999999994" outlineLevel="1">
      <c r="A78" s="8" t="s">
        <v>184</v>
      </c>
      <c r="B78" s="158" t="s">
        <v>184</v>
      </c>
      <c r="C78" s="158" t="s">
        <v>184</v>
      </c>
      <c r="D78" s="158" t="s">
        <v>184</v>
      </c>
      <c r="E78" s="159">
        <v>56</v>
      </c>
      <c r="F78" s="160" t="s">
        <v>63</v>
      </c>
      <c r="G78" s="160" t="s">
        <v>241</v>
      </c>
      <c r="H78" s="161"/>
      <c r="I78" s="162"/>
      <c r="J78" s="161"/>
      <c r="K78" s="162"/>
    </row>
    <row r="79" spans="1:11" s="79" customFormat="1" ht="65.099999999999994" outlineLevel="1">
      <c r="A79" s="8" t="s">
        <v>184</v>
      </c>
      <c r="B79" s="158" t="s">
        <v>184</v>
      </c>
      <c r="C79" s="158" t="s">
        <v>184</v>
      </c>
      <c r="D79" s="158" t="s">
        <v>184</v>
      </c>
      <c r="E79" s="159">
        <v>57</v>
      </c>
      <c r="F79" s="160" t="s">
        <v>96</v>
      </c>
      <c r="G79" s="160" t="s">
        <v>232</v>
      </c>
      <c r="H79" s="161"/>
      <c r="I79" s="162"/>
      <c r="J79" s="161"/>
      <c r="K79" s="162"/>
    </row>
    <row r="80" spans="1:11" s="79" customFormat="1" ht="26.1" outlineLevel="1">
      <c r="A80" s="8" t="s">
        <v>184</v>
      </c>
      <c r="B80" s="158" t="s">
        <v>184</v>
      </c>
      <c r="C80" s="158" t="s">
        <v>184</v>
      </c>
      <c r="D80" s="158" t="s">
        <v>184</v>
      </c>
      <c r="E80" s="159">
        <v>58</v>
      </c>
      <c r="F80" s="160" t="s">
        <v>67</v>
      </c>
      <c r="G80" s="160" t="s">
        <v>243</v>
      </c>
      <c r="H80" s="161"/>
      <c r="I80" s="162"/>
      <c r="J80" s="161"/>
      <c r="K80" s="162"/>
    </row>
    <row r="81" spans="1:11" s="79" customFormat="1" ht="39" outlineLevel="1">
      <c r="A81" s="8" t="s">
        <v>184</v>
      </c>
      <c r="B81" s="158" t="s">
        <v>184</v>
      </c>
      <c r="C81" s="158" t="s">
        <v>184</v>
      </c>
      <c r="D81" s="158" t="s">
        <v>184</v>
      </c>
      <c r="E81" s="159">
        <v>59</v>
      </c>
      <c r="F81" s="160" t="s">
        <v>69</v>
      </c>
      <c r="G81" s="160" t="s">
        <v>244</v>
      </c>
      <c r="H81" s="161"/>
      <c r="I81" s="162"/>
      <c r="J81" s="161"/>
      <c r="K81" s="162"/>
    </row>
    <row r="82" spans="1:11" s="79" customFormat="1" ht="51.95" outlineLevel="1">
      <c r="A82" s="8" t="s">
        <v>184</v>
      </c>
      <c r="B82" s="158" t="s">
        <v>184</v>
      </c>
      <c r="C82" s="158" t="s">
        <v>184</v>
      </c>
      <c r="D82" s="158"/>
      <c r="E82" s="159">
        <v>60</v>
      </c>
      <c r="F82" s="160" t="s">
        <v>71</v>
      </c>
      <c r="G82" s="160" t="s">
        <v>245</v>
      </c>
      <c r="H82" s="161"/>
      <c r="I82" s="162"/>
      <c r="J82" s="161"/>
      <c r="K82" s="162"/>
    </row>
    <row r="83" spans="1:11" s="79" customFormat="1" ht="39" outlineLevel="1">
      <c r="A83" s="8" t="s">
        <v>184</v>
      </c>
      <c r="B83" s="158" t="s">
        <v>184</v>
      </c>
      <c r="C83" s="158" t="s">
        <v>184</v>
      </c>
      <c r="D83" s="158"/>
      <c r="E83" s="159">
        <v>61</v>
      </c>
      <c r="F83" s="160" t="s">
        <v>77</v>
      </c>
      <c r="G83" s="160" t="s">
        <v>249</v>
      </c>
      <c r="H83" s="161"/>
      <c r="I83" s="162"/>
      <c r="J83" s="161"/>
      <c r="K83" s="162"/>
    </row>
    <row r="84" spans="1:11" s="79" customFormat="1" ht="39" outlineLevel="1">
      <c r="A84" s="8" t="s">
        <v>184</v>
      </c>
      <c r="B84" s="158" t="s">
        <v>184</v>
      </c>
      <c r="C84" s="158" t="s">
        <v>184</v>
      </c>
      <c r="D84" s="158"/>
      <c r="E84" s="159">
        <v>62</v>
      </c>
      <c r="F84" s="160" t="s">
        <v>79</v>
      </c>
      <c r="G84" s="160" t="s">
        <v>252</v>
      </c>
      <c r="H84" s="161"/>
      <c r="I84" s="162"/>
      <c r="J84" s="161"/>
      <c r="K84" s="162"/>
    </row>
    <row r="85" spans="1:11" s="79" customFormat="1" ht="90.95" outlineLevel="1">
      <c r="A85" s="8" t="s">
        <v>184</v>
      </c>
      <c r="B85" s="158" t="s">
        <v>184</v>
      </c>
      <c r="C85" s="158" t="s">
        <v>184</v>
      </c>
      <c r="D85" s="158"/>
      <c r="E85" s="159">
        <v>63</v>
      </c>
      <c r="F85" s="160" t="s">
        <v>85</v>
      </c>
      <c r="G85" s="160" t="s">
        <v>256</v>
      </c>
      <c r="H85" s="161"/>
      <c r="I85" s="162"/>
      <c r="J85" s="161"/>
      <c r="K85" s="162"/>
    </row>
    <row r="86" spans="1:11" s="79" customFormat="1" ht="104.1" outlineLevel="1">
      <c r="A86" s="8" t="s">
        <v>184</v>
      </c>
      <c r="B86" s="158" t="s">
        <v>184</v>
      </c>
      <c r="C86" s="158" t="s">
        <v>184</v>
      </c>
      <c r="D86" s="158" t="s">
        <v>184</v>
      </c>
      <c r="E86" s="159">
        <v>64</v>
      </c>
      <c r="F86" s="160" t="s">
        <v>89</v>
      </c>
      <c r="G86" s="24" t="s">
        <v>263</v>
      </c>
      <c r="H86" s="164"/>
      <c r="I86" s="162"/>
      <c r="J86" s="164"/>
      <c r="K86" s="162"/>
    </row>
    <row r="87" spans="1:11" s="79" customFormat="1" ht="78" outlineLevel="1">
      <c r="A87" s="8" t="s">
        <v>184</v>
      </c>
      <c r="B87" s="158" t="s">
        <v>184</v>
      </c>
      <c r="C87" s="158" t="s">
        <v>184</v>
      </c>
      <c r="D87" s="158"/>
      <c r="E87" s="159">
        <v>65</v>
      </c>
      <c r="F87" s="160" t="s">
        <v>105</v>
      </c>
      <c r="G87" s="160" t="s">
        <v>211</v>
      </c>
      <c r="H87" s="161"/>
      <c r="I87" s="162"/>
      <c r="J87" s="161"/>
      <c r="K87" s="162"/>
    </row>
    <row r="88" spans="1:11" s="79" customFormat="1">
      <c r="A88" s="8"/>
      <c r="B88" s="158"/>
      <c r="C88" s="158"/>
      <c r="D88" s="158"/>
      <c r="E88" s="154" t="s">
        <v>264</v>
      </c>
      <c r="F88" s="155"/>
      <c r="G88" s="155"/>
      <c r="H88" s="156" t="e">
        <f>AVERAGE(H89:H91)</f>
        <v>#DIV/0!</v>
      </c>
      <c r="I88" s="155"/>
      <c r="J88" s="156" t="e">
        <f>AVERAGE(J89:J91)</f>
        <v>#DIV/0!</v>
      </c>
      <c r="K88" s="157"/>
    </row>
    <row r="89" spans="1:11" s="79" customFormat="1" ht="78" outlineLevel="1">
      <c r="A89" s="8" t="s">
        <v>184</v>
      </c>
      <c r="B89" s="158" t="s">
        <v>184</v>
      </c>
      <c r="C89" s="158" t="s">
        <v>184</v>
      </c>
      <c r="D89" s="158" t="s">
        <v>184</v>
      </c>
      <c r="E89" s="159">
        <v>66</v>
      </c>
      <c r="F89" s="160" t="s">
        <v>107</v>
      </c>
      <c r="G89" s="160" t="s">
        <v>265</v>
      </c>
      <c r="H89" s="164"/>
      <c r="I89" s="162"/>
      <c r="J89" s="164"/>
      <c r="K89" s="162"/>
    </row>
    <row r="90" spans="1:11" s="79" customFormat="1" ht="78" outlineLevel="1">
      <c r="A90" s="8" t="s">
        <v>184</v>
      </c>
      <c r="B90" s="158" t="s">
        <v>184</v>
      </c>
      <c r="C90" s="158" t="s">
        <v>184</v>
      </c>
      <c r="D90" s="158" t="s">
        <v>184</v>
      </c>
      <c r="E90" s="159">
        <v>67</v>
      </c>
      <c r="F90" s="160" t="s">
        <v>109</v>
      </c>
      <c r="G90" s="160" t="s">
        <v>266</v>
      </c>
      <c r="H90" s="161"/>
      <c r="I90" s="162"/>
      <c r="J90" s="161"/>
      <c r="K90" s="162"/>
    </row>
    <row r="91" spans="1:11" s="79" customFormat="1" ht="39" outlineLevel="1">
      <c r="A91" s="8" t="s">
        <v>184</v>
      </c>
      <c r="B91" s="158" t="s">
        <v>184</v>
      </c>
      <c r="C91" s="158" t="s">
        <v>184</v>
      </c>
      <c r="D91" s="158" t="s">
        <v>184</v>
      </c>
      <c r="E91" s="159">
        <v>68</v>
      </c>
      <c r="F91" s="163" t="s">
        <v>111</v>
      </c>
      <c r="G91" s="163" t="s">
        <v>267</v>
      </c>
      <c r="H91" s="161"/>
      <c r="I91" s="162"/>
      <c r="J91" s="161"/>
      <c r="K91" s="162"/>
    </row>
    <row r="92" spans="1:11" s="79" customFormat="1">
      <c r="A92" s="8"/>
      <c r="B92" s="158"/>
      <c r="C92" s="158"/>
      <c r="D92" s="158"/>
      <c r="E92" s="154" t="s">
        <v>268</v>
      </c>
      <c r="F92" s="155"/>
      <c r="G92" s="155"/>
      <c r="H92" s="156" t="e">
        <f>AVERAGE(H93:H108)</f>
        <v>#DIV/0!</v>
      </c>
      <c r="I92" s="155"/>
      <c r="J92" s="156">
        <f>AVERAGE(J93:J108)</f>
        <v>3</v>
      </c>
      <c r="K92" s="157"/>
    </row>
    <row r="93" spans="1:11" s="79" customFormat="1" ht="117" outlineLevel="1">
      <c r="A93" s="8" t="s">
        <v>184</v>
      </c>
      <c r="B93" s="158" t="s">
        <v>184</v>
      </c>
      <c r="C93" s="158" t="s">
        <v>184</v>
      </c>
      <c r="D93" s="158"/>
      <c r="E93" s="159">
        <v>69</v>
      </c>
      <c r="F93" s="160" t="s">
        <v>269</v>
      </c>
      <c r="G93" s="160" t="s">
        <v>270</v>
      </c>
      <c r="H93" s="161"/>
      <c r="I93" s="162"/>
      <c r="J93" s="161"/>
      <c r="K93" s="162"/>
    </row>
    <row r="94" spans="1:11" s="79" customFormat="1" ht="51.95" outlineLevel="1">
      <c r="A94" s="8" t="s">
        <v>184</v>
      </c>
      <c r="B94" s="158" t="s">
        <v>184</v>
      </c>
      <c r="C94" s="158" t="s">
        <v>184</v>
      </c>
      <c r="D94" s="158"/>
      <c r="E94" s="159">
        <v>70</v>
      </c>
      <c r="F94" s="160" t="s">
        <v>115</v>
      </c>
      <c r="G94" s="160" t="s">
        <v>271</v>
      </c>
      <c r="H94" s="161"/>
      <c r="I94" s="162"/>
      <c r="J94" s="161"/>
      <c r="K94" s="162"/>
    </row>
    <row r="95" spans="1:11" s="79" customFormat="1" ht="90.95" outlineLevel="1">
      <c r="A95" s="8" t="s">
        <v>184</v>
      </c>
      <c r="B95" s="158" t="s">
        <v>184</v>
      </c>
      <c r="C95" s="158" t="s">
        <v>184</v>
      </c>
      <c r="D95" s="158"/>
      <c r="E95" s="159">
        <v>71</v>
      </c>
      <c r="F95" s="160" t="s">
        <v>117</v>
      </c>
      <c r="G95" s="160" t="s">
        <v>272</v>
      </c>
      <c r="H95" s="164"/>
      <c r="I95" s="162"/>
      <c r="J95" s="164"/>
      <c r="K95" s="162"/>
    </row>
    <row r="96" spans="1:11" s="79" customFormat="1" ht="51.95" outlineLevel="1">
      <c r="A96" s="8" t="s">
        <v>184</v>
      </c>
      <c r="B96" s="158" t="s">
        <v>184</v>
      </c>
      <c r="C96" s="158" t="s">
        <v>184</v>
      </c>
      <c r="D96" s="158"/>
      <c r="E96" s="159">
        <v>72</v>
      </c>
      <c r="F96" s="160" t="s">
        <v>119</v>
      </c>
      <c r="G96" s="160" t="s">
        <v>273</v>
      </c>
      <c r="H96" s="164"/>
      <c r="I96" s="162"/>
      <c r="J96" s="164"/>
      <c r="K96" s="162"/>
    </row>
    <row r="97" spans="1:11" s="79" customFormat="1" ht="63" customHeight="1" outlineLevel="1">
      <c r="A97" s="8" t="s">
        <v>184</v>
      </c>
      <c r="B97" s="158" t="s">
        <v>184</v>
      </c>
      <c r="C97" s="158" t="s">
        <v>184</v>
      </c>
      <c r="D97" s="158" t="s">
        <v>184</v>
      </c>
      <c r="E97" s="159">
        <v>73</v>
      </c>
      <c r="F97" s="160" t="s">
        <v>274</v>
      </c>
      <c r="G97" s="160" t="s">
        <v>275</v>
      </c>
      <c r="H97" s="161"/>
      <c r="I97" s="162"/>
      <c r="J97" s="161">
        <v>3</v>
      </c>
      <c r="K97" s="162"/>
    </row>
    <row r="98" spans="1:11" s="79" customFormat="1" ht="61.5" customHeight="1" outlineLevel="1">
      <c r="A98" s="8" t="s">
        <v>184</v>
      </c>
      <c r="B98" s="158" t="s">
        <v>184</v>
      </c>
      <c r="C98" s="158"/>
      <c r="D98" s="158"/>
      <c r="E98" s="159">
        <v>74</v>
      </c>
      <c r="F98" s="163" t="s">
        <v>276</v>
      </c>
      <c r="G98" s="163" t="s">
        <v>277</v>
      </c>
      <c r="H98" s="164"/>
      <c r="I98" s="162"/>
      <c r="J98" s="164"/>
      <c r="K98" s="162"/>
    </row>
    <row r="99" spans="1:11" s="79" customFormat="1" ht="81.75" customHeight="1" outlineLevel="1">
      <c r="A99" s="8" t="s">
        <v>184</v>
      </c>
      <c r="B99" s="158" t="s">
        <v>184</v>
      </c>
      <c r="C99" s="158"/>
      <c r="D99" s="158"/>
      <c r="E99" s="159">
        <v>75</v>
      </c>
      <c r="F99" s="163" t="s">
        <v>278</v>
      </c>
      <c r="G99" s="163" t="s">
        <v>279</v>
      </c>
      <c r="H99" s="164"/>
      <c r="I99" s="162"/>
      <c r="J99" s="164"/>
      <c r="K99" s="162"/>
    </row>
    <row r="100" spans="1:11" ht="114" customHeight="1" outlineLevel="1">
      <c r="A100" s="8" t="s">
        <v>184</v>
      </c>
      <c r="B100" s="158" t="s">
        <v>184</v>
      </c>
      <c r="C100" s="158" t="s">
        <v>184</v>
      </c>
      <c r="D100" s="158"/>
      <c r="E100" s="159">
        <v>76</v>
      </c>
      <c r="F100" s="160" t="s">
        <v>280</v>
      </c>
      <c r="G100" s="160" t="s">
        <v>281</v>
      </c>
      <c r="H100" s="164"/>
      <c r="I100" s="162"/>
      <c r="J100" s="164"/>
      <c r="K100" s="170"/>
    </row>
    <row r="101" spans="1:11" ht="51.95" outlineLevel="1">
      <c r="A101" s="8" t="s">
        <v>184</v>
      </c>
      <c r="B101" s="158" t="s">
        <v>184</v>
      </c>
      <c r="C101" s="158"/>
      <c r="D101" s="158"/>
      <c r="E101" s="159">
        <v>77</v>
      </c>
      <c r="F101" s="163" t="s">
        <v>282</v>
      </c>
      <c r="G101" s="163" t="s">
        <v>283</v>
      </c>
      <c r="H101" s="164"/>
      <c r="I101" s="170"/>
      <c r="J101" s="164"/>
      <c r="K101" s="170"/>
    </row>
    <row r="102" spans="1:11" ht="182.1" outlineLevel="1">
      <c r="A102" s="8" t="s">
        <v>184</v>
      </c>
      <c r="B102" s="158" t="s">
        <v>184</v>
      </c>
      <c r="C102" s="158" t="s">
        <v>184</v>
      </c>
      <c r="D102" s="158"/>
      <c r="E102" s="159">
        <v>78</v>
      </c>
      <c r="F102" s="163" t="s">
        <v>284</v>
      </c>
      <c r="G102" s="163" t="s">
        <v>285</v>
      </c>
      <c r="H102" s="164"/>
      <c r="I102" s="171"/>
      <c r="J102" s="164"/>
      <c r="K102" s="170"/>
    </row>
    <row r="103" spans="1:11" ht="39" outlineLevel="1">
      <c r="A103" s="8" t="s">
        <v>184</v>
      </c>
      <c r="B103" s="158" t="s">
        <v>184</v>
      </c>
      <c r="C103" s="158" t="s">
        <v>184</v>
      </c>
      <c r="D103" s="158"/>
      <c r="E103" s="159">
        <v>79</v>
      </c>
      <c r="F103" s="163" t="s">
        <v>286</v>
      </c>
      <c r="G103" s="163" t="s">
        <v>287</v>
      </c>
      <c r="H103" s="164"/>
      <c r="I103" s="162"/>
      <c r="J103" s="164"/>
      <c r="K103" s="162"/>
    </row>
    <row r="104" spans="1:11" ht="51.95" outlineLevel="1">
      <c r="A104" s="8" t="s">
        <v>184</v>
      </c>
      <c r="B104" s="158" t="s">
        <v>184</v>
      </c>
      <c r="C104" s="158" t="s">
        <v>184</v>
      </c>
      <c r="D104" s="158"/>
      <c r="E104" s="159">
        <v>80</v>
      </c>
      <c r="F104" s="163" t="s">
        <v>288</v>
      </c>
      <c r="G104" s="163" t="s">
        <v>289</v>
      </c>
      <c r="H104" s="164"/>
      <c r="I104" s="170"/>
      <c r="J104" s="164"/>
      <c r="K104" s="170"/>
    </row>
    <row r="105" spans="1:11" ht="65.099999999999994" outlineLevel="1">
      <c r="A105" s="8" t="s">
        <v>184</v>
      </c>
      <c r="B105" s="158" t="s">
        <v>184</v>
      </c>
      <c r="C105" s="158" t="s">
        <v>184</v>
      </c>
      <c r="D105" s="158" t="s">
        <v>184</v>
      </c>
      <c r="E105" s="159">
        <v>81</v>
      </c>
      <c r="F105" s="163" t="s">
        <v>290</v>
      </c>
      <c r="G105" s="163" t="s">
        <v>291</v>
      </c>
      <c r="H105" s="164"/>
      <c r="I105" s="170"/>
      <c r="J105" s="164"/>
      <c r="K105" s="170"/>
    </row>
    <row r="106" spans="1:11" ht="90.95" outlineLevel="1">
      <c r="A106" s="8" t="s">
        <v>184</v>
      </c>
      <c r="B106" s="158" t="s">
        <v>184</v>
      </c>
      <c r="C106" s="158" t="s">
        <v>184</v>
      </c>
      <c r="D106" s="158" t="s">
        <v>184</v>
      </c>
      <c r="E106" s="159">
        <v>82</v>
      </c>
      <c r="F106" s="163" t="s">
        <v>292</v>
      </c>
      <c r="G106" s="163" t="s">
        <v>293</v>
      </c>
      <c r="H106" s="164"/>
      <c r="I106" s="170"/>
      <c r="J106" s="164"/>
      <c r="K106" s="170"/>
    </row>
    <row r="107" spans="1:11" ht="39" outlineLevel="1">
      <c r="A107" s="8" t="s">
        <v>184</v>
      </c>
      <c r="B107" s="158" t="s">
        <v>184</v>
      </c>
      <c r="C107" s="158" t="s">
        <v>184</v>
      </c>
      <c r="D107" s="158" t="s">
        <v>184</v>
      </c>
      <c r="E107" s="159">
        <v>83</v>
      </c>
      <c r="F107" s="160" t="s">
        <v>294</v>
      </c>
      <c r="G107" s="160" t="s">
        <v>295</v>
      </c>
      <c r="H107" s="164"/>
      <c r="I107" s="170"/>
      <c r="J107" s="164"/>
      <c r="K107" s="170"/>
    </row>
    <row r="108" spans="1:11" ht="39" outlineLevel="1">
      <c r="A108" s="8" t="s">
        <v>184</v>
      </c>
      <c r="B108" s="158" t="s">
        <v>184</v>
      </c>
      <c r="C108" s="158" t="s">
        <v>184</v>
      </c>
      <c r="D108" s="158" t="s">
        <v>184</v>
      </c>
      <c r="E108" s="159">
        <v>84</v>
      </c>
      <c r="F108" s="172" t="s">
        <v>296</v>
      </c>
      <c r="G108" s="163" t="s">
        <v>297</v>
      </c>
      <c r="H108" s="164"/>
      <c r="I108" s="170"/>
      <c r="J108" s="164"/>
      <c r="K108" s="170"/>
    </row>
    <row r="109" spans="1:11" s="79" customFormat="1">
      <c r="A109" s="8"/>
      <c r="B109" s="158"/>
      <c r="C109" s="158"/>
      <c r="D109" s="158"/>
      <c r="E109" s="154" t="s">
        <v>298</v>
      </c>
      <c r="F109" s="155"/>
      <c r="G109" s="155"/>
      <c r="H109" s="156" t="e">
        <f>AVERAGE(H110:H113)</f>
        <v>#DIV/0!</v>
      </c>
      <c r="I109" s="155"/>
      <c r="J109" s="156" t="e">
        <f>AVERAGE(J110:J113)</f>
        <v>#DIV/0!</v>
      </c>
      <c r="K109" s="157"/>
    </row>
    <row r="110" spans="1:11" s="79" customFormat="1" ht="51.95" outlineLevel="1">
      <c r="A110" s="8" t="s">
        <v>184</v>
      </c>
      <c r="B110" s="158" t="s">
        <v>184</v>
      </c>
      <c r="C110" s="158" t="s">
        <v>184</v>
      </c>
      <c r="D110" s="158" t="s">
        <v>184</v>
      </c>
      <c r="E110" s="159">
        <v>85</v>
      </c>
      <c r="F110" s="160" t="s">
        <v>299</v>
      </c>
      <c r="G110" s="160" t="s">
        <v>300</v>
      </c>
      <c r="H110" s="164"/>
      <c r="I110" s="162"/>
      <c r="J110" s="164"/>
      <c r="K110" s="162"/>
    </row>
    <row r="111" spans="1:11" s="79" customFormat="1" ht="51.95" outlineLevel="1">
      <c r="A111" s="8" t="s">
        <v>184</v>
      </c>
      <c r="B111" s="158" t="s">
        <v>184</v>
      </c>
      <c r="C111" s="158" t="s">
        <v>184</v>
      </c>
      <c r="D111" s="158" t="s">
        <v>184</v>
      </c>
      <c r="E111" s="159">
        <v>86</v>
      </c>
      <c r="F111" s="160" t="s">
        <v>301</v>
      </c>
      <c r="G111" s="160" t="s">
        <v>302</v>
      </c>
      <c r="H111" s="161"/>
      <c r="I111" s="162"/>
      <c r="J111" s="161"/>
      <c r="K111" s="162"/>
    </row>
    <row r="112" spans="1:11" s="79" customFormat="1" ht="240" outlineLevel="1">
      <c r="A112" s="44"/>
      <c r="B112" s="133"/>
      <c r="C112" s="133"/>
      <c r="D112" s="133"/>
      <c r="E112" s="159">
        <v>87</v>
      </c>
      <c r="F112" s="160" t="s">
        <v>303</v>
      </c>
      <c r="G112" s="173" t="s">
        <v>304</v>
      </c>
      <c r="H112" s="161"/>
      <c r="I112" s="162"/>
      <c r="J112" s="161"/>
      <c r="K112" s="162"/>
    </row>
    <row r="113" spans="5:11" ht="48">
      <c r="E113" s="159">
        <v>88</v>
      </c>
      <c r="F113" s="160" t="s">
        <v>305</v>
      </c>
      <c r="G113" s="174" t="s">
        <v>306</v>
      </c>
      <c r="H113" s="8"/>
      <c r="I113" s="159"/>
      <c r="J113" s="8"/>
      <c r="K113" s="175"/>
    </row>
    <row r="114" spans="5:11">
      <c r="E114" s="44"/>
      <c r="F114" s="176"/>
      <c r="G114" s="177"/>
      <c r="I114" s="178"/>
      <c r="K114" s="79"/>
    </row>
  </sheetData>
  <sheetProtection selectLockedCells="1"/>
  <mergeCells count="13">
    <mergeCell ref="E9:E12"/>
    <mergeCell ref="F9:F12"/>
    <mergeCell ref="G9:G12"/>
    <mergeCell ref="H9:I12"/>
    <mergeCell ref="J9:K12"/>
    <mergeCell ref="E1:K1"/>
    <mergeCell ref="F2:G2"/>
    <mergeCell ref="I2:K7"/>
    <mergeCell ref="F3:G3"/>
    <mergeCell ref="F4:G4"/>
    <mergeCell ref="F5:G5"/>
    <mergeCell ref="F6:G6"/>
    <mergeCell ref="F7:G7"/>
  </mergeCells>
  <dataValidations count="6">
    <dataValidation type="list" allowBlank="1" showInputMessage="1" showErrorMessage="1" sqref="H53:H59 H23:H28 J53:J59 J61:J75 H89:H91 J89:J91 J23:J28 H61:H75 H77:H87 J77:J87 J110:J112 H110:H112 J17:J21 H17:H21 J30:J35 H30:H35 J37:J48 H37:H48 J93:J108 H93:H108" xr:uid="{9FB6E27D-C52F-4EB7-9046-56F088BA372F}">
      <formula1>$H$3:$H$8</formula1>
    </dataValidation>
    <dataValidation allowBlank="1" showErrorMessage="1" prompt="Basic tool delivery timing and potential tool builder/s image created. Image to include the tool builders location/s and floor plan.  Past problem history and minimum process requirements considered." sqref="G94 G73 G61:G62 G64:G71 G80:G86 G77:G78 G53 G55:G57" xr:uid="{569854A8-5D23-40A4-B5F8-AF768B745CA5}"/>
    <dataValidation allowBlank="1" showErrorMessage="1" prompt="Problem tracking items from prior new model launches have been countermeasured" sqref="G43" xr:uid="{BBAA75E6-F079-46E6-BDF7-8B2A156875A8}"/>
    <dataValidation allowBlank="1" showErrorMessage="1" prompt="Data collection of in process parameters for upcoming trial events are identified.  Process and manufacturing parameter controls established based on PFMEA review." sqref="G79 G54 G63" xr:uid="{6A144C86-575F-4DE5-89AC-1C0B64569848}"/>
    <dataValidation allowBlank="1" showErrorMessage="1" prompt="Proposed equipment / line layout reviewed with supplier maintenance associates.  Plan established to integrate new equipment into existing plant-wide maintenance system." sqref="G72" xr:uid="{3427D5B7-5791-444B-8E8A-1FBBD814C98D}"/>
    <dataValidation allowBlank="1" showErrorMessage="1" prompt="The project schedule has been updated to reflect the current situation.   All plan vs. actual progress gaps are identified.  Countermeasure plans are documented and in progress.  " sqref="G93 G30:G35 G38 G87 G103:G106 G17:G21 G51 G23:G28 G108 G47:G48" xr:uid="{B73DD827-ED66-4B1D-A8BC-185D11226742}"/>
  </dataValidations>
  <pageMargins left="0.25" right="0.25" top="0.5" bottom="0.5" header="0.3" footer="0.3"/>
  <pageSetup scale="65" fitToHeight="0" orientation="landscape" r:id="rId1"/>
  <headerFooter>
    <oddHeader xml:space="preserve">&amp;R
</oddHeader>
    <oddFooter>&amp;C&amp;F&amp;R&amp;P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C97B3-6A85-48EA-A391-66D50586B52F}">
  <dimension ref="B1:B2"/>
  <sheetViews>
    <sheetView workbookViewId="0">
      <selection activeCell="J19" sqref="J19"/>
    </sheetView>
  </sheetViews>
  <sheetFormatPr defaultColWidth="8.85546875" defaultRowHeight="14.45"/>
  <cols>
    <col min="1" max="1" width="10.7109375" bestFit="1" customWidth="1"/>
  </cols>
  <sheetData>
    <row r="1" spans="2:2">
      <c r="B1" s="180" t="s">
        <v>307</v>
      </c>
    </row>
    <row r="2" spans="2:2">
      <c r="B2" t="s">
        <v>308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4885-CC6C-4312-A8A6-64855A0FF5C9}">
  <dimension ref="B1:L32"/>
  <sheetViews>
    <sheetView workbookViewId="0">
      <selection activeCell="Q7" sqref="Q7"/>
    </sheetView>
  </sheetViews>
  <sheetFormatPr defaultColWidth="8.42578125" defaultRowHeight="12.95"/>
  <cols>
    <col min="1" max="1" width="1.7109375" style="181" customWidth="1"/>
    <col min="2" max="2" width="24.140625" style="181" customWidth="1"/>
    <col min="3" max="3" width="13.5703125" style="181" customWidth="1"/>
    <col min="4" max="4" width="12.85546875" style="181" customWidth="1"/>
    <col min="5" max="5" width="11.42578125" style="181" customWidth="1"/>
    <col min="6" max="6" width="9.5703125" style="181" customWidth="1"/>
    <col min="7" max="7" width="8.42578125" style="181" customWidth="1"/>
    <col min="8" max="8" width="10.42578125" style="181" customWidth="1"/>
    <col min="9" max="9" width="8.42578125" style="181" customWidth="1"/>
    <col min="10" max="10" width="9.5703125" style="181" customWidth="1"/>
    <col min="11" max="11" width="8.42578125" style="181" customWidth="1"/>
    <col min="12" max="12" width="10.42578125" style="181" customWidth="1"/>
    <col min="13" max="13" width="3" style="181" customWidth="1"/>
    <col min="14" max="16384" width="8.42578125" style="181"/>
  </cols>
  <sheetData>
    <row r="1" spans="2:12" ht="28.5" customHeight="1"/>
    <row r="2" spans="2:12" ht="15.6" customHeight="1" thickBot="1">
      <c r="B2" s="425" t="s">
        <v>309</v>
      </c>
      <c r="C2" s="425"/>
      <c r="D2" s="425"/>
      <c r="E2" s="425"/>
      <c r="F2" s="425"/>
      <c r="G2" s="425"/>
      <c r="H2" s="425"/>
      <c r="I2" s="425"/>
      <c r="J2" s="425"/>
      <c r="K2" s="425"/>
      <c r="L2" s="425"/>
    </row>
    <row r="3" spans="2:12" ht="15" customHeight="1">
      <c r="B3" s="426" t="s">
        <v>310</v>
      </c>
      <c r="C3" s="427"/>
      <c r="D3" s="428"/>
      <c r="E3" s="429"/>
      <c r="F3" s="427"/>
      <c r="G3" s="430" t="s">
        <v>311</v>
      </c>
      <c r="H3" s="431"/>
      <c r="I3" s="432"/>
      <c r="J3" s="428"/>
      <c r="K3" s="429"/>
      <c r="L3" s="433"/>
    </row>
    <row r="4" spans="2:12" ht="14.1" customHeight="1">
      <c r="B4" s="434" t="s">
        <v>312</v>
      </c>
      <c r="C4" s="413"/>
      <c r="D4" s="386"/>
      <c r="E4" s="398"/>
      <c r="F4" s="387"/>
      <c r="G4" s="399" t="s">
        <v>313</v>
      </c>
      <c r="H4" s="400"/>
      <c r="I4" s="413"/>
      <c r="J4" s="386"/>
      <c r="K4" s="398"/>
      <c r="L4" s="435"/>
    </row>
    <row r="5" spans="2:12" ht="14.1" customHeight="1">
      <c r="B5" s="415" t="s">
        <v>314</v>
      </c>
      <c r="C5" s="408"/>
      <c r="D5" s="386"/>
      <c r="E5" s="398"/>
      <c r="F5" s="387"/>
      <c r="G5" s="399" t="s">
        <v>315</v>
      </c>
      <c r="H5" s="400"/>
      <c r="I5" s="413"/>
      <c r="J5" s="409"/>
      <c r="K5" s="410"/>
      <c r="L5" s="416"/>
    </row>
    <row r="6" spans="2:12" ht="15" customHeight="1" thickBot="1">
      <c r="B6" s="417" t="s">
        <v>316</v>
      </c>
      <c r="C6" s="418"/>
      <c r="D6" s="419"/>
      <c r="E6" s="419"/>
      <c r="F6" s="420"/>
      <c r="G6" s="421" t="s">
        <v>317</v>
      </c>
      <c r="H6" s="422"/>
      <c r="I6" s="422"/>
      <c r="J6" s="423"/>
      <c r="K6" s="423"/>
      <c r="L6" s="424"/>
    </row>
    <row r="7" spans="2:12" ht="15" customHeight="1">
      <c r="B7" s="183"/>
      <c r="C7" s="183"/>
      <c r="D7" s="184"/>
      <c r="E7" s="184"/>
      <c r="F7" s="185"/>
      <c r="G7" s="186"/>
      <c r="H7" s="183"/>
      <c r="I7" s="183"/>
      <c r="J7" s="184"/>
      <c r="K7" s="184"/>
      <c r="L7" s="184"/>
    </row>
    <row r="8" spans="2:12" ht="14.1" customHeight="1">
      <c r="B8" s="412" t="s">
        <v>318</v>
      </c>
      <c r="C8" s="412"/>
      <c r="D8" s="412"/>
      <c r="E8" s="412"/>
      <c r="F8" s="400" t="s">
        <v>319</v>
      </c>
      <c r="G8" s="400"/>
      <c r="H8" s="412" t="s">
        <v>320</v>
      </c>
      <c r="I8" s="412"/>
      <c r="J8" s="412"/>
      <c r="K8" s="412"/>
      <c r="L8" s="412"/>
    </row>
    <row r="9" spans="2:12" ht="161.44999999999999" customHeight="1">
      <c r="B9" s="414" t="s">
        <v>321</v>
      </c>
      <c r="C9" s="390"/>
      <c r="D9" s="390"/>
      <c r="E9" s="391"/>
      <c r="F9" s="386"/>
      <c r="G9" s="387"/>
      <c r="H9" s="414"/>
      <c r="I9" s="390"/>
      <c r="J9" s="390"/>
      <c r="K9" s="390"/>
      <c r="L9" s="391"/>
    </row>
    <row r="10" spans="2:12" ht="111" customHeight="1">
      <c r="B10" s="386" t="s">
        <v>322</v>
      </c>
      <c r="C10" s="398"/>
      <c r="D10" s="398"/>
      <c r="E10" s="387"/>
      <c r="F10" s="386"/>
      <c r="G10" s="387"/>
      <c r="H10" s="386"/>
      <c r="I10" s="398"/>
      <c r="J10" s="398"/>
      <c r="K10" s="398"/>
      <c r="L10" s="387"/>
    </row>
    <row r="11" spans="2:12" ht="54.95" customHeight="1">
      <c r="B11" s="399" t="s">
        <v>323</v>
      </c>
      <c r="C11" s="400"/>
      <c r="D11" s="400"/>
      <c r="E11" s="413"/>
      <c r="F11" s="386"/>
      <c r="G11" s="387"/>
      <c r="H11" s="386"/>
      <c r="I11" s="398"/>
      <c r="J11" s="398"/>
      <c r="K11" s="398"/>
      <c r="L11" s="387"/>
    </row>
    <row r="12" spans="2:12" ht="194.1" customHeight="1">
      <c r="B12" s="386" t="s">
        <v>324</v>
      </c>
      <c r="C12" s="398"/>
      <c r="D12" s="398"/>
      <c r="E12" s="387"/>
      <c r="F12" s="386"/>
      <c r="G12" s="387"/>
      <c r="H12" s="386"/>
      <c r="I12" s="398"/>
      <c r="J12" s="398"/>
      <c r="K12" s="398"/>
      <c r="L12" s="387"/>
    </row>
    <row r="13" spans="2:12" ht="71.45" customHeight="1">
      <c r="B13" s="386" t="s">
        <v>325</v>
      </c>
      <c r="C13" s="398"/>
      <c r="D13" s="398"/>
      <c r="E13" s="387"/>
      <c r="F13" s="386"/>
      <c r="G13" s="387"/>
      <c r="H13" s="386"/>
      <c r="I13" s="398"/>
      <c r="J13" s="398"/>
      <c r="K13" s="398"/>
      <c r="L13" s="387"/>
    </row>
    <row r="14" spans="2:12" ht="50.45" customHeight="1">
      <c r="B14" s="399" t="s">
        <v>326</v>
      </c>
      <c r="C14" s="400"/>
      <c r="D14" s="400"/>
      <c r="E14" s="413"/>
      <c r="F14" s="386"/>
      <c r="G14" s="387"/>
      <c r="H14" s="386"/>
      <c r="I14" s="398"/>
      <c r="J14" s="398"/>
      <c r="K14" s="398"/>
      <c r="L14" s="387"/>
    </row>
    <row r="15" spans="2:12" ht="54.95" customHeight="1">
      <c r="B15" s="399" t="s">
        <v>327</v>
      </c>
      <c r="C15" s="400"/>
      <c r="D15" s="400"/>
      <c r="E15" s="413"/>
      <c r="F15" s="386"/>
      <c r="G15" s="387"/>
      <c r="H15" s="386"/>
      <c r="I15" s="398"/>
      <c r="J15" s="398"/>
      <c r="K15" s="398"/>
      <c r="L15" s="387"/>
    </row>
    <row r="16" spans="2:12" ht="126.95" customHeight="1">
      <c r="B16" s="386" t="s">
        <v>328</v>
      </c>
      <c r="C16" s="398"/>
      <c r="D16" s="398"/>
      <c r="E16" s="387"/>
      <c r="F16" s="386"/>
      <c r="G16" s="387"/>
      <c r="H16" s="386"/>
      <c r="I16" s="398"/>
      <c r="J16" s="398"/>
      <c r="K16" s="398"/>
      <c r="L16" s="387"/>
    </row>
    <row r="17" spans="2:12" ht="83.1" customHeight="1">
      <c r="B17" s="386" t="s">
        <v>329</v>
      </c>
      <c r="C17" s="398"/>
      <c r="D17" s="398"/>
      <c r="E17" s="387"/>
      <c r="F17" s="386"/>
      <c r="G17" s="387"/>
      <c r="H17" s="386"/>
      <c r="I17" s="398"/>
      <c r="J17" s="398"/>
      <c r="K17" s="398"/>
      <c r="L17" s="387"/>
    </row>
    <row r="18" spans="2:12" ht="142.5" customHeight="1">
      <c r="B18" s="386" t="s">
        <v>330</v>
      </c>
      <c r="C18" s="398"/>
      <c r="D18" s="398"/>
      <c r="E18" s="387"/>
      <c r="F18" s="386"/>
      <c r="G18" s="387"/>
      <c r="H18" s="386"/>
      <c r="I18" s="398"/>
      <c r="J18" s="398"/>
      <c r="K18" s="398"/>
      <c r="L18" s="387"/>
    </row>
    <row r="19" spans="2:12" ht="113.1" customHeight="1">
      <c r="B19" s="386" t="s">
        <v>331</v>
      </c>
      <c r="C19" s="398"/>
      <c r="D19" s="398"/>
      <c r="E19" s="387"/>
      <c r="F19" s="386"/>
      <c r="G19" s="387"/>
      <c r="H19" s="386"/>
      <c r="I19" s="398"/>
      <c r="J19" s="398"/>
      <c r="K19" s="398"/>
      <c r="L19" s="387"/>
    </row>
    <row r="20" spans="2:12" ht="66.599999999999994" customHeight="1">
      <c r="B20" s="406" t="s">
        <v>332</v>
      </c>
      <c r="C20" s="407"/>
      <c r="D20" s="407"/>
      <c r="E20" s="408"/>
      <c r="F20" s="386"/>
      <c r="G20" s="387"/>
      <c r="H20" s="409"/>
      <c r="I20" s="410"/>
      <c r="J20" s="410"/>
      <c r="K20" s="410"/>
      <c r="L20" s="411"/>
    </row>
    <row r="21" spans="2:12" ht="32.450000000000003" customHeight="1">
      <c r="B21" s="412" t="s">
        <v>333</v>
      </c>
      <c r="C21" s="412"/>
      <c r="D21" s="412"/>
      <c r="E21" s="412"/>
      <c r="F21" s="398"/>
      <c r="G21" s="398"/>
      <c r="H21" s="401"/>
      <c r="I21" s="401"/>
      <c r="J21" s="401"/>
      <c r="K21" s="401"/>
      <c r="L21" s="401"/>
    </row>
    <row r="22" spans="2:12" ht="18.600000000000001" customHeight="1">
      <c r="B22" s="183"/>
      <c r="C22" s="183"/>
      <c r="D22" s="186"/>
      <c r="E22" s="186"/>
      <c r="F22" s="182"/>
      <c r="G22" s="182"/>
      <c r="H22" s="185"/>
      <c r="I22" s="185"/>
      <c r="J22" s="184"/>
      <c r="K22" s="184"/>
      <c r="L22" s="184"/>
    </row>
    <row r="23" spans="2:12" ht="14.1" customHeight="1">
      <c r="B23" s="397" t="s">
        <v>334</v>
      </c>
      <c r="C23" s="397"/>
      <c r="D23" s="398"/>
      <c r="E23" s="398"/>
      <c r="F23" s="387"/>
      <c r="G23" s="399" t="s">
        <v>311</v>
      </c>
      <c r="H23" s="400"/>
      <c r="I23" s="400"/>
      <c r="J23" s="401"/>
      <c r="K23" s="401"/>
      <c r="L23" s="401"/>
    </row>
    <row r="24" spans="2:12" ht="14.1" customHeight="1">
      <c r="B24" s="402" t="s">
        <v>335</v>
      </c>
      <c r="C24" s="403"/>
      <c r="D24" s="404"/>
      <c r="E24" s="404"/>
      <c r="F24" s="404"/>
      <c r="G24" s="404"/>
      <c r="H24" s="404"/>
      <c r="I24" s="404"/>
      <c r="J24" s="403"/>
      <c r="K24" s="403"/>
      <c r="L24" s="405"/>
    </row>
    <row r="25" spans="2:12" ht="60.95" customHeight="1">
      <c r="B25" s="401"/>
      <c r="C25" s="401"/>
      <c r="D25" s="401"/>
      <c r="E25" s="401"/>
      <c r="F25" s="401"/>
      <c r="G25" s="401"/>
      <c r="H25" s="401"/>
      <c r="I25" s="401"/>
      <c r="J25" s="401"/>
      <c r="K25" s="401"/>
      <c r="L25" s="401"/>
    </row>
    <row r="26" spans="2:12" ht="15.95" customHeight="1">
      <c r="B26" s="184"/>
      <c r="C26" s="184"/>
      <c r="D26" s="184"/>
      <c r="E26" s="184"/>
      <c r="F26" s="184"/>
      <c r="G26" s="184"/>
      <c r="H26" s="184"/>
      <c r="I26" s="184"/>
      <c r="J26" s="184"/>
      <c r="K26" s="184"/>
      <c r="L26" s="184"/>
    </row>
    <row r="27" spans="2:12" ht="12" customHeight="1">
      <c r="B27" s="388" t="s">
        <v>336</v>
      </c>
      <c r="C27" s="388"/>
      <c r="D27" s="388"/>
      <c r="E27" s="388"/>
      <c r="F27" s="388"/>
      <c r="G27" s="388" t="s">
        <v>337</v>
      </c>
      <c r="H27" s="388"/>
      <c r="I27" s="388"/>
      <c r="J27" s="388"/>
      <c r="K27" s="388"/>
      <c r="L27" s="388"/>
    </row>
    <row r="28" spans="2:12" ht="56.1" customHeight="1">
      <c r="B28" s="389" t="s">
        <v>338</v>
      </c>
      <c r="C28" s="390"/>
      <c r="D28" s="390"/>
      <c r="E28" s="390"/>
      <c r="F28" s="391"/>
      <c r="G28" s="389" t="s">
        <v>339</v>
      </c>
      <c r="H28" s="392"/>
      <c r="I28" s="392"/>
      <c r="J28" s="392"/>
      <c r="K28" s="392"/>
      <c r="L28" s="393"/>
    </row>
    <row r="29" spans="2:12" ht="14.45" customHeight="1">
      <c r="B29" s="394" t="s">
        <v>340</v>
      </c>
      <c r="C29" s="395"/>
      <c r="D29" s="395"/>
      <c r="E29" s="395"/>
      <c r="F29" s="396"/>
      <c r="G29" s="394" t="s">
        <v>341</v>
      </c>
      <c r="H29" s="395"/>
      <c r="I29" s="395"/>
      <c r="J29" s="395"/>
      <c r="K29" s="395"/>
      <c r="L29" s="396"/>
    </row>
    <row r="30" spans="2:12" ht="15" customHeight="1">
      <c r="B30" s="187" t="s">
        <v>342</v>
      </c>
      <c r="C30" s="384" t="s">
        <v>343</v>
      </c>
      <c r="D30" s="385"/>
      <c r="E30" s="384" t="s">
        <v>344</v>
      </c>
      <c r="F30" s="385"/>
      <c r="G30" s="384" t="s">
        <v>345</v>
      </c>
      <c r="H30" s="385"/>
      <c r="I30" s="384" t="s">
        <v>343</v>
      </c>
      <c r="J30" s="385"/>
      <c r="K30" s="384" t="s">
        <v>344</v>
      </c>
      <c r="L30" s="385"/>
    </row>
    <row r="31" spans="2:12" ht="51" customHeight="1">
      <c r="B31" s="188"/>
      <c r="C31" s="386"/>
      <c r="D31" s="387"/>
      <c r="E31" s="386"/>
      <c r="F31" s="387"/>
      <c r="G31" s="386"/>
      <c r="H31" s="387"/>
      <c r="I31" s="386"/>
      <c r="J31" s="387"/>
      <c r="K31" s="386"/>
      <c r="L31" s="387"/>
    </row>
    <row r="32" spans="2:12" ht="17.100000000000001" customHeight="1">
      <c r="L32" s="189" t="s">
        <v>346</v>
      </c>
    </row>
  </sheetData>
  <mergeCells count="81">
    <mergeCell ref="B4:C4"/>
    <mergeCell ref="D4:F4"/>
    <mergeCell ref="G4:I4"/>
    <mergeCell ref="J4:L4"/>
    <mergeCell ref="B2:L2"/>
    <mergeCell ref="B3:C3"/>
    <mergeCell ref="D3:F3"/>
    <mergeCell ref="G3:I3"/>
    <mergeCell ref="J3:L3"/>
    <mergeCell ref="B5:C5"/>
    <mergeCell ref="D5:F5"/>
    <mergeCell ref="G5:I5"/>
    <mergeCell ref="J5:L5"/>
    <mergeCell ref="B6:C6"/>
    <mergeCell ref="D6:F6"/>
    <mergeCell ref="G6:I6"/>
    <mergeCell ref="J6:L6"/>
    <mergeCell ref="B8:E8"/>
    <mergeCell ref="F8:G8"/>
    <mergeCell ref="H8:L8"/>
    <mergeCell ref="B9:E9"/>
    <mergeCell ref="F9:G9"/>
    <mergeCell ref="H9:L9"/>
    <mergeCell ref="B10:E10"/>
    <mergeCell ref="F10:G10"/>
    <mergeCell ref="H10:L10"/>
    <mergeCell ref="B11:E11"/>
    <mergeCell ref="F11:G11"/>
    <mergeCell ref="H11:L11"/>
    <mergeCell ref="B12:E12"/>
    <mergeCell ref="F12:G12"/>
    <mergeCell ref="H12:L12"/>
    <mergeCell ref="B13:E13"/>
    <mergeCell ref="F13:G13"/>
    <mergeCell ref="H13:L13"/>
    <mergeCell ref="B14:E14"/>
    <mergeCell ref="F14:G14"/>
    <mergeCell ref="H14:L14"/>
    <mergeCell ref="B15:E15"/>
    <mergeCell ref="F15:G15"/>
    <mergeCell ref="H15:L15"/>
    <mergeCell ref="B16:E16"/>
    <mergeCell ref="F16:G16"/>
    <mergeCell ref="H16:L16"/>
    <mergeCell ref="B17:E17"/>
    <mergeCell ref="F17:G17"/>
    <mergeCell ref="H17:L17"/>
    <mergeCell ref="B18:E18"/>
    <mergeCell ref="F18:G18"/>
    <mergeCell ref="H18:L18"/>
    <mergeCell ref="B19:E19"/>
    <mergeCell ref="F19:G19"/>
    <mergeCell ref="H19:L19"/>
    <mergeCell ref="B25:L25"/>
    <mergeCell ref="B20:E20"/>
    <mergeCell ref="F20:G20"/>
    <mergeCell ref="H20:L20"/>
    <mergeCell ref="B21:E21"/>
    <mergeCell ref="F21:G21"/>
    <mergeCell ref="H21:L21"/>
    <mergeCell ref="B23:C23"/>
    <mergeCell ref="D23:F23"/>
    <mergeCell ref="G23:I23"/>
    <mergeCell ref="J23:L23"/>
    <mergeCell ref="B24:L24"/>
    <mergeCell ref="B27:F27"/>
    <mergeCell ref="G27:L27"/>
    <mergeCell ref="B28:F28"/>
    <mergeCell ref="G28:L28"/>
    <mergeCell ref="B29:F29"/>
    <mergeCell ref="G29:L29"/>
    <mergeCell ref="C31:D31"/>
    <mergeCell ref="E31:F31"/>
    <mergeCell ref="G31:H31"/>
    <mergeCell ref="I31:J31"/>
    <mergeCell ref="K31:L31"/>
    <mergeCell ref="C30:D30"/>
    <mergeCell ref="E30:F30"/>
    <mergeCell ref="G30:H30"/>
    <mergeCell ref="I30:J30"/>
    <mergeCell ref="K30:L3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35C174EE80484C9587DD36C4AAB6BD" ma:contentTypeVersion="6" ma:contentTypeDescription="Create a new document." ma:contentTypeScope="" ma:versionID="0ee772ccb74b7ac44959f89467950498">
  <xsd:schema xmlns:xsd="http://www.w3.org/2001/XMLSchema" xmlns:xs="http://www.w3.org/2001/XMLSchema" xmlns:p="http://schemas.microsoft.com/office/2006/metadata/properties" xmlns:ns2="ad123348-e7db-4231-9ac9-9846a09fd533" xmlns:ns3="c9462ce1-35b6-470e-868e-54be8143416f" targetNamespace="http://schemas.microsoft.com/office/2006/metadata/properties" ma:root="true" ma:fieldsID="b3a010689e82fc3e6a1cb64b2fa9fbc1" ns2:_="" ns3:_="">
    <xsd:import namespace="ad123348-e7db-4231-9ac9-9846a09fd533"/>
    <xsd:import namespace="c9462ce1-35b6-470e-868e-54be814341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23348-e7db-4231-9ac9-9846a09fd5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62ce1-35b6-470e-868e-54be8143416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A0F39C-F56A-43F8-B06E-B0C01C8BC332}"/>
</file>

<file path=customXml/itemProps2.xml><?xml version="1.0" encoding="utf-8"?>
<ds:datastoreItem xmlns:ds="http://schemas.openxmlformats.org/officeDocument/2006/customXml" ds:itemID="{89852641-B8EC-425B-86DD-FA11F4D198AB}"/>
</file>

<file path=customXml/itemProps3.xml><?xml version="1.0" encoding="utf-8"?>
<ds:datastoreItem xmlns:ds="http://schemas.openxmlformats.org/officeDocument/2006/customXml" ds:itemID="{3203B997-3EC9-4CFD-B014-4B423A7D74E5}"/>
</file>

<file path=docProps/app.xml><?xml version="1.0" encoding="utf-8"?>
<Properties xmlns="http://schemas.openxmlformats.org/officeDocument/2006/extended-properties" xmlns:vt="http://schemas.openxmlformats.org/officeDocument/2006/docPropsVTypes">
  <Application>Microsoft Excel Online</Application>
  <Manager/>
  <Company>Denso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Bishop</dc:creator>
  <cp:keywords/>
  <dc:description/>
  <cp:lastModifiedBy>Lorena Ruan</cp:lastModifiedBy>
  <cp:revision/>
  <dcterms:created xsi:type="dcterms:W3CDTF">2015-11-30T11:40:34Z</dcterms:created>
  <dcterms:modified xsi:type="dcterms:W3CDTF">2024-03-05T20:10:00Z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0x0101003A35C174EE80484C9587DD36C4AAB6BD</vt:lpwstr>
  </property>
  <property fmtid="{D5CDD505-2E9C-101B-9397-08002B2CF9AE}" pid="4" name="MediaServiceImageTags">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y fmtid="{D5CDD505-2E9C-101B-9397-08002B2CF9AE}" pid="13" name="MSIP_Label_6add209e-37c4-4e15-ab1b-f9befe71def1_Enabled">
    <vt:lpwstr>true</vt:lpwstr>
  </property>
  <property fmtid="{D5CDD505-2E9C-101B-9397-08002B2CF9AE}" pid="14" name="MSIP_Label_6add209e-37c4-4e15-ab1b-f9befe71def1_SetDate">
    <vt:lpwstr>2023-12-19T16:04:20Z</vt:lpwstr>
  </property>
  <property fmtid="{D5CDD505-2E9C-101B-9397-08002B2CF9AE}" pid="15" name="MSIP_Label_6add209e-37c4-4e15-ab1b-f9befe71def1_Method">
    <vt:lpwstr>Standard</vt:lpwstr>
  </property>
  <property fmtid="{D5CDD505-2E9C-101B-9397-08002B2CF9AE}" pid="16" name="MSIP_Label_6add209e-37c4-4e15-ab1b-f9befe71def1_Name">
    <vt:lpwstr>G_MIP_Confidential_Exception</vt:lpwstr>
  </property>
  <property fmtid="{D5CDD505-2E9C-101B-9397-08002B2CF9AE}" pid="17" name="MSIP_Label_6add209e-37c4-4e15-ab1b-f9befe71def1_SiteId">
    <vt:lpwstr>69405920-b673-4f7c-8845-e124e9d08af2</vt:lpwstr>
  </property>
  <property fmtid="{D5CDD505-2E9C-101B-9397-08002B2CF9AE}" pid="18" name="MSIP_Label_6add209e-37c4-4e15-ab1b-f9befe71def1_ActionId">
    <vt:lpwstr>b3b9f246-a0bf-4be9-9cfb-16f74072f2c8</vt:lpwstr>
  </property>
  <property fmtid="{D5CDD505-2E9C-101B-9397-08002B2CF9AE}" pid="19" name="MSIP_Label_6add209e-37c4-4e15-ab1b-f9befe71def1_ContentBits">
    <vt:lpwstr>0</vt:lpwstr>
  </property>
</Properties>
</file>