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6.xml" ContentType="application/vnd.openxmlformats-officedocument.spreadsheetml.comments+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trlProps/ctrlProp6.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ctrlProps/ctrlProp20.xml" ContentType="application/vnd.ms-excel.controlproperties+xml"/>
  <Override PartName="/xl/comments7.xml" ContentType="application/vnd.openxmlformats-officedocument.spreadsheetml.comments+xml"/>
  <Override PartName="/xl/drawings/drawing2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4"/>
  <workbookPr codeName="ThisWorkbook" defaultThemeVersion="166925"/>
  <mc:AlternateContent xmlns:mc="http://schemas.openxmlformats.org/markup-compatibility/2006">
    <mc:Choice Requires="x15">
      <x15ac:absPath xmlns:x15ac="http://schemas.microsoft.com/office/spreadsheetml/2010/11/ac" url="C:\Users\dslruan\Downloads\"/>
    </mc:Choice>
  </mc:AlternateContent>
  <xr:revisionPtr revIDLastSave="0" documentId="13_ncr:1_{61583178-C6E0-479C-B355-F155E9C1030F}" xr6:coauthVersionLast="47" xr6:coauthVersionMax="47" xr10:uidLastSave="{00000000-0000-0000-0000-000000000000}"/>
  <bookViews>
    <workbookView xWindow="-110" yWindow="-110" windowWidth="19420" windowHeight="10560" firstSheet="29" activeTab="29" xr2:uid="{5F6C6199-A169-472E-98D8-6C143DDA3675}"/>
  </bookViews>
  <sheets>
    <sheet name="General NQAR" sheetId="2" r:id="rId1"/>
    <sheet name="DNMX NQAR" sheetId="3" r:id="rId2"/>
    <sheet name="DNMX NQAR2" sheetId="4" r:id="rId3"/>
    <sheet name="DNMX NQAR (Sheet B)" sheetId="5" r:id="rId4"/>
    <sheet name="DMTN NQAR - Supplier Use" sheetId="6" r:id="rId5"/>
    <sheet name="DMAT NQAR " sheetId="7" r:id="rId6"/>
    <sheet name="DMAT Revision History" sheetId="8" r:id="rId7"/>
    <sheet name="DMAT Drawing 1" sheetId="9" r:id="rId8"/>
    <sheet name="DMAT Drawing 2" sheetId="10" r:id="rId9"/>
    <sheet name="DMAT Drawing 3" sheetId="11" r:id="rId10"/>
    <sheet name="DMNC MI QF-48" sheetId="12" r:id="rId11"/>
    <sheet name="DMNC MI NQAR (REV 5)" sheetId="13" r:id="rId12"/>
    <sheet name="DMNC MI Sheet1" sheetId="14" r:id="rId13"/>
    <sheet name="DMNC S NQAR" sheetId="15" r:id="rId14"/>
    <sheet name="DMNC S Pg 2" sheetId="16" r:id="rId15"/>
    <sheet name="DMMI MAIN" sheetId="17" r:id="rId16"/>
    <sheet name="DMMI Testing Requirement" sheetId="18" r:id="rId17"/>
    <sheet name="DMMI Drawing Requirement" sheetId="19" r:id="rId18"/>
    <sheet name="DMMI Trial drawing req report" sheetId="20" r:id="rId19"/>
    <sheet name="DMMI Deviation" sheetId="21" r:id="rId20"/>
    <sheet name="DMMI HVPT Form" sheetId="22" r:id="rId21"/>
    <sheet name="DMMI Data Collection Sheet" sheetId="23" r:id="rId22"/>
    <sheet name="DMMI Process Capability report" sheetId="24" r:id="rId23"/>
    <sheet name="DMMI ESC PLAN FORM" sheetId="25" r:id="rId24"/>
    <sheet name="DMMI INSP CHECKSHEET" sheetId="26" r:id="rId25"/>
    <sheet name="DMMI ESC INSP FORM" sheetId="27" r:id="rId26"/>
    <sheet name="DMMI Critical charact. legend" sheetId="28" r:id="rId27"/>
    <sheet name="DMMI Product Safety" sheetId="29" r:id="rId28"/>
    <sheet name="DMMI SxD Risk Matrix" sheetId="30" r:id="rId29"/>
    <sheet name="DMMI S&gt;7 D&gt;4 Deviation" sheetId="31" r:id="rId30"/>
    <sheet name="DMMI PPAP Submission Warrant" sheetId="32"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CC">'DMMI Critical charact. legend'!$B$5:$B$9</definedName>
    <definedName name="cx">[1]validation!$A$2:$A$3</definedName>
    <definedName name="DeviationForm" localSheetId="29">#REF!</definedName>
    <definedName name="DeviationForm">#REF!</definedName>
    <definedName name="ExemptionForm" localSheetId="29">#REF!</definedName>
    <definedName name="ExemptionForm">#REF!</definedName>
    <definedName name="Final" localSheetId="29">#REF!</definedName>
    <definedName name="Final">#REF!</definedName>
    <definedName name="GradSymb">OFFSET('[2]006 NQAR MAIN'!$AB$1,1,0,COUNTA('[2]006 NQAR MAIN'!$AB$1:$AB$65536),1)</definedName>
    <definedName name="grr">[1]validation!$C$2:$C$4</definedName>
    <definedName name="hvpt">[1]validation!$G$2:$G$3</definedName>
    <definedName name="ØSymb">OFFSET('[2]006 NQAR MAIN'!$AC$1,1,0,COUNTA('[2]006 NQAR MAIN'!$AC$1:$AC$65536),1)</definedName>
    <definedName name="Part_Name">'[3]Common Information'!$B$5</definedName>
    <definedName name="Part_Number">'[3]Common Information'!$B$4</definedName>
    <definedName name="Part_Revision">'[3]Common Information'!$B$6</definedName>
    <definedName name="partname">'[4]Common Info'!$B$5</definedName>
    <definedName name="partnumber">'[4]Common Info'!$B$4</definedName>
    <definedName name="PMSymb">OFFSET('[2]006 NQAR MAIN'!$AA$1,1,0,COUNTA('[2]006 NQAR MAIN'!$AA$1:$AA$65536),1)</definedName>
    <definedName name="PPAP_Level">'[3]Common Information'!$B$7</definedName>
    <definedName name="ppap_status">[1]validation!$B$12:$B$15</definedName>
    <definedName name="_xlnm.Print_Area" localSheetId="7">'DMAT Drawing 1'!$A$1:$M$40</definedName>
    <definedName name="_xlnm.Print_Area" localSheetId="5">'DMAT NQAR '!$A$1:$AM$109</definedName>
    <definedName name="_xlnm.Print_Area" localSheetId="6">'DMAT Revision History'!$A$1:$F$20</definedName>
    <definedName name="_xlnm.Print_Area" localSheetId="19">'DMMI Deviation'!$C$5:$O$61</definedName>
    <definedName name="_xlnm.Print_Area" localSheetId="20">'DMMI HVPT Form'!$A$26:$AN$105</definedName>
    <definedName name="_xlnm.Print_Area" localSheetId="24">'DMMI INSP CHECKSHEET'!$B$1:$Z$64</definedName>
    <definedName name="_xlnm.Print_Area" localSheetId="15">'DMMI MAIN'!$A$1:$R$76</definedName>
    <definedName name="_xlnm.Print_Area" localSheetId="27">'DMMI Product Safety'!$A$1:$J$23</definedName>
    <definedName name="_xlnm.Print_Area" localSheetId="29">'DMMI S&gt;7 D&gt;4 Deviation'!$C$5:$O$61</definedName>
    <definedName name="_xlnm.Print_Area" localSheetId="18">'DMMI Trial drawing req report'!$A$1:$R$109</definedName>
    <definedName name="_xlnm.Print_Area" localSheetId="11">'DMNC MI NQAR (REV 5)'!$A$1:$L$59</definedName>
    <definedName name="_xlnm.Print_Area" localSheetId="10">'DMNC MI QF-48'!$A$1:$H$50</definedName>
    <definedName name="_xlnm.Print_Area" localSheetId="13">'DMNC S NQAR'!$A$1:$J$38</definedName>
    <definedName name="_xlnm.Print_Area" localSheetId="14">'DMNC S Pg 2'!$A$1:$J$27</definedName>
    <definedName name="_xlnm.Print_Area" localSheetId="4">'DMTN NQAR - Supplier Use'!$A$1:$J$63</definedName>
    <definedName name="_xlnm.Print_Area" localSheetId="1">'DNMX NQAR'!$A$1:$M$61</definedName>
    <definedName name="_xlnm.Print_Area" localSheetId="3">'DNMX NQAR (Sheet B)'!$A$1:$T$56</definedName>
    <definedName name="_xlnm.Print_Area" localSheetId="2">'DNMX NQAR2'!$A$1:$N$33</definedName>
    <definedName name="_xlnm.Print_Area" localSheetId="0">'General NQAR'!$A$1:$J$88</definedName>
    <definedName name="program">'[4]Common Info'!$B$6</definedName>
    <definedName name="Program_Name">'[3]Common Information'!$B$8</definedName>
    <definedName name="Range" localSheetId="24">'DMMI INSP CHECKSHEET'!$B$108:$B$137</definedName>
    <definedName name="Range" localSheetId="13">#REF!</definedName>
    <definedName name="Range" localSheetId="14">#REF!</definedName>
    <definedName name="Range">#REF!</definedName>
    <definedName name="re">OFFSET('[5]006 NQAR MAIN'!$AA$1,1,0,COUNTA('[5]006 NQAR MAIN'!$AA$1:$AA$65536),1)</definedName>
    <definedName name="ReturnToTopOfForm" localSheetId="29">#REF!</definedName>
    <definedName name="ReturnToTopOfForm">#REF!</definedName>
    <definedName name="supplier">'[4]Common Info'!$B$1</definedName>
    <definedName name="Supplier_Code">'[3]Common Information'!$B$2</definedName>
    <definedName name="Supplier_Location">'[3]Common Information'!$B$3</definedName>
    <definedName name="Supplier_Name">'[3]Common Information'!$B$1</definedName>
    <definedName name="Supply_Status">'[6]Validation Lists'!$D$3:$D$8</definedName>
    <definedName name="Team">'[6]Validation Lists'!$B$3:$B$23</definedName>
    <definedName name="tx">[1]validation!$B$2:$B$8</definedName>
    <definedName name="written">'[4]Common Info'!$B$7</definedName>
    <definedName name="Written_by">'[3]Common Information'!$B$9</definedName>
    <definedName name="yesno">[1]validation!$D$2:$D$3</definedName>
    <definedName name="YesorNo">'[7]Quote Stage Info - Blue'!$F$2:$F$3</definedName>
    <definedName name="実装形態" localSheetId="13">#REF!</definedName>
    <definedName name="実装形態" localSheetId="14">#REF!</definedName>
    <definedName name="実装形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0" i="32" l="1"/>
  <c r="E3" i="32"/>
  <c r="N2" i="32"/>
  <c r="C2" i="32"/>
  <c r="B3" i="30"/>
  <c r="B2" i="30"/>
  <c r="D14" i="27"/>
  <c r="D12" i="27"/>
  <c r="T6" i="27"/>
  <c r="F6" i="27"/>
  <c r="T5" i="27"/>
  <c r="F5" i="27"/>
  <c r="F4" i="27"/>
  <c r="C137" i="26"/>
  <c r="B137" i="26"/>
  <c r="B136" i="26"/>
  <c r="B135" i="26"/>
  <c r="B134" i="26"/>
  <c r="C133" i="26"/>
  <c r="B133" i="26"/>
  <c r="B132" i="26"/>
  <c r="B131" i="26"/>
  <c r="B130" i="26"/>
  <c r="C129" i="26"/>
  <c r="B129" i="26"/>
  <c r="B128" i="26"/>
  <c r="B127" i="26"/>
  <c r="B126" i="26"/>
  <c r="C125" i="26"/>
  <c r="B125" i="26"/>
  <c r="B124" i="26"/>
  <c r="B123" i="26"/>
  <c r="B122" i="26"/>
  <c r="C121" i="26"/>
  <c r="B121" i="26"/>
  <c r="B120" i="26"/>
  <c r="B119" i="26"/>
  <c r="B118" i="26"/>
  <c r="C117" i="26"/>
  <c r="B117" i="26"/>
  <c r="B116" i="26"/>
  <c r="B115" i="26"/>
  <c r="B114" i="26"/>
  <c r="C113" i="26"/>
  <c r="B113" i="26"/>
  <c r="B112" i="26"/>
  <c r="B111" i="26"/>
  <c r="B110" i="26"/>
  <c r="C109" i="26"/>
  <c r="B109" i="26"/>
  <c r="B108" i="26"/>
  <c r="V64" i="26"/>
  <c r="T64" i="26"/>
  <c r="N64" i="26"/>
  <c r="L64" i="26"/>
  <c r="F64" i="26"/>
  <c r="D64" i="26"/>
  <c r="Z63" i="26"/>
  <c r="Y62" i="26"/>
  <c r="Y64" i="26" s="1"/>
  <c r="X62" i="26"/>
  <c r="X64" i="26" s="1"/>
  <c r="W62" i="26"/>
  <c r="W64" i="26" s="1"/>
  <c r="V62" i="26"/>
  <c r="U62" i="26"/>
  <c r="U64" i="26" s="1"/>
  <c r="T62" i="26"/>
  <c r="S62" i="26"/>
  <c r="S64" i="26" s="1"/>
  <c r="R62" i="26"/>
  <c r="R64" i="26" s="1"/>
  <c r="Q62" i="26"/>
  <c r="Q64" i="26" s="1"/>
  <c r="P62" i="26"/>
  <c r="P64" i="26" s="1"/>
  <c r="O62" i="26"/>
  <c r="O64" i="26" s="1"/>
  <c r="N62" i="26"/>
  <c r="M62" i="26"/>
  <c r="M64" i="26" s="1"/>
  <c r="L62" i="26"/>
  <c r="K62" i="26"/>
  <c r="K64" i="26" s="1"/>
  <c r="J62" i="26"/>
  <c r="J64" i="26" s="1"/>
  <c r="I62" i="26"/>
  <c r="I64" i="26" s="1"/>
  <c r="H62" i="26"/>
  <c r="H64" i="26" s="1"/>
  <c r="G62" i="26"/>
  <c r="G64" i="26" s="1"/>
  <c r="F62" i="26"/>
  <c r="E62" i="26"/>
  <c r="E64" i="26" s="1"/>
  <c r="D62" i="26"/>
  <c r="C62" i="26"/>
  <c r="C64" i="26" s="1"/>
  <c r="Z61" i="26"/>
  <c r="Z60" i="26"/>
  <c r="C136" i="26" s="1"/>
  <c r="Z59" i="26"/>
  <c r="C135" i="26" s="1"/>
  <c r="Z58" i="26"/>
  <c r="C134" i="26" s="1"/>
  <c r="Z57" i="26"/>
  <c r="Z56" i="26"/>
  <c r="C132" i="26" s="1"/>
  <c r="Z55" i="26"/>
  <c r="C131" i="26" s="1"/>
  <c r="Z54" i="26"/>
  <c r="C130" i="26" s="1"/>
  <c r="Z53" i="26"/>
  <c r="Z52" i="26"/>
  <c r="C128" i="26" s="1"/>
  <c r="Z51" i="26"/>
  <c r="C127" i="26" s="1"/>
  <c r="Z50" i="26"/>
  <c r="C126" i="26" s="1"/>
  <c r="Z49" i="26"/>
  <c r="Z48" i="26"/>
  <c r="C124" i="26" s="1"/>
  <c r="Z47" i="26"/>
  <c r="C123" i="26" s="1"/>
  <c r="Z46" i="26"/>
  <c r="C122" i="26" s="1"/>
  <c r="Z45" i="26"/>
  <c r="Z44" i="26"/>
  <c r="C120" i="26" s="1"/>
  <c r="Z43" i="26"/>
  <c r="C119" i="26" s="1"/>
  <c r="Z42" i="26"/>
  <c r="C118" i="26" s="1"/>
  <c r="Z41" i="26"/>
  <c r="Z40" i="26"/>
  <c r="C116" i="26" s="1"/>
  <c r="Z39" i="26"/>
  <c r="C115" i="26" s="1"/>
  <c r="Z38" i="26"/>
  <c r="C114" i="26" s="1"/>
  <c r="Z37" i="26"/>
  <c r="Z36" i="26"/>
  <c r="C112" i="26" s="1"/>
  <c r="Z35" i="26"/>
  <c r="C111" i="26" s="1"/>
  <c r="Z34" i="26"/>
  <c r="C110" i="26" s="1"/>
  <c r="Z33" i="26"/>
  <c r="Z32" i="26"/>
  <c r="Z62" i="26" s="1"/>
  <c r="Z64" i="26" s="1"/>
  <c r="D13" i="25"/>
  <c r="D11" i="25"/>
  <c r="T5" i="25"/>
  <c r="F5" i="25"/>
  <c r="F4" i="25"/>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G66" i="24"/>
  <c r="F66" i="24"/>
  <c r="E66" i="24"/>
  <c r="D66" i="24"/>
  <c r="C66"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G65" i="24"/>
  <c r="F65" i="24"/>
  <c r="E65" i="24"/>
  <c r="D65" i="24"/>
  <c r="C65"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G64" i="24"/>
  <c r="F64" i="24"/>
  <c r="E64" i="24"/>
  <c r="D64" i="24"/>
  <c r="C64"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E63" i="24"/>
  <c r="D63" i="24"/>
  <c r="C63"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E62" i="24"/>
  <c r="D62" i="24"/>
  <c r="C62"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C61"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C60"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C59"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C58"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C57" i="24"/>
  <c r="D56" i="24"/>
  <c r="E56" i="24" s="1"/>
  <c r="F56" i="24" s="1"/>
  <c r="G56" i="24" s="1"/>
  <c r="H56" i="24" s="1"/>
  <c r="I56" i="24" s="1"/>
  <c r="J56" i="24" s="1"/>
  <c r="K56" i="24" s="1"/>
  <c r="L56" i="24" s="1"/>
  <c r="M56" i="24" s="1"/>
  <c r="N56" i="24" s="1"/>
  <c r="O56" i="24" s="1"/>
  <c r="P56" i="24" s="1"/>
  <c r="Q56" i="24" s="1"/>
  <c r="R56" i="24" s="1"/>
  <c r="S56" i="24" s="1"/>
  <c r="T56" i="24" s="1"/>
  <c r="U56" i="24" s="1"/>
  <c r="V56" i="24" s="1"/>
  <c r="W56" i="24" s="1"/>
  <c r="X56" i="24" s="1"/>
  <c r="Y56" i="24" s="1"/>
  <c r="Z56" i="24" s="1"/>
  <c r="AA56" i="24" s="1"/>
  <c r="AB56" i="24" s="1"/>
  <c r="AC56" i="24" s="1"/>
  <c r="AD56" i="24" s="1"/>
  <c r="AE56" i="24" s="1"/>
  <c r="AF56" i="24" s="1"/>
  <c r="C56" i="24"/>
  <c r="C54" i="24"/>
  <c r="D54" i="24" s="1"/>
  <c r="E54" i="24" s="1"/>
  <c r="F54" i="24" s="1"/>
  <c r="G54" i="24" s="1"/>
  <c r="H54" i="24" s="1"/>
  <c r="I54" i="24" s="1"/>
  <c r="J54" i="24" s="1"/>
  <c r="K54" i="24" s="1"/>
  <c r="L54" i="24" s="1"/>
  <c r="M54" i="24" s="1"/>
  <c r="N54" i="24" s="1"/>
  <c r="O54" i="24" s="1"/>
  <c r="P54" i="24" s="1"/>
  <c r="Q54" i="24" s="1"/>
  <c r="R54" i="24" s="1"/>
  <c r="S54" i="24" s="1"/>
  <c r="T54" i="24" s="1"/>
  <c r="U54" i="24" s="1"/>
  <c r="V54" i="24" s="1"/>
  <c r="W54" i="24" s="1"/>
  <c r="X54" i="24" s="1"/>
  <c r="Y54" i="24" s="1"/>
  <c r="Z54" i="24" s="1"/>
  <c r="AA54" i="24" s="1"/>
  <c r="AB54" i="24" s="1"/>
  <c r="AC54" i="24" s="1"/>
  <c r="AD54" i="24" s="1"/>
  <c r="AE54" i="24" s="1"/>
  <c r="AF54" i="24" s="1"/>
  <c r="C49" i="24"/>
  <c r="C48" i="24"/>
  <c r="AA24" i="24"/>
  <c r="Y24" i="24"/>
  <c r="S24" i="24"/>
  <c r="Q24" i="24"/>
  <c r="K24" i="24"/>
  <c r="I24" i="24"/>
  <c r="C24" i="24"/>
  <c r="AE23" i="24"/>
  <c r="AE31" i="24" s="1"/>
  <c r="AE32" i="24" s="1"/>
  <c r="AB23" i="24"/>
  <c r="AB31" i="24" s="1"/>
  <c r="AB32" i="24" s="1"/>
  <c r="Y23" i="24"/>
  <c r="Y31" i="24" s="1"/>
  <c r="Y32" i="24" s="1"/>
  <c r="W23" i="24"/>
  <c r="W31" i="24" s="1"/>
  <c r="W32" i="24" s="1"/>
  <c r="T23" i="24"/>
  <c r="T31" i="24" s="1"/>
  <c r="T32" i="24" s="1"/>
  <c r="Q23" i="24"/>
  <c r="Q31" i="24" s="1"/>
  <c r="Q32" i="24" s="1"/>
  <c r="O23" i="24"/>
  <c r="O31" i="24" s="1"/>
  <c r="O32" i="24" s="1"/>
  <c r="L23" i="24"/>
  <c r="L31" i="24" s="1"/>
  <c r="L32" i="24" s="1"/>
  <c r="I23" i="24"/>
  <c r="I31" i="24" s="1"/>
  <c r="I32" i="24" s="1"/>
  <c r="G23" i="24"/>
  <c r="G31" i="24" s="1"/>
  <c r="G32" i="24" s="1"/>
  <c r="D23" i="24"/>
  <c r="D31" i="24" s="1"/>
  <c r="D32" i="24" s="1"/>
  <c r="AE22" i="24"/>
  <c r="AE38" i="24" s="1"/>
  <c r="AE39" i="24" s="1"/>
  <c r="Z22" i="24"/>
  <c r="Z38" i="24" s="1"/>
  <c r="Z39" i="24" s="1"/>
  <c r="W22" i="24"/>
  <c r="W38" i="24" s="1"/>
  <c r="W39" i="24" s="1"/>
  <c r="R22" i="24"/>
  <c r="R38" i="24" s="1"/>
  <c r="R39" i="24" s="1"/>
  <c r="O22" i="24"/>
  <c r="O38" i="24" s="1"/>
  <c r="O39" i="24" s="1"/>
  <c r="J22" i="24"/>
  <c r="J38" i="24" s="1"/>
  <c r="J39" i="24" s="1"/>
  <c r="G22" i="24"/>
  <c r="G38" i="24" s="1"/>
  <c r="G39" i="24" s="1"/>
  <c r="AF21" i="24"/>
  <c r="AF24" i="24" s="1"/>
  <c r="AE21" i="24"/>
  <c r="AE24" i="24" s="1"/>
  <c r="AD21" i="24"/>
  <c r="AD23" i="24" s="1"/>
  <c r="AD31" i="24" s="1"/>
  <c r="AD32" i="24" s="1"/>
  <c r="AC21" i="24"/>
  <c r="AB21" i="24"/>
  <c r="AB22" i="24" s="1"/>
  <c r="AB38" i="24" s="1"/>
  <c r="AB39" i="24" s="1"/>
  <c r="AA21" i="24"/>
  <c r="AA22" i="24" s="1"/>
  <c r="AA38" i="24" s="1"/>
  <c r="AA39" i="24" s="1"/>
  <c r="Z21" i="24"/>
  <c r="Z23" i="24" s="1"/>
  <c r="Z31" i="24" s="1"/>
  <c r="Z32" i="24" s="1"/>
  <c r="Y21" i="24"/>
  <c r="Y22" i="24" s="1"/>
  <c r="Y38" i="24" s="1"/>
  <c r="Y39" i="24" s="1"/>
  <c r="X21" i="24"/>
  <c r="X24" i="24" s="1"/>
  <c r="W21" i="24"/>
  <c r="W24" i="24" s="1"/>
  <c r="V21" i="24"/>
  <c r="V23" i="24" s="1"/>
  <c r="V31" i="24" s="1"/>
  <c r="V32" i="24" s="1"/>
  <c r="U21" i="24"/>
  <c r="T21" i="24"/>
  <c r="T22" i="24" s="1"/>
  <c r="T38" i="24" s="1"/>
  <c r="T39" i="24" s="1"/>
  <c r="S21" i="24"/>
  <c r="S22" i="24" s="1"/>
  <c r="S38" i="24" s="1"/>
  <c r="S39" i="24" s="1"/>
  <c r="R21" i="24"/>
  <c r="R23" i="24" s="1"/>
  <c r="R31" i="24" s="1"/>
  <c r="R32" i="24" s="1"/>
  <c r="Q21" i="24"/>
  <c r="Q22" i="24" s="1"/>
  <c r="Q38" i="24" s="1"/>
  <c r="Q39" i="24" s="1"/>
  <c r="P21" i="24"/>
  <c r="P24" i="24" s="1"/>
  <c r="O21" i="24"/>
  <c r="O24" i="24" s="1"/>
  <c r="N21" i="24"/>
  <c r="N23" i="24" s="1"/>
  <c r="N31" i="24" s="1"/>
  <c r="N32" i="24" s="1"/>
  <c r="M21" i="24"/>
  <c r="L21" i="24"/>
  <c r="L22" i="24" s="1"/>
  <c r="L38" i="24" s="1"/>
  <c r="L39" i="24" s="1"/>
  <c r="K21" i="24"/>
  <c r="K22" i="24" s="1"/>
  <c r="K38" i="24" s="1"/>
  <c r="K39" i="24" s="1"/>
  <c r="J21" i="24"/>
  <c r="J23" i="24" s="1"/>
  <c r="J31" i="24" s="1"/>
  <c r="J32" i="24" s="1"/>
  <c r="I21" i="24"/>
  <c r="I22" i="24" s="1"/>
  <c r="I38" i="24" s="1"/>
  <c r="I39" i="24" s="1"/>
  <c r="H21" i="24"/>
  <c r="H24" i="24" s="1"/>
  <c r="G21" i="24"/>
  <c r="G24" i="24" s="1"/>
  <c r="F21" i="24"/>
  <c r="F23" i="24" s="1"/>
  <c r="F31" i="24" s="1"/>
  <c r="F32" i="24" s="1"/>
  <c r="E21" i="24"/>
  <c r="D21" i="24"/>
  <c r="D22" i="24" s="1"/>
  <c r="D38" i="24" s="1"/>
  <c r="D39" i="24" s="1"/>
  <c r="C21" i="24"/>
  <c r="C22" i="24" s="1"/>
  <c r="D5" i="24"/>
  <c r="D4" i="24"/>
  <c r="Z3" i="24"/>
  <c r="D3" i="24"/>
  <c r="I39" i="23"/>
  <c r="H39" i="23"/>
  <c r="G39" i="23"/>
  <c r="F39" i="23"/>
  <c r="E39" i="23"/>
  <c r="D39" i="23"/>
  <c r="K14" i="23"/>
  <c r="H14" i="23"/>
  <c r="F5" i="23"/>
  <c r="J3" i="23"/>
  <c r="G3" i="23"/>
  <c r="C3" i="23"/>
  <c r="AF95" i="22"/>
  <c r="T95" i="22"/>
  <c r="N93" i="22"/>
  <c r="J93" i="22"/>
  <c r="G93" i="22"/>
  <c r="Y91" i="22"/>
  <c r="Z88" i="22"/>
  <c r="N87" i="22"/>
  <c r="N89" i="22" s="1"/>
  <c r="N91" i="22" s="1"/>
  <c r="J87" i="22"/>
  <c r="J89" i="22" s="1"/>
  <c r="J91" i="22" s="1"/>
  <c r="AA69" i="22" s="1"/>
  <c r="G87" i="22"/>
  <c r="G89" i="22" s="1"/>
  <c r="G91" i="22" s="1"/>
  <c r="U69" i="22" s="1"/>
  <c r="N77" i="22"/>
  <c r="N75" i="22"/>
  <c r="J75" i="22"/>
  <c r="J77" i="22" s="1"/>
  <c r="G75" i="22"/>
  <c r="G77" i="22" s="1"/>
  <c r="AB74" i="22"/>
  <c r="Z74" i="22"/>
  <c r="N73" i="22"/>
  <c r="AA87" i="22" s="1"/>
  <c r="J73" i="22"/>
  <c r="Z87" i="22" s="1"/>
  <c r="G73" i="22"/>
  <c r="Y87" i="22" s="1"/>
  <c r="AH71" i="22"/>
  <c r="AA71" i="22"/>
  <c r="U71" i="22"/>
  <c r="Z69" i="22"/>
  <c r="AI51" i="22"/>
  <c r="AJ50" i="22"/>
  <c r="AI50" i="22"/>
  <c r="AK49" i="22"/>
  <c r="AJ49" i="22"/>
  <c r="AI49" i="22"/>
  <c r="AQ37" i="22"/>
  <c r="AK37" i="22"/>
  <c r="AI36" i="22"/>
  <c r="AD36" i="22"/>
  <c r="G36" i="22"/>
  <c r="AQ35" i="22"/>
  <c r="AI35" i="22"/>
  <c r="AD35" i="22"/>
  <c r="AQ34" i="22"/>
  <c r="G34" i="22"/>
  <c r="G33" i="22"/>
  <c r="AD28" i="22"/>
  <c r="Y28" i="22"/>
  <c r="T28" i="22"/>
  <c r="C28" i="22"/>
  <c r="AD27" i="22"/>
  <c r="Y27" i="22"/>
  <c r="T27" i="22"/>
  <c r="P109" i="20"/>
  <c r="O109" i="20"/>
  <c r="N109" i="20"/>
  <c r="H109" i="20"/>
  <c r="G109" i="20"/>
  <c r="F109" i="20"/>
  <c r="C109" i="20"/>
  <c r="B109" i="20"/>
  <c r="P108" i="20"/>
  <c r="O108" i="20"/>
  <c r="N108" i="20"/>
  <c r="H108" i="20"/>
  <c r="G108" i="20"/>
  <c r="F108" i="20"/>
  <c r="C108" i="20"/>
  <c r="B108" i="20"/>
  <c r="P107" i="20"/>
  <c r="O107" i="20"/>
  <c r="N107" i="20"/>
  <c r="H107" i="20"/>
  <c r="G107" i="20"/>
  <c r="F107" i="20"/>
  <c r="C107" i="20"/>
  <c r="B107" i="20"/>
  <c r="P106" i="20"/>
  <c r="O106" i="20"/>
  <c r="N106" i="20"/>
  <c r="H106" i="20"/>
  <c r="G106" i="20"/>
  <c r="F106" i="20"/>
  <c r="C106" i="20"/>
  <c r="B106" i="20"/>
  <c r="P105" i="20"/>
  <c r="O105" i="20"/>
  <c r="N105" i="20"/>
  <c r="H105" i="20"/>
  <c r="G105" i="20"/>
  <c r="F105" i="20"/>
  <c r="C105" i="20"/>
  <c r="B105" i="20"/>
  <c r="P104" i="20"/>
  <c r="O104" i="20"/>
  <c r="N104" i="20"/>
  <c r="H104" i="20"/>
  <c r="G104" i="20"/>
  <c r="F104" i="20"/>
  <c r="C104" i="20"/>
  <c r="B104" i="20"/>
  <c r="P103" i="20"/>
  <c r="O103" i="20"/>
  <c r="N103" i="20"/>
  <c r="H103" i="20"/>
  <c r="G103" i="20"/>
  <c r="F103" i="20"/>
  <c r="C103" i="20"/>
  <c r="B103" i="20"/>
  <c r="P102" i="20"/>
  <c r="O102" i="20"/>
  <c r="N102" i="20"/>
  <c r="H102" i="20"/>
  <c r="G102" i="20"/>
  <c r="F102" i="20"/>
  <c r="C102" i="20"/>
  <c r="B102" i="20"/>
  <c r="P101" i="20"/>
  <c r="O101" i="20"/>
  <c r="N101" i="20"/>
  <c r="H101" i="20"/>
  <c r="G101" i="20"/>
  <c r="F101" i="20"/>
  <c r="C101" i="20"/>
  <c r="B101" i="20"/>
  <c r="P100" i="20"/>
  <c r="O100" i="20"/>
  <c r="N100" i="20"/>
  <c r="H100" i="20"/>
  <c r="G100" i="20"/>
  <c r="F100" i="20"/>
  <c r="C100" i="20"/>
  <c r="B100" i="20"/>
  <c r="P99" i="20"/>
  <c r="O99" i="20"/>
  <c r="N99" i="20"/>
  <c r="H99" i="20"/>
  <c r="G99" i="20"/>
  <c r="F99" i="20"/>
  <c r="C99" i="20"/>
  <c r="B99" i="20"/>
  <c r="P98" i="20"/>
  <c r="O98" i="20"/>
  <c r="N98" i="20"/>
  <c r="H98" i="20"/>
  <c r="G98" i="20"/>
  <c r="F98" i="20"/>
  <c r="C98" i="20"/>
  <c r="B98" i="20"/>
  <c r="P97" i="20"/>
  <c r="O97" i="20"/>
  <c r="N97" i="20"/>
  <c r="H97" i="20"/>
  <c r="G97" i="20"/>
  <c r="F97" i="20"/>
  <c r="C97" i="20"/>
  <c r="B97" i="20"/>
  <c r="P96" i="20"/>
  <c r="O96" i="20"/>
  <c r="N96" i="20"/>
  <c r="H96" i="20"/>
  <c r="G96" i="20"/>
  <c r="F96" i="20"/>
  <c r="C96" i="20"/>
  <c r="B96" i="20"/>
  <c r="P95" i="20"/>
  <c r="O95" i="20"/>
  <c r="N95" i="20"/>
  <c r="H95" i="20"/>
  <c r="G95" i="20"/>
  <c r="F95" i="20"/>
  <c r="C95" i="20"/>
  <c r="B95" i="20"/>
  <c r="P94" i="20"/>
  <c r="O94" i="20"/>
  <c r="N94" i="20"/>
  <c r="H94" i="20"/>
  <c r="G94" i="20"/>
  <c r="F94" i="20"/>
  <c r="C94" i="20"/>
  <c r="B94" i="20"/>
  <c r="P93" i="20"/>
  <c r="O93" i="20"/>
  <c r="N93" i="20"/>
  <c r="H93" i="20"/>
  <c r="G93" i="20"/>
  <c r="F93" i="20"/>
  <c r="C93" i="20"/>
  <c r="B93" i="20"/>
  <c r="P92" i="20"/>
  <c r="O92" i="20"/>
  <c r="N92" i="20"/>
  <c r="H92" i="20"/>
  <c r="G92" i="20"/>
  <c r="F92" i="20"/>
  <c r="C92" i="20"/>
  <c r="B92" i="20"/>
  <c r="P91" i="20"/>
  <c r="O91" i="20"/>
  <c r="N91" i="20"/>
  <c r="H91" i="20"/>
  <c r="G91" i="20"/>
  <c r="F91" i="20"/>
  <c r="C91" i="20"/>
  <c r="B91" i="20"/>
  <c r="P90" i="20"/>
  <c r="O90" i="20"/>
  <c r="N90" i="20"/>
  <c r="H90" i="20"/>
  <c r="G90" i="20"/>
  <c r="F90" i="20"/>
  <c r="C90" i="20"/>
  <c r="B90" i="20"/>
  <c r="P89" i="20"/>
  <c r="O89" i="20"/>
  <c r="N89" i="20"/>
  <c r="H89" i="20"/>
  <c r="G89" i="20"/>
  <c r="F89" i="20"/>
  <c r="C89" i="20"/>
  <c r="B89" i="20"/>
  <c r="P88" i="20"/>
  <c r="O88" i="20"/>
  <c r="N88" i="20"/>
  <c r="H88" i="20"/>
  <c r="G88" i="20"/>
  <c r="F88" i="20"/>
  <c r="C88" i="20"/>
  <c r="B88" i="20"/>
  <c r="P87" i="20"/>
  <c r="O87" i="20"/>
  <c r="N87" i="20"/>
  <c r="H87" i="20"/>
  <c r="G87" i="20"/>
  <c r="F87" i="20"/>
  <c r="C87" i="20"/>
  <c r="B87" i="20"/>
  <c r="P86" i="20"/>
  <c r="O86" i="20"/>
  <c r="N86" i="20"/>
  <c r="H86" i="20"/>
  <c r="G86" i="20"/>
  <c r="F86" i="20"/>
  <c r="C86" i="20"/>
  <c r="B86" i="20"/>
  <c r="P85" i="20"/>
  <c r="O85" i="20"/>
  <c r="N85" i="20"/>
  <c r="H85" i="20"/>
  <c r="G85" i="20"/>
  <c r="F85" i="20"/>
  <c r="C85" i="20"/>
  <c r="B85" i="20"/>
  <c r="P84" i="20"/>
  <c r="O84" i="20"/>
  <c r="N84" i="20"/>
  <c r="H84" i="20"/>
  <c r="G84" i="20"/>
  <c r="F84" i="20"/>
  <c r="C84" i="20"/>
  <c r="B84" i="20"/>
  <c r="P83" i="20"/>
  <c r="O83" i="20"/>
  <c r="N83" i="20"/>
  <c r="H83" i="20"/>
  <c r="G83" i="20"/>
  <c r="F83" i="20"/>
  <c r="C83" i="20"/>
  <c r="B83" i="20"/>
  <c r="P82" i="20"/>
  <c r="O82" i="20"/>
  <c r="N82" i="20"/>
  <c r="H82" i="20"/>
  <c r="G82" i="20"/>
  <c r="F82" i="20"/>
  <c r="C82" i="20"/>
  <c r="B82" i="20"/>
  <c r="P81" i="20"/>
  <c r="O81" i="20"/>
  <c r="N81" i="20"/>
  <c r="H81" i="20"/>
  <c r="G81" i="20"/>
  <c r="F81" i="20"/>
  <c r="C81" i="20"/>
  <c r="B81" i="20"/>
  <c r="P80" i="20"/>
  <c r="O80" i="20"/>
  <c r="N80" i="20"/>
  <c r="H80" i="20"/>
  <c r="G80" i="20"/>
  <c r="F80" i="20"/>
  <c r="C80" i="20"/>
  <c r="B80" i="20"/>
  <c r="P79" i="20"/>
  <c r="O79" i="20"/>
  <c r="N79" i="20"/>
  <c r="H79" i="20"/>
  <c r="G79" i="20"/>
  <c r="F79" i="20"/>
  <c r="C79" i="20"/>
  <c r="B79" i="20"/>
  <c r="P78" i="20"/>
  <c r="O78" i="20"/>
  <c r="N78" i="20"/>
  <c r="H78" i="20"/>
  <c r="G78" i="20"/>
  <c r="F78" i="20"/>
  <c r="C78" i="20"/>
  <c r="B78" i="20"/>
  <c r="P77" i="20"/>
  <c r="O77" i="20"/>
  <c r="N77" i="20"/>
  <c r="H77" i="20"/>
  <c r="G77" i="20"/>
  <c r="F77" i="20"/>
  <c r="C77" i="20"/>
  <c r="B77" i="20"/>
  <c r="P76" i="20"/>
  <c r="O76" i="20"/>
  <c r="N76" i="20"/>
  <c r="H76" i="20"/>
  <c r="G76" i="20"/>
  <c r="F76" i="20"/>
  <c r="C76" i="20"/>
  <c r="B76" i="20"/>
  <c r="P75" i="20"/>
  <c r="O75" i="20"/>
  <c r="N75" i="20"/>
  <c r="H75" i="20"/>
  <c r="G75" i="20"/>
  <c r="F75" i="20"/>
  <c r="C75" i="20"/>
  <c r="B75" i="20"/>
  <c r="P74" i="20"/>
  <c r="O74" i="20"/>
  <c r="N74" i="20"/>
  <c r="H74" i="20"/>
  <c r="G74" i="20"/>
  <c r="F74" i="20"/>
  <c r="C74" i="20"/>
  <c r="B74" i="20"/>
  <c r="P73" i="20"/>
  <c r="O73" i="20"/>
  <c r="N73" i="20"/>
  <c r="H73" i="20"/>
  <c r="G73" i="20"/>
  <c r="F73" i="20"/>
  <c r="C73" i="20"/>
  <c r="B73" i="20"/>
  <c r="P72" i="20"/>
  <c r="O72" i="20"/>
  <c r="N72" i="20"/>
  <c r="H72" i="20"/>
  <c r="G72" i="20"/>
  <c r="F72" i="20"/>
  <c r="C72" i="20"/>
  <c r="B72" i="20"/>
  <c r="P71" i="20"/>
  <c r="O71" i="20"/>
  <c r="N71" i="20"/>
  <c r="H71" i="20"/>
  <c r="G71" i="20"/>
  <c r="F71" i="20"/>
  <c r="C71" i="20"/>
  <c r="B71" i="20"/>
  <c r="P70" i="20"/>
  <c r="O70" i="20"/>
  <c r="N70" i="20"/>
  <c r="H70" i="20"/>
  <c r="G70" i="20"/>
  <c r="F70" i="20"/>
  <c r="C70" i="20"/>
  <c r="B70" i="20"/>
  <c r="P69" i="20"/>
  <c r="O69" i="20"/>
  <c r="N69" i="20"/>
  <c r="H69" i="20"/>
  <c r="G69" i="20"/>
  <c r="F69" i="20"/>
  <c r="C69" i="20"/>
  <c r="B69" i="20"/>
  <c r="P68" i="20"/>
  <c r="O68" i="20"/>
  <c r="N68" i="20"/>
  <c r="H68" i="20"/>
  <c r="G68" i="20"/>
  <c r="F68" i="20"/>
  <c r="C68" i="20"/>
  <c r="B68" i="20"/>
  <c r="P67" i="20"/>
  <c r="O67" i="20"/>
  <c r="N67" i="20"/>
  <c r="H67" i="20"/>
  <c r="G67" i="20"/>
  <c r="F67" i="20"/>
  <c r="C67" i="20"/>
  <c r="B67" i="20"/>
  <c r="P66" i="20"/>
  <c r="O66" i="20"/>
  <c r="N66" i="20"/>
  <c r="H66" i="20"/>
  <c r="G66" i="20"/>
  <c r="F66" i="20"/>
  <c r="C66" i="20"/>
  <c r="B66" i="20"/>
  <c r="P65" i="20"/>
  <c r="O65" i="20"/>
  <c r="N65" i="20"/>
  <c r="H65" i="20"/>
  <c r="G65" i="20"/>
  <c r="F65" i="20"/>
  <c r="C65" i="20"/>
  <c r="B65" i="20"/>
  <c r="P64" i="20"/>
  <c r="O64" i="20"/>
  <c r="N64" i="20"/>
  <c r="H64" i="20"/>
  <c r="G64" i="20"/>
  <c r="F64" i="20"/>
  <c r="C64" i="20"/>
  <c r="B64" i="20"/>
  <c r="P63" i="20"/>
  <c r="O63" i="20"/>
  <c r="N63" i="20"/>
  <c r="H63" i="20"/>
  <c r="G63" i="20"/>
  <c r="F63" i="20"/>
  <c r="C63" i="20"/>
  <c r="B63" i="20"/>
  <c r="P62" i="20"/>
  <c r="O62" i="20"/>
  <c r="N62" i="20"/>
  <c r="H62" i="20"/>
  <c r="G62" i="20"/>
  <c r="F62" i="20"/>
  <c r="C62" i="20"/>
  <c r="B62" i="20"/>
  <c r="P61" i="20"/>
  <c r="O61" i="20"/>
  <c r="N61" i="20"/>
  <c r="H61" i="20"/>
  <c r="G61" i="20"/>
  <c r="F61" i="20"/>
  <c r="C61" i="20"/>
  <c r="B61" i="20"/>
  <c r="P60" i="20"/>
  <c r="O60" i="20"/>
  <c r="N60" i="20"/>
  <c r="H60" i="20"/>
  <c r="G60" i="20"/>
  <c r="F60" i="20"/>
  <c r="C60" i="20"/>
  <c r="B60" i="20"/>
  <c r="P59" i="20"/>
  <c r="O59" i="20"/>
  <c r="N59" i="20"/>
  <c r="H59" i="20"/>
  <c r="G59" i="20"/>
  <c r="F59" i="20"/>
  <c r="C59" i="20"/>
  <c r="B59" i="20"/>
  <c r="P58" i="20"/>
  <c r="O58" i="20"/>
  <c r="N58" i="20"/>
  <c r="H58" i="20"/>
  <c r="G58" i="20"/>
  <c r="F58" i="20"/>
  <c r="C58" i="20"/>
  <c r="B58" i="20"/>
  <c r="P57" i="20"/>
  <c r="O57" i="20"/>
  <c r="N57" i="20"/>
  <c r="H57" i="20"/>
  <c r="G57" i="20"/>
  <c r="F57" i="20"/>
  <c r="C57" i="20"/>
  <c r="B57" i="20"/>
  <c r="P56" i="20"/>
  <c r="O56" i="20"/>
  <c r="N56" i="20"/>
  <c r="H56" i="20"/>
  <c r="G56" i="20"/>
  <c r="F56" i="20"/>
  <c r="C56" i="20"/>
  <c r="B56" i="20"/>
  <c r="P55" i="20"/>
  <c r="O55" i="20"/>
  <c r="N55" i="20"/>
  <c r="H55" i="20"/>
  <c r="G55" i="20"/>
  <c r="F55" i="20"/>
  <c r="C55" i="20"/>
  <c r="B55" i="20"/>
  <c r="P54" i="20"/>
  <c r="O54" i="20"/>
  <c r="N54" i="20"/>
  <c r="H54" i="20"/>
  <c r="G54" i="20"/>
  <c r="F54" i="20"/>
  <c r="C54" i="20"/>
  <c r="B54" i="20"/>
  <c r="P53" i="20"/>
  <c r="O53" i="20"/>
  <c r="N53" i="20"/>
  <c r="H53" i="20"/>
  <c r="G53" i="20"/>
  <c r="F53" i="20"/>
  <c r="C53" i="20"/>
  <c r="B53" i="20"/>
  <c r="P52" i="20"/>
  <c r="O52" i="20"/>
  <c r="N52" i="20"/>
  <c r="H52" i="20"/>
  <c r="G52" i="20"/>
  <c r="F52" i="20"/>
  <c r="C52" i="20"/>
  <c r="B52" i="20"/>
  <c r="P51" i="20"/>
  <c r="O51" i="20"/>
  <c r="N51" i="20"/>
  <c r="H51" i="20"/>
  <c r="G51" i="20"/>
  <c r="F51" i="20"/>
  <c r="C51" i="20"/>
  <c r="B51" i="20"/>
  <c r="P50" i="20"/>
  <c r="O50" i="20"/>
  <c r="N50" i="20"/>
  <c r="H50" i="20"/>
  <c r="G50" i="20"/>
  <c r="F50" i="20"/>
  <c r="C50" i="20"/>
  <c r="B50" i="20"/>
  <c r="P49" i="20"/>
  <c r="O49" i="20"/>
  <c r="N49" i="20"/>
  <c r="H49" i="20"/>
  <c r="G49" i="20"/>
  <c r="F49" i="20"/>
  <c r="C49" i="20"/>
  <c r="B49" i="20"/>
  <c r="P48" i="20"/>
  <c r="O48" i="20"/>
  <c r="N48" i="20"/>
  <c r="H48" i="20"/>
  <c r="G48" i="20"/>
  <c r="F48" i="20"/>
  <c r="C48" i="20"/>
  <c r="B48" i="20"/>
  <c r="P47" i="20"/>
  <c r="O47" i="20"/>
  <c r="N47" i="20"/>
  <c r="H47" i="20"/>
  <c r="G47" i="20"/>
  <c r="F47" i="20"/>
  <c r="C47" i="20"/>
  <c r="B47" i="20"/>
  <c r="P46" i="20"/>
  <c r="O46" i="20"/>
  <c r="N46" i="20"/>
  <c r="H46" i="20"/>
  <c r="G46" i="20"/>
  <c r="F46" i="20"/>
  <c r="C46" i="20"/>
  <c r="B46" i="20"/>
  <c r="P45" i="20"/>
  <c r="O45" i="20"/>
  <c r="N45" i="20"/>
  <c r="H45" i="20"/>
  <c r="G45" i="20"/>
  <c r="F45" i="20"/>
  <c r="C45" i="20"/>
  <c r="B45" i="20"/>
  <c r="P44" i="20"/>
  <c r="O44" i="20"/>
  <c r="N44" i="20"/>
  <c r="H44" i="20"/>
  <c r="G44" i="20"/>
  <c r="F44" i="20"/>
  <c r="C44" i="20"/>
  <c r="B44" i="20"/>
  <c r="P43" i="20"/>
  <c r="O43" i="20"/>
  <c r="N43" i="20"/>
  <c r="H43" i="20"/>
  <c r="G43" i="20"/>
  <c r="F43" i="20"/>
  <c r="C43" i="20"/>
  <c r="B43" i="20"/>
  <c r="P42" i="20"/>
  <c r="O42" i="20"/>
  <c r="N42" i="20"/>
  <c r="H42" i="20"/>
  <c r="G42" i="20"/>
  <c r="F42" i="20"/>
  <c r="C42" i="20"/>
  <c r="B42" i="20"/>
  <c r="P41" i="20"/>
  <c r="O41" i="20"/>
  <c r="N41" i="20"/>
  <c r="H41" i="20"/>
  <c r="G41" i="20"/>
  <c r="F41" i="20"/>
  <c r="C41" i="20"/>
  <c r="B41" i="20"/>
  <c r="P40" i="20"/>
  <c r="O40" i="20"/>
  <c r="N40" i="20"/>
  <c r="H40" i="20"/>
  <c r="G40" i="20"/>
  <c r="F40" i="20"/>
  <c r="C40" i="20"/>
  <c r="B40" i="20"/>
  <c r="P39" i="20"/>
  <c r="O39" i="20"/>
  <c r="N39" i="20"/>
  <c r="H39" i="20"/>
  <c r="G39" i="20"/>
  <c r="F39" i="20"/>
  <c r="C39" i="20"/>
  <c r="B39" i="20"/>
  <c r="P38" i="20"/>
  <c r="O38" i="20"/>
  <c r="N38" i="20"/>
  <c r="H38" i="20"/>
  <c r="G38" i="20"/>
  <c r="F38" i="20"/>
  <c r="C38" i="20"/>
  <c r="B38" i="20"/>
  <c r="P37" i="20"/>
  <c r="O37" i="20"/>
  <c r="N37" i="20"/>
  <c r="H37" i="20"/>
  <c r="G37" i="20"/>
  <c r="F37" i="20"/>
  <c r="C37" i="20"/>
  <c r="B37" i="20"/>
  <c r="P36" i="20"/>
  <c r="O36" i="20"/>
  <c r="N36" i="20"/>
  <c r="H36" i="20"/>
  <c r="G36" i="20"/>
  <c r="F36" i="20"/>
  <c r="C36" i="20"/>
  <c r="B36" i="20"/>
  <c r="P35" i="20"/>
  <c r="O35" i="20"/>
  <c r="N35" i="20"/>
  <c r="H35" i="20"/>
  <c r="G35" i="20"/>
  <c r="F35" i="20"/>
  <c r="C35" i="20"/>
  <c r="B35" i="20"/>
  <c r="P34" i="20"/>
  <c r="O34" i="20"/>
  <c r="N34" i="20"/>
  <c r="H34" i="20"/>
  <c r="G34" i="20"/>
  <c r="F34" i="20"/>
  <c r="C34" i="20"/>
  <c r="B34" i="20"/>
  <c r="P33" i="20"/>
  <c r="O33" i="20"/>
  <c r="N33" i="20"/>
  <c r="H33" i="20"/>
  <c r="G33" i="20"/>
  <c r="F33" i="20"/>
  <c r="C33" i="20"/>
  <c r="B33" i="20"/>
  <c r="P32" i="20"/>
  <c r="O32" i="20"/>
  <c r="N32" i="20"/>
  <c r="H32" i="20"/>
  <c r="G32" i="20"/>
  <c r="F32" i="20"/>
  <c r="C32" i="20"/>
  <c r="B32" i="20"/>
  <c r="P31" i="20"/>
  <c r="O31" i="20"/>
  <c r="N31" i="20"/>
  <c r="H31" i="20"/>
  <c r="G31" i="20"/>
  <c r="F31" i="20"/>
  <c r="C31" i="20"/>
  <c r="B31" i="20"/>
  <c r="P30" i="20"/>
  <c r="O30" i="20"/>
  <c r="N30" i="20"/>
  <c r="H30" i="20"/>
  <c r="G30" i="20"/>
  <c r="F30" i="20"/>
  <c r="C30" i="20"/>
  <c r="B30" i="20"/>
  <c r="P29" i="20"/>
  <c r="O29" i="20"/>
  <c r="N29" i="20"/>
  <c r="H29" i="20"/>
  <c r="G29" i="20"/>
  <c r="F29" i="20"/>
  <c r="C29" i="20"/>
  <c r="B29" i="20"/>
  <c r="P28" i="20"/>
  <c r="O28" i="20"/>
  <c r="N28" i="20"/>
  <c r="H28" i="20"/>
  <c r="G28" i="20"/>
  <c r="F28" i="20"/>
  <c r="C28" i="20"/>
  <c r="B28" i="20"/>
  <c r="P27" i="20"/>
  <c r="O27" i="20"/>
  <c r="N27" i="20"/>
  <c r="H27" i="20"/>
  <c r="G27" i="20"/>
  <c r="F27" i="20"/>
  <c r="C27" i="20"/>
  <c r="B27" i="20"/>
  <c r="P26" i="20"/>
  <c r="O26" i="20"/>
  <c r="N26" i="20"/>
  <c r="H26" i="20"/>
  <c r="G26" i="20"/>
  <c r="F26" i="20"/>
  <c r="C26" i="20"/>
  <c r="B26" i="20"/>
  <c r="P25" i="20"/>
  <c r="O25" i="20"/>
  <c r="N25" i="20"/>
  <c r="H25" i="20"/>
  <c r="G25" i="20"/>
  <c r="F25" i="20"/>
  <c r="C25" i="20"/>
  <c r="B25" i="20"/>
  <c r="P24" i="20"/>
  <c r="O24" i="20"/>
  <c r="N24" i="20"/>
  <c r="H24" i="20"/>
  <c r="G24" i="20"/>
  <c r="F24" i="20"/>
  <c r="C24" i="20"/>
  <c r="B24" i="20"/>
  <c r="P23" i="20"/>
  <c r="O23" i="20"/>
  <c r="N23" i="20"/>
  <c r="H23" i="20"/>
  <c r="G23" i="20"/>
  <c r="F23" i="20"/>
  <c r="C23" i="20"/>
  <c r="B23" i="20"/>
  <c r="P22" i="20"/>
  <c r="O22" i="20"/>
  <c r="N22" i="20"/>
  <c r="H22" i="20"/>
  <c r="G22" i="20"/>
  <c r="F22" i="20"/>
  <c r="C22" i="20"/>
  <c r="B22" i="20"/>
  <c r="P21" i="20"/>
  <c r="O21" i="20"/>
  <c r="N21" i="20"/>
  <c r="H21" i="20"/>
  <c r="G21" i="20"/>
  <c r="F21" i="20"/>
  <c r="C21" i="20"/>
  <c r="B21" i="20"/>
  <c r="P20" i="20"/>
  <c r="O20" i="20"/>
  <c r="N20" i="20"/>
  <c r="H20" i="20"/>
  <c r="G20" i="20"/>
  <c r="F20" i="20"/>
  <c r="C20" i="20"/>
  <c r="B20" i="20"/>
  <c r="P19" i="20"/>
  <c r="O19" i="20"/>
  <c r="N19" i="20"/>
  <c r="H19" i="20"/>
  <c r="G19" i="20"/>
  <c r="F19" i="20"/>
  <c r="C19" i="20"/>
  <c r="B19" i="20"/>
  <c r="P18" i="20"/>
  <c r="O18" i="20"/>
  <c r="N18" i="20"/>
  <c r="H18" i="20"/>
  <c r="G18" i="20"/>
  <c r="F18" i="20"/>
  <c r="C18" i="20"/>
  <c r="B18" i="20"/>
  <c r="P17" i="20"/>
  <c r="O17" i="20"/>
  <c r="N17" i="20"/>
  <c r="H17" i="20"/>
  <c r="G17" i="20"/>
  <c r="F17" i="20"/>
  <c r="C17" i="20"/>
  <c r="B17" i="20"/>
  <c r="P16" i="20"/>
  <c r="O16" i="20"/>
  <c r="N16" i="20"/>
  <c r="H16" i="20"/>
  <c r="G16" i="20"/>
  <c r="F16" i="20"/>
  <c r="C16" i="20"/>
  <c r="B16" i="20"/>
  <c r="O15" i="20"/>
  <c r="N15" i="20"/>
  <c r="H15" i="20"/>
  <c r="G15" i="20"/>
  <c r="F15" i="20"/>
  <c r="C15" i="20"/>
  <c r="B15" i="20"/>
  <c r="P14" i="20"/>
  <c r="O14" i="20"/>
  <c r="N14" i="20"/>
  <c r="H14" i="20"/>
  <c r="G14" i="20"/>
  <c r="F14" i="20"/>
  <c r="C14" i="20"/>
  <c r="B14" i="20"/>
  <c r="P13" i="20"/>
  <c r="O13" i="20"/>
  <c r="N13" i="20"/>
  <c r="H13" i="20"/>
  <c r="G13" i="20"/>
  <c r="F13" i="20"/>
  <c r="C13" i="20"/>
  <c r="B13" i="20"/>
  <c r="P12" i="20"/>
  <c r="O12" i="20"/>
  <c r="N12" i="20"/>
  <c r="H12" i="20"/>
  <c r="G12" i="20"/>
  <c r="F12" i="20"/>
  <c r="C12" i="20"/>
  <c r="B12" i="20"/>
  <c r="P11" i="20"/>
  <c r="O11" i="20"/>
  <c r="N11" i="20"/>
  <c r="H11" i="20"/>
  <c r="G11" i="20"/>
  <c r="F11" i="20"/>
  <c r="C11" i="20"/>
  <c r="B11" i="20"/>
  <c r="P10" i="20"/>
  <c r="O10" i="20"/>
  <c r="N10" i="20"/>
  <c r="H10" i="20"/>
  <c r="G10" i="20"/>
  <c r="F10" i="20"/>
  <c r="C10" i="20"/>
  <c r="B10" i="20"/>
  <c r="C5" i="20"/>
  <c r="C4" i="20"/>
  <c r="C3" i="20"/>
  <c r="C2" i="20"/>
  <c r="P108" i="19"/>
  <c r="K108" i="19"/>
  <c r="P107" i="19"/>
  <c r="K107" i="19"/>
  <c r="P106" i="19"/>
  <c r="K106" i="19"/>
  <c r="P105" i="19"/>
  <c r="K105" i="19"/>
  <c r="P104" i="19"/>
  <c r="K104" i="19"/>
  <c r="P103" i="19"/>
  <c r="K103" i="19"/>
  <c r="P102" i="19"/>
  <c r="K102" i="19"/>
  <c r="P101" i="19"/>
  <c r="K101" i="19"/>
  <c r="P100" i="19"/>
  <c r="K100" i="19"/>
  <c r="P99" i="19"/>
  <c r="K99" i="19"/>
  <c r="P98" i="19"/>
  <c r="K98" i="19"/>
  <c r="P97" i="19"/>
  <c r="K97" i="19"/>
  <c r="P96" i="19"/>
  <c r="K96" i="19"/>
  <c r="P95" i="19"/>
  <c r="K95" i="19"/>
  <c r="P94" i="19"/>
  <c r="K94" i="19"/>
  <c r="P93" i="19"/>
  <c r="K93" i="19"/>
  <c r="P92" i="19"/>
  <c r="K92" i="19"/>
  <c r="P91" i="19"/>
  <c r="K91" i="19"/>
  <c r="P90" i="19"/>
  <c r="K90" i="19"/>
  <c r="P89" i="19"/>
  <c r="K89" i="19"/>
  <c r="P88" i="19"/>
  <c r="K88" i="19"/>
  <c r="P87" i="19"/>
  <c r="K87" i="19"/>
  <c r="P86" i="19"/>
  <c r="K86" i="19"/>
  <c r="P85" i="19"/>
  <c r="K85" i="19"/>
  <c r="P84" i="19"/>
  <c r="K84" i="19"/>
  <c r="P83" i="19"/>
  <c r="K83" i="19"/>
  <c r="P82" i="19"/>
  <c r="K82" i="19"/>
  <c r="P81" i="19"/>
  <c r="K81" i="19"/>
  <c r="P80" i="19"/>
  <c r="K80" i="19"/>
  <c r="P79" i="19"/>
  <c r="K79" i="19"/>
  <c r="P78" i="19"/>
  <c r="K78" i="19"/>
  <c r="P77" i="19"/>
  <c r="K77" i="19"/>
  <c r="P76" i="19"/>
  <c r="K76" i="19"/>
  <c r="P75" i="19"/>
  <c r="K75" i="19"/>
  <c r="P74" i="19"/>
  <c r="K74" i="19"/>
  <c r="P73" i="19"/>
  <c r="K73" i="19"/>
  <c r="P72" i="19"/>
  <c r="K72" i="19"/>
  <c r="P71" i="19"/>
  <c r="K71" i="19"/>
  <c r="P70" i="19"/>
  <c r="K70" i="19"/>
  <c r="P69" i="19"/>
  <c r="K69" i="19"/>
  <c r="P68" i="19"/>
  <c r="K68" i="19"/>
  <c r="P67" i="19"/>
  <c r="K67" i="19"/>
  <c r="P66" i="19"/>
  <c r="K66" i="19"/>
  <c r="P65" i="19"/>
  <c r="K65" i="19"/>
  <c r="P64" i="19"/>
  <c r="K64" i="19"/>
  <c r="P63" i="19"/>
  <c r="K63" i="19"/>
  <c r="P62" i="19"/>
  <c r="K62" i="19"/>
  <c r="P61" i="19"/>
  <c r="K61" i="19"/>
  <c r="P60" i="19"/>
  <c r="K60" i="19"/>
  <c r="P59" i="19"/>
  <c r="K59" i="19"/>
  <c r="P58" i="19"/>
  <c r="K58" i="19"/>
  <c r="P57" i="19"/>
  <c r="K57" i="19"/>
  <c r="P56" i="19"/>
  <c r="K56" i="19"/>
  <c r="P55" i="19"/>
  <c r="K55" i="19"/>
  <c r="P54" i="19"/>
  <c r="K54" i="19"/>
  <c r="P53" i="19"/>
  <c r="K53" i="19"/>
  <c r="P52" i="19"/>
  <c r="K52" i="19"/>
  <c r="P51" i="19"/>
  <c r="K51" i="19"/>
  <c r="P50" i="19"/>
  <c r="K50" i="19"/>
  <c r="P49" i="19"/>
  <c r="K49" i="19"/>
  <c r="P48" i="19"/>
  <c r="K48" i="19"/>
  <c r="P47" i="19"/>
  <c r="K47" i="19"/>
  <c r="P46" i="19"/>
  <c r="K46" i="19"/>
  <c r="P45" i="19"/>
  <c r="K45" i="19"/>
  <c r="P44" i="19"/>
  <c r="K44" i="19"/>
  <c r="P43" i="19"/>
  <c r="K43" i="19"/>
  <c r="P42" i="19"/>
  <c r="K42" i="19"/>
  <c r="P41" i="19"/>
  <c r="K41" i="19"/>
  <c r="P40" i="19"/>
  <c r="K40" i="19"/>
  <c r="P39" i="19"/>
  <c r="K39" i="19"/>
  <c r="P38" i="19"/>
  <c r="K38" i="19"/>
  <c r="P37" i="19"/>
  <c r="K37" i="19"/>
  <c r="P36" i="19"/>
  <c r="K36" i="19"/>
  <c r="P35" i="19"/>
  <c r="K35" i="19"/>
  <c r="P34" i="19"/>
  <c r="K34" i="19"/>
  <c r="P33" i="19"/>
  <c r="K33" i="19"/>
  <c r="P32" i="19"/>
  <c r="K32" i="19"/>
  <c r="P31" i="19"/>
  <c r="K31" i="19"/>
  <c r="P30" i="19"/>
  <c r="K30" i="19"/>
  <c r="P29" i="19"/>
  <c r="K29" i="19"/>
  <c r="P28" i="19"/>
  <c r="K28" i="19"/>
  <c r="P27" i="19"/>
  <c r="K27" i="19"/>
  <c r="P26" i="19"/>
  <c r="K26" i="19"/>
  <c r="P25" i="19"/>
  <c r="K25" i="19"/>
  <c r="P24" i="19"/>
  <c r="K24" i="19"/>
  <c r="P23" i="19"/>
  <c r="K23" i="19"/>
  <c r="P22" i="19"/>
  <c r="K22" i="19"/>
  <c r="P21" i="19"/>
  <c r="K21" i="19"/>
  <c r="P20" i="19"/>
  <c r="K20" i="19"/>
  <c r="P19" i="19"/>
  <c r="K19" i="19"/>
  <c r="P18" i="19"/>
  <c r="K18" i="19"/>
  <c r="P17" i="19"/>
  <c r="K17" i="19"/>
  <c r="P16" i="19"/>
  <c r="K16" i="19"/>
  <c r="P15" i="19"/>
  <c r="K15" i="19"/>
  <c r="P14" i="19"/>
  <c r="K14" i="19"/>
  <c r="P13" i="19"/>
  <c r="K13" i="19"/>
  <c r="P12" i="19"/>
  <c r="K12" i="19"/>
  <c r="P11" i="19"/>
  <c r="K11" i="19"/>
  <c r="K10" i="19"/>
  <c r="P9" i="19"/>
  <c r="E5" i="19"/>
  <c r="E4" i="19"/>
  <c r="E3" i="19"/>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10" i="18"/>
  <c r="L9" i="18"/>
  <c r="L8" i="18"/>
  <c r="C4" i="18"/>
  <c r="C3" i="18"/>
  <c r="C2" i="18"/>
  <c r="B56" i="6"/>
  <c r="B55" i="6"/>
  <c r="B54" i="6"/>
  <c r="B53" i="6"/>
  <c r="B52" i="6"/>
  <c r="B51" i="6"/>
  <c r="B50" i="6"/>
  <c r="B49" i="6"/>
  <c r="B48" i="6"/>
  <c r="B47" i="6"/>
  <c r="B46" i="6"/>
  <c r="B45" i="6"/>
  <c r="B44" i="6"/>
  <c r="B43" i="6"/>
  <c r="B42" i="6"/>
  <c r="B41" i="6"/>
  <c r="B40" i="6"/>
  <c r="E37" i="6"/>
  <c r="E37" i="6" a="1"/>
  <c r="I30" i="6"/>
  <c r="I29" i="6"/>
  <c r="I28" i="6"/>
  <c r="I23" i="6"/>
  <c r="B21" i="6"/>
  <c r="I19" i="6"/>
  <c r="B19" i="6"/>
  <c r="E14" i="6"/>
  <c r="E12" i="6"/>
  <c r="I8" i="6"/>
  <c r="C8" i="6"/>
  <c r="I7" i="6"/>
  <c r="C7" i="6"/>
  <c r="I6" i="6"/>
  <c r="C6" i="6"/>
  <c r="E1" i="6" a="1"/>
  <c r="E1" i="6" s="1"/>
  <c r="AH69" i="22" l="1"/>
  <c r="C38" i="24"/>
  <c r="C39" i="24" s="1"/>
  <c r="E23" i="24"/>
  <c r="E31" i="24" s="1"/>
  <c r="E32" i="24" s="1"/>
  <c r="E24" i="24"/>
  <c r="E22" i="24"/>
  <c r="E38" i="24" s="1"/>
  <c r="E39" i="24" s="1"/>
  <c r="M23" i="24"/>
  <c r="M31" i="24" s="1"/>
  <c r="M32" i="24" s="1"/>
  <c r="M24" i="24"/>
  <c r="M22" i="24"/>
  <c r="M38" i="24" s="1"/>
  <c r="M39" i="24" s="1"/>
  <c r="U23" i="24"/>
  <c r="U31" i="24" s="1"/>
  <c r="U32" i="24" s="1"/>
  <c r="U24" i="24"/>
  <c r="U22" i="24"/>
  <c r="U38" i="24" s="1"/>
  <c r="U39" i="24" s="1"/>
  <c r="AC23" i="24"/>
  <c r="AC31" i="24" s="1"/>
  <c r="AC32" i="24" s="1"/>
  <c r="AC24" i="24"/>
  <c r="AC22" i="24"/>
  <c r="AC38" i="24" s="1"/>
  <c r="AC39" i="24" s="1"/>
  <c r="Y88" i="22"/>
  <c r="C108" i="26"/>
  <c r="F22" i="24"/>
  <c r="F38" i="24" s="1"/>
  <c r="F39" i="24" s="1"/>
  <c r="N22" i="24"/>
  <c r="N38" i="24" s="1"/>
  <c r="N39" i="24" s="1"/>
  <c r="V22" i="24"/>
  <c r="V38" i="24" s="1"/>
  <c r="V39" i="24" s="1"/>
  <c r="AD22" i="24"/>
  <c r="AD38" i="24" s="1"/>
  <c r="AD39" i="24" s="1"/>
  <c r="H23" i="24"/>
  <c r="H31" i="24" s="1"/>
  <c r="H32" i="24" s="1"/>
  <c r="P23" i="24"/>
  <c r="P31" i="24" s="1"/>
  <c r="P32" i="24" s="1"/>
  <c r="X23" i="24"/>
  <c r="X31" i="24" s="1"/>
  <c r="X32" i="24" s="1"/>
  <c r="AF23" i="24"/>
  <c r="AF31" i="24" s="1"/>
  <c r="AF32" i="24" s="1"/>
  <c r="J24" i="24"/>
  <c r="R24" i="24"/>
  <c r="Z24" i="24"/>
  <c r="H22" i="24"/>
  <c r="H38" i="24" s="1"/>
  <c r="H39" i="24" s="1"/>
  <c r="P22" i="24"/>
  <c r="P38" i="24" s="1"/>
  <c r="P39" i="24" s="1"/>
  <c r="X22" i="24"/>
  <c r="X38" i="24" s="1"/>
  <c r="X39" i="24" s="1"/>
  <c r="AF22" i="24"/>
  <c r="AF38" i="24" s="1"/>
  <c r="AF39" i="24" s="1"/>
  <c r="D24" i="24"/>
  <c r="L24" i="24"/>
  <c r="T24" i="24"/>
  <c r="AB24" i="24"/>
  <c r="C23" i="24"/>
  <c r="K23" i="24"/>
  <c r="K31" i="24" s="1"/>
  <c r="K32" i="24" s="1"/>
  <c r="S23" i="24"/>
  <c r="S31" i="24" s="1"/>
  <c r="S32" i="24" s="1"/>
  <c r="AA23" i="24"/>
  <c r="AA31" i="24" s="1"/>
  <c r="AA32" i="24" s="1"/>
  <c r="F24" i="24"/>
  <c r="N24" i="24"/>
  <c r="V24" i="24"/>
  <c r="AD24" i="24"/>
  <c r="Z4" i="24"/>
  <c r="C29" i="24" l="1"/>
  <c r="C46" i="24"/>
  <c r="C55" i="24" s="1"/>
  <c r="D55" i="24" s="1"/>
  <c r="E55" i="24" s="1"/>
  <c r="F55" i="24" s="1"/>
  <c r="G55" i="24" s="1"/>
  <c r="H55" i="24" s="1"/>
  <c r="I55" i="24" s="1"/>
  <c r="J55" i="24" s="1"/>
  <c r="K55" i="24" s="1"/>
  <c r="L55" i="24" s="1"/>
  <c r="M55" i="24" s="1"/>
  <c r="N55" i="24" s="1"/>
  <c r="O55" i="24" s="1"/>
  <c r="P55" i="24" s="1"/>
  <c r="Q55" i="24" s="1"/>
  <c r="R55" i="24" s="1"/>
  <c r="S55" i="24" s="1"/>
  <c r="T55" i="24" s="1"/>
  <c r="U55" i="24" s="1"/>
  <c r="V55" i="24" s="1"/>
  <c r="W55" i="24" s="1"/>
  <c r="X55" i="24" s="1"/>
  <c r="Y55" i="24" s="1"/>
  <c r="Z55" i="24" s="1"/>
  <c r="AA55" i="24" s="1"/>
  <c r="AB55" i="24" s="1"/>
  <c r="AC55" i="24" s="1"/>
  <c r="AD55" i="24" s="1"/>
  <c r="AE55" i="24" s="1"/>
  <c r="AF55" i="24" s="1"/>
  <c r="C31" i="24"/>
  <c r="C32" i="24" s="1"/>
  <c r="E43" i="24" s="1"/>
  <c r="C47" i="24"/>
  <c r="C37" i="24"/>
  <c r="D37" i="24" s="1"/>
  <c r="E37" i="24" s="1"/>
  <c r="F37" i="24" s="1"/>
  <c r="G37" i="24" s="1"/>
  <c r="H37" i="24" s="1"/>
  <c r="I37" i="24" s="1"/>
  <c r="J37" i="24" s="1"/>
  <c r="K37" i="24" s="1"/>
  <c r="L37" i="24" s="1"/>
  <c r="M37" i="24" s="1"/>
  <c r="N37" i="24" s="1"/>
  <c r="O37" i="24" s="1"/>
  <c r="P37" i="24" s="1"/>
  <c r="Q37" i="24" s="1"/>
  <c r="R37" i="24" s="1"/>
  <c r="S37" i="24" s="1"/>
  <c r="T37" i="24" s="1"/>
  <c r="U37" i="24" s="1"/>
  <c r="V37" i="24" s="1"/>
  <c r="W37" i="24" s="1"/>
  <c r="X37" i="24" s="1"/>
  <c r="Y37" i="24" s="1"/>
  <c r="Z37" i="24" s="1"/>
  <c r="AA37" i="24" s="1"/>
  <c r="AB37" i="24" s="1"/>
  <c r="AC37" i="24" s="1"/>
  <c r="AD37" i="24" s="1"/>
  <c r="AE37" i="24" s="1"/>
  <c r="AF37" i="24" s="1"/>
  <c r="C36" i="24"/>
  <c r="D36" i="24" s="1"/>
  <c r="E36" i="24" s="1"/>
  <c r="F36" i="24" s="1"/>
  <c r="G36" i="24" s="1"/>
  <c r="H36" i="24" s="1"/>
  <c r="I36" i="24" s="1"/>
  <c r="J36" i="24" s="1"/>
  <c r="K36" i="24" s="1"/>
  <c r="L36" i="24" s="1"/>
  <c r="M36" i="24" s="1"/>
  <c r="N36" i="24" s="1"/>
  <c r="O36" i="24" s="1"/>
  <c r="P36" i="24" s="1"/>
  <c r="Q36" i="24" s="1"/>
  <c r="R36" i="24" s="1"/>
  <c r="S36" i="24" s="1"/>
  <c r="T36" i="24" s="1"/>
  <c r="U36" i="24" s="1"/>
  <c r="V36" i="24" s="1"/>
  <c r="W36" i="24" s="1"/>
  <c r="X36" i="24" s="1"/>
  <c r="Y36" i="24" s="1"/>
  <c r="Z36" i="24" s="1"/>
  <c r="AA36" i="24" s="1"/>
  <c r="AB36" i="24" s="1"/>
  <c r="AC36" i="24" s="1"/>
  <c r="AD36" i="24" s="1"/>
  <c r="AE36" i="24" s="1"/>
  <c r="AF36" i="24" s="1"/>
  <c r="C35" i="24"/>
  <c r="D35" i="24" s="1"/>
  <c r="E35" i="24" s="1"/>
  <c r="F35" i="24" s="1"/>
  <c r="G35" i="24" s="1"/>
  <c r="H35" i="24" s="1"/>
  <c r="I35" i="24" s="1"/>
  <c r="J35" i="24" s="1"/>
  <c r="K35" i="24" s="1"/>
  <c r="L35" i="24" s="1"/>
  <c r="M35" i="24" s="1"/>
  <c r="N35" i="24" s="1"/>
  <c r="O35" i="24" s="1"/>
  <c r="P35" i="24" s="1"/>
  <c r="Q35" i="24" s="1"/>
  <c r="R35" i="24" s="1"/>
  <c r="S35" i="24" s="1"/>
  <c r="T35" i="24" s="1"/>
  <c r="U35" i="24" s="1"/>
  <c r="V35" i="24" s="1"/>
  <c r="W35" i="24" s="1"/>
  <c r="X35" i="24" s="1"/>
  <c r="Y35" i="24" s="1"/>
  <c r="Z35" i="24" s="1"/>
  <c r="AA35" i="24" s="1"/>
  <c r="AB35" i="24" s="1"/>
  <c r="AC35" i="24" s="1"/>
  <c r="AD35" i="24" s="1"/>
  <c r="AE35" i="24" s="1"/>
  <c r="AF35" i="24" s="1"/>
  <c r="K46" i="24" l="1"/>
  <c r="G46" i="24"/>
  <c r="K47" i="24"/>
  <c r="G47" i="24"/>
  <c r="D29" i="24"/>
  <c r="E29" i="24" s="1"/>
  <c r="F29" i="24" s="1"/>
  <c r="G29" i="24" s="1"/>
  <c r="H29" i="24" s="1"/>
  <c r="I29" i="24" s="1"/>
  <c r="J29" i="24" s="1"/>
  <c r="K29" i="24" s="1"/>
  <c r="L29" i="24" s="1"/>
  <c r="M29" i="24" s="1"/>
  <c r="N29" i="24" s="1"/>
  <c r="O29" i="24" s="1"/>
  <c r="P29" i="24" s="1"/>
  <c r="Q29" i="24" s="1"/>
  <c r="R29" i="24" s="1"/>
  <c r="S29" i="24" s="1"/>
  <c r="T29" i="24" s="1"/>
  <c r="U29" i="24" s="1"/>
  <c r="V29" i="24" s="1"/>
  <c r="W29" i="24" s="1"/>
  <c r="X29" i="24" s="1"/>
  <c r="Y29" i="24" s="1"/>
  <c r="Z29" i="24" s="1"/>
  <c r="AA29" i="24" s="1"/>
  <c r="AB29" i="24" s="1"/>
  <c r="AC29" i="24" s="1"/>
  <c r="AD29" i="24" s="1"/>
  <c r="AE29" i="24" s="1"/>
  <c r="AF29" i="24" s="1"/>
  <c r="C30" i="24"/>
  <c r="D30" i="24" s="1"/>
  <c r="E30" i="24" s="1"/>
  <c r="F30" i="24" s="1"/>
  <c r="G30" i="24" s="1"/>
  <c r="H30" i="24" s="1"/>
  <c r="I30" i="24" s="1"/>
  <c r="J30" i="24" s="1"/>
  <c r="K30" i="24" s="1"/>
  <c r="L30" i="24" s="1"/>
  <c r="M30" i="24" s="1"/>
  <c r="N30" i="24" s="1"/>
  <c r="O30" i="24" s="1"/>
  <c r="P30" i="24" s="1"/>
  <c r="Q30" i="24" s="1"/>
  <c r="R30" i="24" s="1"/>
  <c r="S30" i="24" s="1"/>
  <c r="T30" i="24" s="1"/>
  <c r="U30" i="24" s="1"/>
  <c r="V30" i="24" s="1"/>
  <c r="W30" i="24" s="1"/>
  <c r="X30" i="24" s="1"/>
  <c r="Y30" i="24" s="1"/>
  <c r="Z30" i="24" s="1"/>
  <c r="AA30" i="24" s="1"/>
  <c r="AB30" i="24" s="1"/>
  <c r="AC30" i="24" s="1"/>
  <c r="AD30" i="24" s="1"/>
  <c r="AE30" i="24" s="1"/>
  <c r="AF30" i="24" s="1"/>
  <c r="C28" i="24"/>
  <c r="D28" i="24" s="1"/>
  <c r="E28" i="24" s="1"/>
  <c r="F28" i="24" s="1"/>
  <c r="G28" i="24" s="1"/>
  <c r="H28" i="24" s="1"/>
  <c r="I28" i="24" s="1"/>
  <c r="J28" i="24" s="1"/>
  <c r="K28" i="24" s="1"/>
  <c r="L28" i="24" s="1"/>
  <c r="M28" i="24" s="1"/>
  <c r="N28" i="24" s="1"/>
  <c r="O28" i="24" s="1"/>
  <c r="P28" i="24" s="1"/>
  <c r="Q28" i="24" s="1"/>
  <c r="R28" i="24" s="1"/>
  <c r="S28" i="24" s="1"/>
  <c r="T28" i="24" s="1"/>
  <c r="U28" i="24" s="1"/>
  <c r="V28" i="24" s="1"/>
  <c r="W28" i="24" s="1"/>
  <c r="X28" i="24" s="1"/>
  <c r="Y28" i="24" s="1"/>
  <c r="Z28" i="24" s="1"/>
  <c r="AA28" i="24" s="1"/>
  <c r="AB28" i="24" s="1"/>
  <c r="AC28" i="24" s="1"/>
  <c r="AD28" i="24" s="1"/>
  <c r="AE28" i="24" s="1"/>
  <c r="AF28"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anmkuwata</author>
  </authors>
  <commentList>
    <comment ref="G1" authorId="0" shapeId="0" xr:uid="{5C5FEDB9-D2EC-478C-80E6-CA107E424001}">
      <text>
        <r>
          <rPr>
            <b/>
            <sz val="9"/>
            <color indexed="81"/>
            <rFont val="Tahoma"/>
            <family val="2"/>
          </rPr>
          <t xml:space="preserve">Changed DENSO Logo </t>
        </r>
      </text>
    </comment>
    <comment ref="Z2" authorId="0" shapeId="0" xr:uid="{2DD89A8F-59A0-4C4A-B0BF-6DFB9326108E}">
      <text>
        <r>
          <rPr>
            <b/>
            <sz val="9"/>
            <color indexed="81"/>
            <rFont val="Tahoma"/>
            <family val="2"/>
          </rPr>
          <t>NQAR Log number</t>
        </r>
      </text>
    </comment>
    <comment ref="AE4" authorId="0" shapeId="0" xr:uid="{68F44086-ED8F-410D-BD13-E68D9FB5CEC0}">
      <text>
        <r>
          <rPr>
            <b/>
            <sz val="9"/>
            <color indexed="81"/>
            <rFont val="Tahoma"/>
            <family val="2"/>
          </rPr>
          <t>Select from drop down list</t>
        </r>
      </text>
    </comment>
    <comment ref="B12" authorId="0" shapeId="0" xr:uid="{7B615E2F-2AC9-4105-B77A-E069B76DAB63}">
      <text>
        <r>
          <rPr>
            <b/>
            <sz val="9"/>
            <color indexed="81"/>
            <rFont val="Tahoma"/>
            <family val="2"/>
          </rPr>
          <t>Add SQE</t>
        </r>
      </text>
    </comment>
    <comment ref="U12" authorId="0" shapeId="0" xr:uid="{0EB0B625-3D95-4BBA-88B2-52A9AF4A673F}">
      <text>
        <r>
          <rPr>
            <b/>
            <sz val="9"/>
            <color indexed="81"/>
            <rFont val="Tahoma"/>
            <family val="2"/>
          </rPr>
          <t>Eliminateｄ the comment of "as required"
-&gt;Must do the cross functional review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 Beauclair</author>
  </authors>
  <commentList>
    <comment ref="H5" authorId="0" shapeId="0" xr:uid="{F86BF0FE-F692-4200-A081-6634DE2ECB59}">
      <text>
        <r>
          <rPr>
            <b/>
            <sz val="9"/>
            <color indexed="81"/>
            <rFont val="Tahoma"/>
            <family val="2"/>
          </rPr>
          <t>Supplier Name</t>
        </r>
        <r>
          <rPr>
            <sz val="9"/>
            <color indexed="81"/>
            <rFont val="Tahoma"/>
            <family val="2"/>
          </rPr>
          <t xml:space="preserve">
</t>
        </r>
      </text>
    </comment>
    <comment ref="H17" authorId="0" shapeId="0" xr:uid="{0C4AEF0A-2FA2-4528-9EF6-1076BDF3EE44}">
      <text>
        <r>
          <rPr>
            <b/>
            <sz val="9"/>
            <color indexed="81"/>
            <rFont val="Tahoma"/>
            <family val="2"/>
          </rPr>
          <t>Annual volume is for reference only</t>
        </r>
        <r>
          <rPr>
            <sz val="9"/>
            <color indexed="81"/>
            <rFont val="Tahoma"/>
            <family val="2"/>
          </rPr>
          <t xml:space="preserve">
</t>
        </r>
      </text>
    </comment>
    <comment ref="H18" authorId="0" shapeId="0" xr:uid="{B19A8491-0F07-40BB-94DD-9807E3F72D4B}">
      <text>
        <r>
          <rPr>
            <b/>
            <sz val="9"/>
            <color indexed="81"/>
            <rFont val="Tahoma"/>
            <family val="2"/>
          </rPr>
          <t>Average capacity to be demonstrated based on a 5 days production week.</t>
        </r>
      </text>
    </comment>
    <comment ref="H19" authorId="0" shapeId="0" xr:uid="{2F5647D3-D06D-4896-AE30-527B4E115285}">
      <text>
        <r>
          <rPr>
            <b/>
            <sz val="9"/>
            <color indexed="81"/>
            <rFont val="Tahoma"/>
            <family val="2"/>
          </rPr>
          <t>Maximum tooling capacity volume to be demonstrated based on a 6 days production week.</t>
        </r>
      </text>
    </comment>
    <comment ref="K32" authorId="0" shapeId="0" xr:uid="{76BCD960-44C9-4102-BF10-AC01A8F5D2EF}">
      <text>
        <r>
          <rPr>
            <sz val="9"/>
            <color indexed="81"/>
            <rFont val="Tahoma"/>
            <family val="2"/>
          </rPr>
          <t xml:space="preserve">Final date for PPAP documents submission to DMMI
</t>
        </r>
      </text>
    </comment>
    <comment ref="L35" authorId="0" shapeId="0" xr:uid="{630D9132-A21E-4444-9533-A1BBBE1F8773}">
      <text>
        <r>
          <rPr>
            <b/>
            <sz val="9"/>
            <color indexed="81"/>
            <rFont val="Tahoma"/>
            <family val="2"/>
          </rPr>
          <t>Element of PPAP required to be documented and maintained at supplier site</t>
        </r>
      </text>
    </comment>
    <comment ref="N35" authorId="0" shapeId="0" xr:uid="{59A97BF5-5233-4FAD-8FD8-00F2BDDE7E67}">
      <text>
        <r>
          <rPr>
            <b/>
            <sz val="9"/>
            <color indexed="81"/>
            <rFont val="Tahoma"/>
            <family val="2"/>
          </rPr>
          <t>Elements of PPAP required to be submitted to DENSO for review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Marc Beauclair</author>
  </authors>
  <commentList>
    <comment ref="C7" authorId="0" shapeId="0" xr:uid="{1B609A4F-92A5-4BEB-AE90-BD5B455793DB}">
      <text>
        <r>
          <rPr>
            <b/>
            <sz val="9"/>
            <color indexed="81"/>
            <rFont val="Tahoma"/>
            <family val="2"/>
          </rPr>
          <t>Condition at which the test need to be performed. Can be a link to a DDS or Customer Test standard if provided with the NQAR.</t>
        </r>
      </text>
    </comment>
    <comment ref="D7" authorId="0" shapeId="0" xr:uid="{ED9A10EA-FFDC-48A3-A104-F0C1EB5212CD}">
      <text>
        <r>
          <rPr>
            <b/>
            <sz val="9"/>
            <color indexed="81"/>
            <rFont val="Tahoma"/>
            <family val="2"/>
          </rPr>
          <t>Specification required to be met with tolerance.</t>
        </r>
      </text>
    </comment>
    <comment ref="E7" authorId="0" shapeId="0" xr:uid="{2B2D8FF5-6C99-416C-9EE7-292A39C5D51D}">
      <text>
        <r>
          <rPr>
            <b/>
            <sz val="9"/>
            <color indexed="81"/>
            <rFont val="Tahoma"/>
            <family val="2"/>
          </rPr>
          <t>Define the type of sample required to perform test. ( Random, Min or Max characteristic, Min or Max of a dimension or process condition, etc)</t>
        </r>
      </text>
    </comment>
    <comment ref="F7" authorId="0" shapeId="0" xr:uid="{123FB6B5-3C1E-4211-AC3D-B6CB25471D52}">
      <text>
        <r>
          <rPr>
            <b/>
            <sz val="9"/>
            <color indexed="81"/>
            <rFont val="Tahoma"/>
            <family val="2"/>
          </rPr>
          <t xml:space="preserve">EX:  - 5 pcs / Cavity
       - R90 C90 min 6 pcs
       -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Marc Beauclair</author>
  </authors>
  <commentList>
    <comment ref="N7" authorId="0" shapeId="0" xr:uid="{D612EC52-006D-4613-9899-3CCE669A083B}">
      <text>
        <r>
          <rPr>
            <b/>
            <sz val="9"/>
            <color indexed="81"/>
            <rFont val="Tahoma"/>
            <family val="2"/>
          </rPr>
          <t>If quality of the parts is dependent on process capability, provide initial and in process (CC) plan to measure process capability.</t>
        </r>
      </text>
    </comment>
    <comment ref="Q7" authorId="0" shapeId="0" xr:uid="{F2F1FE00-9817-4461-BE4B-1FC43F446360}">
      <text>
        <r>
          <rPr>
            <b/>
            <sz val="9"/>
            <color indexed="81"/>
            <rFont val="Tahoma"/>
            <family val="2"/>
          </rPr>
          <t>If quality of the parts is dependent on process capability, provide initial and in process (CC) plan to measure process capability.</t>
        </r>
      </text>
    </comment>
    <comment ref="C8" authorId="0" shapeId="0" xr:uid="{38B20F83-90A4-41DA-8AFE-ED6369B5E8EF}">
      <text>
        <r>
          <rPr>
            <b/>
            <sz val="9"/>
            <color indexed="81"/>
            <rFont val="Tahoma"/>
            <family val="2"/>
          </rPr>
          <t>Critical characteristic symbol
(see Critical Characteristic legend tab for detail)</t>
        </r>
      </text>
    </comment>
    <comment ref="J8" authorId="0" shapeId="0" xr:uid="{68BD21FD-25ED-446E-820B-1F488F00C85A}">
      <text>
        <r>
          <rPr>
            <b/>
            <sz val="9"/>
            <color indexed="81"/>
            <rFont val="Tahoma"/>
            <family val="2"/>
          </rPr>
          <t>What method will be used during mass production to insure requirement is met for all parts.</t>
        </r>
        <r>
          <rPr>
            <sz val="9"/>
            <color indexed="81"/>
            <rFont val="Tahoma"/>
            <family val="2"/>
          </rPr>
          <t xml:space="preserve">
</t>
        </r>
      </text>
    </comment>
    <comment ref="L8" authorId="0" shapeId="0" xr:uid="{4DAB72BA-B896-4FB4-81BA-63194C6A1649}">
      <text>
        <r>
          <rPr>
            <sz val="9"/>
            <color indexed="81"/>
            <rFont val="Tahoma"/>
            <family val="2"/>
          </rPr>
          <t>If a gage is used to confirm the dimension, shape or function of a parts, Denso may request supplier to submit a gage design concept for approval prior to it fabrication.</t>
        </r>
      </text>
    </comment>
    <comment ref="M8" authorId="0" shapeId="0" xr:uid="{DFC75618-72B2-41CC-9923-60302CB74C87}">
      <text>
        <r>
          <rPr>
            <b/>
            <sz val="9"/>
            <color indexed="81"/>
            <rFont val="Tahoma"/>
            <family val="2"/>
          </rPr>
          <t>Based on Quality assurance method is a gage, jig or aid require to approve the parts ?
If yes, variable or attribute Gage R&amp;R is required.</t>
        </r>
      </text>
    </comment>
    <comment ref="O8" authorId="0" shapeId="0" xr:uid="{7A5FF2FD-0EB5-4165-92DD-CDFE98BCBC1D}">
      <text>
        <r>
          <rPr>
            <b/>
            <sz val="9"/>
            <color indexed="81"/>
            <rFont val="Tahoma"/>
            <family val="2"/>
          </rPr>
          <t>Minimum sampling of 30 pcs is required if not specified by Denso or OEM specific requirement.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Marc Beauclair</author>
  </authors>
  <commentList>
    <comment ref="H2" authorId="0" shapeId="0" xr:uid="{6ABBD101-2B0E-4F73-9EDF-5D0372DC0862}">
      <text>
        <r>
          <rPr>
            <sz val="9"/>
            <color indexed="81"/>
            <rFont val="Tahoma"/>
            <family val="2"/>
          </rPr>
          <t xml:space="preserve">
T1:   Mass Production tool (all  dies)
        Temporary Equipment
        Handwork allowed
        Deviation required for out of  specification Dim
T2:   Mass Production tool (all  dies)
        Local tool : Mass production equipment
        Oversea tool: Temporary Equipment
        Handwork allowed
        Deviation required for out of  specification Dim
T3:   Mass Production tool (all  dies)
        Local tool : Mass production equipment
        Oversea tool: Temporary Equipment
        No handwork allowed 
       (All </t>
        </r>
        <r>
          <rPr>
            <sz val="9"/>
            <color indexed="81"/>
            <rFont val="Wingdings"/>
            <charset val="2"/>
          </rPr>
          <t xml:space="preserve"> ¶</t>
        </r>
        <r>
          <rPr>
            <sz val="9"/>
            <color indexed="81"/>
            <rFont val="Tahoma"/>
            <family val="2"/>
          </rPr>
          <t xml:space="preserve"> characteristic in spec , no deviation
         allowed.
        Other dimension in spec with potential for 
        deviation)
T4:   Mass Production tool (all  dies)
        Mass production equipment
        No handwork allowed (All dimension in spec)
        Gage and aids R&amp;R completed
        MP associate / Not at MP rate
MP: Mass Production tool (all dies)
        Mass production equipment
        No handwork allowed (All dimension in spec)
        MP associate / @ MP rate</t>
        </r>
      </text>
    </comment>
    <comment ref="B8" authorId="0" shapeId="0" xr:uid="{78F479C8-620B-4F2C-934A-B0688A5620F0}">
      <text>
        <r>
          <rPr>
            <b/>
            <sz val="9"/>
            <color indexed="81"/>
            <rFont val="Tahoma"/>
            <family val="2"/>
          </rPr>
          <t>Critical characteristic symbol
(see Critical Characteristic legend tab for detail)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Marc Beauclair</author>
  </authors>
  <commentList>
    <comment ref="C8" authorId="0" shapeId="0" xr:uid="{4DD7ABE7-66BE-4215-885D-0E0918FFCB23}">
      <text>
        <r>
          <rPr>
            <b/>
            <sz val="9"/>
            <color indexed="81"/>
            <rFont val="Tahoma"/>
            <family val="2"/>
          </rPr>
          <t>Supplier Company name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Marc Beauclair</author>
  </authors>
  <commentList>
    <comment ref="C8" authorId="0" shapeId="0" xr:uid="{C98AE798-50A2-4180-B63C-4BF6B77C6015}">
      <text>
        <r>
          <rPr>
            <b/>
            <sz val="9"/>
            <color indexed="81"/>
            <rFont val="Tahoma"/>
            <family val="2"/>
          </rPr>
          <t>Supplier Company name</t>
        </r>
      </text>
    </comment>
  </commentList>
</comments>
</file>

<file path=xl/sharedStrings.xml><?xml version="1.0" encoding="utf-8"?>
<sst xmlns="http://schemas.openxmlformats.org/spreadsheetml/2006/main" count="1899" uniqueCount="1116">
  <si>
    <t>Issue Date:</t>
  </si>
  <si>
    <t xml:space="preserve">NQAR nr.: </t>
  </si>
  <si>
    <t xml:space="preserve">Page 1 of </t>
  </si>
  <si>
    <t>NOTIFICATION OF QUALITY ASSURANCE REQUIREMENTS (NQAR)</t>
  </si>
  <si>
    <t>New part</t>
  </si>
  <si>
    <t>New process</t>
  </si>
  <si>
    <t>Part</t>
  </si>
  <si>
    <t>Material</t>
  </si>
  <si>
    <t>Assembly</t>
  </si>
  <si>
    <t>New site</t>
  </si>
  <si>
    <t>New technology</t>
  </si>
  <si>
    <t>Supplier name:</t>
  </si>
  <si>
    <t>Part Number(s):</t>
  </si>
  <si>
    <t>Location:</t>
  </si>
  <si>
    <t>Part Name:</t>
  </si>
  <si>
    <t>Supplier code:</t>
  </si>
  <si>
    <t>Project:</t>
  </si>
  <si>
    <t>DENSO QA / QC</t>
  </si>
  <si>
    <t xml:space="preserve"> Cross-Functional Review (as required)</t>
  </si>
  <si>
    <t>Approved</t>
  </si>
  <si>
    <t>Checked</t>
  </si>
  <si>
    <t>Written</t>
  </si>
  <si>
    <t xml:space="preserve">Comments:  </t>
  </si>
  <si>
    <t>Requirements</t>
  </si>
  <si>
    <t>Due</t>
  </si>
  <si>
    <t>Submission</t>
  </si>
  <si>
    <t>Date</t>
  </si>
  <si>
    <t xml:space="preserve"> Date</t>
  </si>
  <si>
    <t>Supplier Quality Assurance Contacts List</t>
  </si>
  <si>
    <t>Supplier Quality Assurance Schedule (QAS)</t>
  </si>
  <si>
    <t>Tooling Progress Report (TPR)</t>
  </si>
  <si>
    <t>Check fixture, gage and test equipment request</t>
  </si>
  <si>
    <t>Lot Information and Traceability</t>
  </si>
  <si>
    <t>Early Stage Control Plan</t>
  </si>
  <si>
    <t>QA Network</t>
  </si>
  <si>
    <t>AIAG Compliance Connect Spreadsheet / IMDS</t>
  </si>
  <si>
    <t>Other:</t>
  </si>
  <si>
    <t>Supplier confirmation</t>
  </si>
  <si>
    <t>Herewith we affirm that below mentioned important characteristics have been agreed. Further refinements affecting characteristics during all stages must be made by consensus with DENSO. Documentation must reflect changes.</t>
  </si>
  <si>
    <t>QA manager:</t>
  </si>
  <si>
    <t>Date:</t>
  </si>
  <si>
    <t xml:space="preserve">Page  of </t>
  </si>
  <si>
    <t>Critical Control Item</t>
  </si>
  <si>
    <t>Capability
Y/N</t>
  </si>
  <si>
    <t>Inspection method</t>
  </si>
  <si>
    <t>Insp. Freq.</t>
  </si>
  <si>
    <t>NA REV. 06-23-10</t>
  </si>
  <si>
    <t>Denso México S.A. de C.V.</t>
  </si>
  <si>
    <r>
      <t xml:space="preserve">NOTIFICACION DE REQUERIMIENTOS NECESARIOS PARA EL ASEGURAMIENTO DE CALIDAD /                                                                                                  </t>
    </r>
    <r>
      <rPr>
        <i/>
        <sz val="12"/>
        <rFont val="Tahoma"/>
        <family val="2"/>
      </rPr>
      <t>NOTIFICATION OF QUALITY ASSURANCE REQUIREMENTS</t>
    </r>
    <r>
      <rPr>
        <sz val="12"/>
        <rFont val="Tahoma"/>
        <family val="2"/>
      </rPr>
      <t xml:space="preserve"> (</t>
    </r>
    <r>
      <rPr>
        <b/>
        <sz val="12"/>
        <rFont val="Tahoma"/>
        <family val="2"/>
      </rPr>
      <t>NQAR</t>
    </r>
    <r>
      <rPr>
        <sz val="12"/>
        <rFont val="Tahoma"/>
        <family val="2"/>
      </rPr>
      <t xml:space="preserve">) </t>
    </r>
  </si>
  <si>
    <r>
      <t xml:space="preserve">Proveedor / </t>
    </r>
    <r>
      <rPr>
        <i/>
        <sz val="10"/>
        <rFont val="Tahoma"/>
        <family val="2"/>
      </rPr>
      <t>Supplier</t>
    </r>
    <r>
      <rPr>
        <sz val="10"/>
        <rFont val="Tahoma"/>
        <family val="2"/>
      </rPr>
      <t>:</t>
    </r>
  </si>
  <si>
    <r>
      <t xml:space="preserve">Fecha / </t>
    </r>
    <r>
      <rPr>
        <i/>
        <sz val="10"/>
        <rFont val="Tahoma"/>
        <family val="2"/>
      </rPr>
      <t>Date</t>
    </r>
    <r>
      <rPr>
        <sz val="10"/>
        <rFont val="Tahoma"/>
        <family val="2"/>
      </rPr>
      <t>:</t>
    </r>
  </si>
  <si>
    <r>
      <t xml:space="preserve">Se le solicita cordialmente realizar el diseño del proceso y la rutina de control de calidad de acuerdo a la información mostrada a continuación.Para cualquier duda, comentario, o propuesta  favor comunicarse con nosotros. /                                                                     </t>
    </r>
    <r>
      <rPr>
        <i/>
        <sz val="8"/>
        <rFont val="Tahoma"/>
        <family val="2"/>
      </rPr>
      <t>You are kindly requested to perform the process design and routine quality control in accordance with the information given below. For any comments, proposals, or questions, please contact us</t>
    </r>
    <r>
      <rPr>
        <sz val="8"/>
        <rFont val="Tahoma"/>
        <family val="2"/>
      </rPr>
      <t>.</t>
    </r>
  </si>
  <si>
    <r>
      <t xml:space="preserve">Gerente General </t>
    </r>
    <r>
      <rPr>
        <i/>
        <sz val="10"/>
        <rFont val="Tahoma"/>
        <family val="2"/>
      </rPr>
      <t>/ General Manager</t>
    </r>
  </si>
  <si>
    <r>
      <t xml:space="preserve">Aprobó </t>
    </r>
    <r>
      <rPr>
        <i/>
        <sz val="10"/>
        <rFont val="Tahoma"/>
        <family val="2"/>
      </rPr>
      <t>/ App.</t>
    </r>
  </si>
  <si>
    <r>
      <t xml:space="preserve">Revisó </t>
    </r>
    <r>
      <rPr>
        <i/>
        <sz val="10"/>
        <rFont val="Tahoma"/>
        <family val="2"/>
      </rPr>
      <t>/ Chk.</t>
    </r>
  </si>
  <si>
    <r>
      <t xml:space="preserve">Escribió </t>
    </r>
    <r>
      <rPr>
        <i/>
        <sz val="10"/>
        <rFont val="Tahoma"/>
        <family val="2"/>
      </rPr>
      <t>/ Orig.</t>
    </r>
  </si>
  <si>
    <r>
      <t xml:space="preserve">Número de Parte / </t>
    </r>
    <r>
      <rPr>
        <i/>
        <sz val="10"/>
        <rFont val="Tahoma"/>
        <family val="2"/>
      </rPr>
      <t>Part Number</t>
    </r>
    <r>
      <rPr>
        <sz val="10"/>
        <rFont val="Tahoma"/>
        <family val="2"/>
      </rPr>
      <t xml:space="preserve"> :</t>
    </r>
  </si>
  <si>
    <r>
      <t xml:space="preserve">Nombre de la Parte / </t>
    </r>
    <r>
      <rPr>
        <i/>
        <sz val="10"/>
        <rFont val="Tahoma"/>
        <family val="2"/>
      </rPr>
      <t>Part Name</t>
    </r>
    <r>
      <rPr>
        <sz val="10"/>
        <rFont val="Tahoma"/>
        <family val="2"/>
      </rPr>
      <t xml:space="preserve"> :</t>
    </r>
  </si>
  <si>
    <r>
      <t xml:space="preserve">Atmósfera de operación / </t>
    </r>
    <r>
      <rPr>
        <i/>
        <sz val="10"/>
        <rFont val="Tahoma"/>
        <family val="2"/>
      </rPr>
      <t>Operating Atmosphere</t>
    </r>
    <r>
      <rPr>
        <sz val="10"/>
        <rFont val="Tahoma"/>
        <family val="2"/>
      </rPr>
      <t xml:space="preserve"> :</t>
    </r>
  </si>
  <si>
    <r>
      <t xml:space="preserve">      Agua / </t>
    </r>
    <r>
      <rPr>
        <i/>
        <sz val="8"/>
        <rFont val="Tahoma"/>
        <family val="2"/>
      </rPr>
      <t>Water</t>
    </r>
  </si>
  <si>
    <r>
      <t xml:space="preserve">      Ozono / </t>
    </r>
    <r>
      <rPr>
        <i/>
        <sz val="8"/>
        <rFont val="Tahoma"/>
        <family val="2"/>
      </rPr>
      <t>Ozone</t>
    </r>
  </si>
  <si>
    <r>
      <t xml:space="preserve">      Combustible / </t>
    </r>
    <r>
      <rPr>
        <i/>
        <sz val="8"/>
        <rFont val="Tahoma"/>
        <family val="2"/>
      </rPr>
      <t>Fuel</t>
    </r>
  </si>
  <si>
    <r>
      <t xml:space="preserve">      Esfuerzo / </t>
    </r>
    <r>
      <rPr>
        <i/>
        <sz val="8"/>
        <rFont val="Tahoma"/>
        <family val="2"/>
      </rPr>
      <t>Stress</t>
    </r>
  </si>
  <si>
    <r>
      <t xml:space="preserve">Categoría de Producto / </t>
    </r>
    <r>
      <rPr>
        <i/>
        <sz val="10"/>
        <rFont val="Tahoma"/>
        <family val="2"/>
      </rPr>
      <t>Product Ranking</t>
    </r>
    <r>
      <rPr>
        <sz val="10"/>
        <rFont val="Tahoma"/>
        <family val="2"/>
      </rPr>
      <t xml:space="preserve"> :</t>
    </r>
  </si>
  <si>
    <r>
      <t xml:space="preserve">Control de Etapa Inicial / </t>
    </r>
    <r>
      <rPr>
        <i/>
        <sz val="8"/>
        <rFont val="Tahoma"/>
        <family val="2"/>
      </rPr>
      <t>Early Stage Control</t>
    </r>
    <r>
      <rPr>
        <sz val="10"/>
        <rFont val="Tahoma"/>
        <family val="2"/>
      </rPr>
      <t xml:space="preserve"> :</t>
    </r>
  </si>
  <si>
    <r>
      <t xml:space="preserve">      Aceite / </t>
    </r>
    <r>
      <rPr>
        <i/>
        <sz val="8"/>
        <rFont val="Tahoma"/>
        <family val="2"/>
      </rPr>
      <t>Oil</t>
    </r>
  </si>
  <si>
    <r>
      <t xml:space="preserve">      Vibración / </t>
    </r>
    <r>
      <rPr>
        <i/>
        <sz val="8"/>
        <rFont val="Tahoma"/>
        <family val="2"/>
      </rPr>
      <t>Vibration</t>
    </r>
  </si>
  <si>
    <r>
      <t xml:space="preserve">      Temperatura / </t>
    </r>
    <r>
      <rPr>
        <i/>
        <sz val="8"/>
        <rFont val="Tahoma"/>
        <family val="2"/>
      </rPr>
      <t>Temperature</t>
    </r>
  </si>
  <si>
    <r>
      <t xml:space="preserve">      Impactos / </t>
    </r>
    <r>
      <rPr>
        <i/>
        <sz val="8"/>
        <rFont val="Tahoma"/>
        <family val="2"/>
      </rPr>
      <t>Shock</t>
    </r>
  </si>
  <si>
    <r>
      <t xml:space="preserve">      Presión / </t>
    </r>
    <r>
      <rPr>
        <i/>
        <sz val="8"/>
        <rFont val="Tahoma"/>
        <family val="2"/>
      </rPr>
      <t>Pressure</t>
    </r>
  </si>
  <si>
    <r>
      <t xml:space="preserve">      Otros / </t>
    </r>
    <r>
      <rPr>
        <i/>
        <sz val="8"/>
        <rFont val="Tahoma"/>
        <family val="2"/>
      </rPr>
      <t>Others</t>
    </r>
  </si>
  <si>
    <r>
      <t>Criterios de categoría de producto /</t>
    </r>
    <r>
      <rPr>
        <i/>
        <sz val="8"/>
        <rFont val="Tahoma"/>
        <family val="2"/>
      </rPr>
      <t xml:space="preserve"> Product ranking criteria</t>
    </r>
  </si>
  <si>
    <r>
      <t xml:space="preserve">Documentos a Emitir / </t>
    </r>
    <r>
      <rPr>
        <i/>
        <sz val="10"/>
        <rFont val="Tahoma"/>
        <family val="2"/>
      </rPr>
      <t>Submittals</t>
    </r>
  </si>
  <si>
    <t>a) New process for DENSO? ……………….+2</t>
  </si>
  <si>
    <r>
      <t>Documento /</t>
    </r>
    <r>
      <rPr>
        <i/>
        <sz val="10"/>
        <rFont val="Tahoma"/>
        <family val="2"/>
      </rPr>
      <t xml:space="preserve"> Document</t>
    </r>
  </si>
  <si>
    <r>
      <t xml:space="preserve">Vencimiento / </t>
    </r>
    <r>
      <rPr>
        <i/>
        <sz val="10"/>
        <rFont val="Tahoma"/>
        <family val="2"/>
      </rPr>
      <t>Due Date</t>
    </r>
  </si>
  <si>
    <t>b) Past trouble in similar product?….………..+2</t>
  </si>
  <si>
    <r>
      <t xml:space="preserve">Sugerido por DNMX / </t>
    </r>
    <r>
      <rPr>
        <i/>
        <sz val="10"/>
        <rFont val="Tahoma"/>
        <family val="2"/>
      </rPr>
      <t>Suggested by DNMX</t>
    </r>
  </si>
  <si>
    <r>
      <t xml:space="preserve">Acordado por Proveedor /          </t>
    </r>
    <r>
      <rPr>
        <i/>
        <sz val="10"/>
        <rFont val="Tahoma"/>
        <family val="2"/>
      </rPr>
      <t>Agreed by supplier</t>
    </r>
  </si>
  <si>
    <t>c) New supplier? (Include sub supplier)……+2</t>
  </si>
  <si>
    <t xml:space="preserve">                       Experience with DENSO?…    -2</t>
  </si>
  <si>
    <t>d) Critical control item………………………   +2</t>
  </si>
  <si>
    <t>&gt;= 2  a  Rank A</t>
  </si>
  <si>
    <t>=  1    a  Rank B</t>
  </si>
  <si>
    <t>Notification of Quality Assurance Administrators.</t>
  </si>
  <si>
    <t>e) Special process :  ………………………… +2</t>
  </si>
  <si>
    <t>=  0   a  Rank C</t>
  </si>
  <si>
    <t>Delivery Inspection Standard.</t>
  </si>
  <si>
    <t>Packaging Specifications and Lot Traceability Sheet.</t>
  </si>
  <si>
    <t xml:space="preserve">                           Experience with DENSO?  . -1</t>
  </si>
  <si>
    <t>Initial Sample Inspection Report (Substitute of Dimensional Results from PPAP).</t>
  </si>
  <si>
    <t>f) Marutori          …………………………….. +1</t>
  </si>
  <si>
    <t>Gage R&amp;R study (Substitute of Measurement System Analysis Study from PPAP).</t>
  </si>
  <si>
    <r>
      <t>Observaciones Importantes /</t>
    </r>
    <r>
      <rPr>
        <i/>
        <sz val="10"/>
        <rFont val="Tahoma"/>
        <family val="2"/>
      </rPr>
      <t xml:space="preserve"> Important Remarks</t>
    </r>
  </si>
  <si>
    <t>Design Records of Saleable Product.</t>
  </si>
  <si>
    <r>
      <t xml:space="preserve">Denso México nombra los elementos en la tabla como elementos de control crítico, los cuales deben ser controlados en su proceso. Favor de desarrollar  el Estándar de Inspección y las Instrucciones para el control del Proceso para proporcionar una mayor atención a éstos elementos. Datos del estudio de Capacidad deben de ser emitidos en el equipo, dados, etc. de  producción en masa, según fecha de vencimiento acordada. Con una corrida de 300 piezas como mínimo, emitir un estudio de capacidad de 30 piezas en los elementos indicados en la  tabla  mostrada abajo. El ISIR debe ser emitido con dos muestras por cada cavidad, herramienta, etc. y las mediciones deben ser señaladas en los dibujos en la fecha de vencimiento acordada para su aprobación.  Las muestras del  ISIR deben ser productos  finales del proceso de producción, y lo más apegadas posible al dibujo.El lote debe ser identificado  con los datos siguientes: </t>
    </r>
    <r>
      <rPr>
        <b/>
        <u/>
        <sz val="8"/>
        <rFont val="Tahoma"/>
        <family val="2"/>
      </rPr>
      <t>Material</t>
    </r>
    <r>
      <rPr>
        <sz val="8"/>
        <rFont val="Tahoma"/>
        <family val="2"/>
      </rPr>
      <t xml:space="preserve">, </t>
    </r>
    <r>
      <rPr>
        <b/>
        <u/>
        <sz val="8"/>
        <rFont val="Tahoma"/>
        <family val="2"/>
      </rPr>
      <t>Moldeo</t>
    </r>
    <r>
      <rPr>
        <sz val="8"/>
        <rFont val="Tahoma"/>
        <family val="2"/>
      </rPr>
      <t>, Tratamiento Térmico, Tratamiento Superficial (Platinado), Otros Procesos (___________)</t>
    </r>
  </si>
  <si>
    <t>Engineering Change Documents.</t>
  </si>
  <si>
    <t>Customer Engineering Approval.</t>
  </si>
  <si>
    <t>Design FMEA.</t>
  </si>
  <si>
    <t>Process Flow Diagrams.</t>
  </si>
  <si>
    <t>Process FMEA.</t>
  </si>
  <si>
    <t>Material Performance Test Results.</t>
  </si>
  <si>
    <t>Initial Process Study. (Cpk &gt;1.66)</t>
  </si>
  <si>
    <t>Qualified Laboratory Documentation.</t>
  </si>
  <si>
    <t>Control Plan. (include Inspection Items)</t>
  </si>
  <si>
    <r>
      <t xml:space="preserve"> DENSO MEXICO designates the items in the table below as critical control items that should be controlled in your process. Please develop Inspection Standards and Process Control Instructions to give special attention to these items. Capability Data should be submitted on mass production equipment, dies, etc. by the agreed due date. On a run of at least 300 pieces submit a 30-piece capability study on the indicated items in the table below. ISIR should be submitted with 2 samples from each cavity, tool, etc. and ballooned DENSO MEXICO drawings by the agreed date for approval. ISIR samples should be finished parts from production tooling, as true to the drawing as can be. Lot must be traced by: </t>
    </r>
    <r>
      <rPr>
        <b/>
        <u/>
        <sz val="8"/>
        <rFont val="Tahoma"/>
        <family val="2"/>
      </rPr>
      <t>Material</t>
    </r>
    <r>
      <rPr>
        <sz val="8"/>
        <rFont val="Tahoma"/>
        <family val="2"/>
      </rPr>
      <t xml:space="preserve">, </t>
    </r>
    <r>
      <rPr>
        <b/>
        <u/>
        <sz val="8"/>
        <rFont val="Tahoma"/>
        <family val="2"/>
      </rPr>
      <t>Molding</t>
    </r>
    <r>
      <rPr>
        <sz val="8"/>
        <rFont val="Tahoma"/>
        <family val="2"/>
      </rPr>
      <t xml:space="preserve">, </t>
    </r>
    <r>
      <rPr>
        <b/>
        <u/>
        <sz val="8"/>
        <rFont val="Tahoma"/>
        <family val="2"/>
      </rPr>
      <t>Heat Treatment</t>
    </r>
    <r>
      <rPr>
        <sz val="8"/>
        <rFont val="Tahoma"/>
        <family val="2"/>
      </rPr>
      <t>, Surface Treatment (Plating),  Others Process (___________)</t>
    </r>
  </si>
  <si>
    <t>Part Submission Warrant.</t>
  </si>
  <si>
    <t>Appearance Approval Report.</t>
  </si>
  <si>
    <t>Bulk Material Requirements Check List.</t>
  </si>
  <si>
    <t>Sample Product.</t>
  </si>
  <si>
    <t>Master Sample.</t>
  </si>
  <si>
    <t>Checking Aids.</t>
  </si>
  <si>
    <t>SoC Compliance Report.</t>
  </si>
  <si>
    <r>
      <t xml:space="preserve">Otros Comentarios / </t>
    </r>
    <r>
      <rPr>
        <i/>
        <sz val="8"/>
        <rFont val="Tahoma"/>
        <family val="2"/>
      </rPr>
      <t>Others comments</t>
    </r>
    <r>
      <rPr>
        <sz val="8"/>
        <rFont val="Tahoma"/>
        <family val="2"/>
      </rPr>
      <t xml:space="preserve">:
- </t>
    </r>
    <r>
      <rPr>
        <b/>
        <sz val="8"/>
        <rFont val="Tahoma"/>
        <family val="2"/>
      </rPr>
      <t>Pp/Ppk, Cp/Cpk:</t>
    </r>
    <r>
      <rPr>
        <sz val="8"/>
        <rFont val="Tahoma"/>
        <family val="2"/>
      </rPr>
      <t xml:space="preserve">
</t>
    </r>
    <r>
      <rPr>
        <b/>
        <sz val="8"/>
        <rFont val="Tahoma"/>
        <family val="2"/>
      </rPr>
      <t xml:space="preserve">
</t>
    </r>
    <r>
      <rPr>
        <sz val="8"/>
        <rFont val="Tahoma"/>
        <family val="2"/>
      </rPr>
      <t xml:space="preserve">
- </t>
    </r>
    <r>
      <rPr>
        <b/>
        <sz val="8"/>
        <rFont val="Tahoma"/>
        <family val="2"/>
      </rPr>
      <t>MQS:</t>
    </r>
    <r>
      <rPr>
        <sz val="8"/>
        <rFont val="Tahoma"/>
        <family val="2"/>
      </rPr>
      <t xml:space="preserve"> Important Item for Customer.
</t>
    </r>
    <r>
      <rPr>
        <b/>
        <sz val="8"/>
        <rFont val="Tahoma"/>
        <family val="2"/>
      </rPr>
      <t>Note 1:</t>
    </r>
    <r>
      <rPr>
        <sz val="8"/>
        <rFont val="Tahoma"/>
        <family val="2"/>
      </rPr>
      <t xml:space="preserve"> It will be required to supplier to mantain Cp/Cpk agreed (according to chart) by SPC, X-R Chart or P-Chart during all project life. If by any circumstance DNMX detects low Cp/Cpk, supplier will be informed about material condition and a countermeasure will be required.
</t>
    </r>
    <r>
      <rPr>
        <b/>
        <sz val="8"/>
        <rFont val="Tahoma"/>
        <family val="2"/>
      </rPr>
      <t>Note 2:</t>
    </r>
    <r>
      <rPr>
        <sz val="8"/>
        <rFont val="Tahoma"/>
        <family val="2"/>
      </rPr>
      <t xml:space="preserve"> All installation items should be assured 100%.</t>
    </r>
    <r>
      <rPr>
        <b/>
        <sz val="8"/>
        <rFont val="Tahoma"/>
        <family val="2"/>
      </rPr>
      <t xml:space="preserve">
</t>
    </r>
    <r>
      <rPr>
        <b/>
        <sz val="10"/>
        <rFont val="Tahoma"/>
        <family val="2"/>
      </rPr>
      <t xml:space="preserve">
</t>
    </r>
  </si>
  <si>
    <t>Part / Component composition data loaded in IMDS system.</t>
  </si>
  <si>
    <t>Process Window</t>
    <phoneticPr fontId="0" type="noConversion"/>
  </si>
  <si>
    <t>Temperature distribution study (w/thermocouples on parts)</t>
    <phoneticPr fontId="0" type="noConversion"/>
  </si>
  <si>
    <t>27 parts study confirmation</t>
    <phoneticPr fontId="0" type="noConversion"/>
  </si>
  <si>
    <t>Supply Chain</t>
    <phoneticPr fontId="0" type="noConversion"/>
  </si>
  <si>
    <t>Other: Run at Rate / Sub supplier Evaluation</t>
  </si>
  <si>
    <r>
      <t xml:space="preserve">Entregar NQAR firmado por  /                                         </t>
    </r>
    <r>
      <rPr>
        <b/>
        <i/>
        <sz val="10"/>
        <rFont val="Tahoma"/>
        <family val="2"/>
      </rPr>
      <t>Submit signed NQAR by</t>
    </r>
    <r>
      <rPr>
        <sz val="10"/>
        <rFont val="Tahoma"/>
        <family val="2"/>
      </rPr>
      <t xml:space="preserve">  :                                               </t>
    </r>
    <r>
      <rPr>
        <sz val="8"/>
        <rFont val="Tahoma"/>
        <family val="2"/>
      </rPr>
      <t xml:space="preserve">(Use las fechas sugeridas por DNMX como guía para establecer las fechas de vencimiento. La firma del proveedor es necesaria. /  </t>
    </r>
    <r>
      <rPr>
        <i/>
        <sz val="8"/>
        <rFont val="Tahoma"/>
        <family val="2"/>
      </rPr>
      <t>Use DNMX’s suggested due dates as guidelines to set due dates. Supplier’s signature needed.</t>
    </r>
    <r>
      <rPr>
        <sz val="8"/>
        <rFont val="Tahoma"/>
        <family val="2"/>
      </rPr>
      <t xml:space="preserve"> )</t>
    </r>
  </si>
  <si>
    <t>Firma de proveedor / Supplier Signature :</t>
  </si>
  <si>
    <t>#</t>
  </si>
  <si>
    <r>
      <t xml:space="preserve">Elemento Critico de Control / </t>
    </r>
    <r>
      <rPr>
        <i/>
        <sz val="10"/>
        <rFont val="Tahoma"/>
        <family val="2"/>
      </rPr>
      <t>Critical Control Item</t>
    </r>
  </si>
  <si>
    <t>CpK (Y/N)</t>
  </si>
  <si>
    <t xml:space="preserve"> </t>
  </si>
  <si>
    <r>
      <t>NOTIFICATION OF QUALITY ASSURANCE REQUIREMENTS (NQAR) /</t>
    </r>
    <r>
      <rPr>
        <sz val="10"/>
        <rFont val="Tahoma"/>
        <family val="2"/>
      </rPr>
      <t xml:space="preserve"> NOTIFICACION DE LOS REQUERIMIENTOS NECESARIOS PARA EL ASEGURAMIENTO DE CALIDAD</t>
    </r>
  </si>
  <si>
    <r>
      <t>Part Number/</t>
    </r>
    <r>
      <rPr>
        <sz val="10"/>
        <rFont val="Tahoma"/>
        <family val="2"/>
      </rPr>
      <t xml:space="preserve">No. de Parte:
</t>
    </r>
  </si>
  <si>
    <r>
      <t>Item</t>
    </r>
    <r>
      <rPr>
        <sz val="10"/>
        <rFont val="Tahoma"/>
        <family val="2"/>
      </rPr>
      <t xml:space="preserve">/Artículo:
</t>
    </r>
  </si>
  <si>
    <r>
      <t>Function</t>
    </r>
    <r>
      <rPr>
        <sz val="10"/>
        <rFont val="Tahoma"/>
        <family val="2"/>
      </rPr>
      <t>/Función:</t>
    </r>
  </si>
  <si>
    <t>Sketch:</t>
  </si>
  <si>
    <r>
      <t>Failure Mode/</t>
    </r>
    <r>
      <rPr>
        <b/>
        <sz val="8"/>
        <rFont val="Tahoma"/>
        <family val="2"/>
      </rPr>
      <t>Modos de Falla:</t>
    </r>
  </si>
  <si>
    <t>Item 1:</t>
  </si>
  <si>
    <r>
      <t xml:space="preserve">If out of superior limit: </t>
    </r>
    <r>
      <rPr>
        <sz val="8"/>
        <color theme="0" tint="-0.249977111117893"/>
        <rFont val="Tahoma"/>
        <family val="2"/>
      </rPr>
      <t>Impossible to assembly in VB.</t>
    </r>
  </si>
  <si>
    <r>
      <t>If out of inferior limit:</t>
    </r>
    <r>
      <rPr>
        <sz val="8"/>
        <color theme="0" tint="-0.249977111117893"/>
        <rFont val="Tahoma"/>
        <family val="2"/>
      </rPr>
      <t xml:space="preserve"> Chargepoint of holder inclined → The range (interval) can not change between R→D.</t>
    </r>
  </si>
  <si>
    <t>Page 1 of 2</t>
  </si>
  <si>
    <t>GDT</t>
  </si>
  <si>
    <t>+/-Symb</t>
  </si>
  <si>
    <t>° Symb</t>
  </si>
  <si>
    <t>Ø  Symb</t>
  </si>
  <si>
    <t>!</t>
  </si>
  <si>
    <t>]</t>
  </si>
  <si>
    <t>ä</t>
  </si>
  <si>
    <t>:</t>
  </si>
  <si>
    <t>+</t>
  </si>
  <si>
    <t>$</t>
  </si>
  <si>
    <t>-</t>
  </si>
  <si>
    <t>Max</t>
  </si>
  <si>
    <t>%</t>
  </si>
  <si>
    <t>Min</t>
  </si>
  <si>
    <t>&amp;</t>
  </si>
  <si>
    <t>*</t>
  </si>
  <si>
    <t>;</t>
  </si>
  <si>
    <t>[</t>
  </si>
  <si>
    <t>\</t>
  </si>
  <si>
    <t>^</t>
  </si>
  <si>
    <t>DMTN SQE</t>
  </si>
  <si>
    <t>_</t>
  </si>
  <si>
    <t>}</t>
  </si>
  <si>
    <t>~</t>
  </si>
  <si>
    <t>É</t>
  </si>
  <si>
    <t>&gt;</t>
  </si>
  <si>
    <t>{</t>
  </si>
  <si>
    <r>
      <t xml:space="preserve">Note: </t>
    </r>
    <r>
      <rPr>
        <sz val="8"/>
        <rFont val="Tahoma"/>
        <family val="2"/>
      </rPr>
      <t xml:space="preserve">PPAP requires the submittal of multiple documents and data.  Refer to AIAG PPAP manual and Section 6 of this manual for actual PPAP submittal requirements </t>
    </r>
    <r>
      <rPr>
        <b/>
        <sz val="8"/>
        <rFont val="Tahoma"/>
        <family val="2"/>
      </rPr>
      <t xml:space="preserve">and </t>
    </r>
    <r>
      <rPr>
        <sz val="8"/>
        <rFont val="Tahoma"/>
        <family val="2"/>
      </rPr>
      <t>the attached PPAP checklist.</t>
    </r>
  </si>
  <si>
    <t>à</t>
  </si>
  <si>
    <r>
      <t>Note:</t>
    </r>
    <r>
      <rPr>
        <sz val="8"/>
        <rFont val="Tahoma"/>
        <family val="2"/>
      </rPr>
      <t xml:space="preserve"> </t>
    </r>
    <r>
      <rPr>
        <b/>
        <sz val="8"/>
        <color indexed="10"/>
        <rFont val="Tahoma"/>
        <family val="2"/>
      </rPr>
      <t xml:space="preserve"> </t>
    </r>
    <r>
      <rPr>
        <b/>
        <sz val="7"/>
        <color indexed="10"/>
        <rFont val="Tahoma"/>
        <family val="2"/>
      </rPr>
      <t>The target to remove this part from ESC must be below 0.1% scrap rate for the last 4 weeks of the ESC period (90 days). If the PPM requirement  is not achieved in ESC , the supplier will be charged 100% inspection at DMTN.</t>
    </r>
  </si>
  <si>
    <r>
      <t>Reliability Test Requirements:  YES</t>
    </r>
    <r>
      <rPr>
        <sz val="10"/>
        <rFont val="Tahoma"/>
        <family val="2"/>
      </rPr>
      <t xml:space="preserve"> or</t>
    </r>
    <r>
      <rPr>
        <b/>
        <sz val="10"/>
        <rFont val="Tahoma"/>
        <family val="2"/>
      </rPr>
      <t xml:space="preserve"> NO    </t>
    </r>
    <r>
      <rPr>
        <sz val="10"/>
        <rFont val="Tahoma"/>
        <family val="2"/>
      </rPr>
      <t xml:space="preserve">If Yes, explain…
</t>
    </r>
    <r>
      <rPr>
        <b/>
        <sz val="8"/>
        <rFont val="Tahoma"/>
        <family val="2"/>
      </rPr>
      <t xml:space="preserve">Note: </t>
    </r>
    <r>
      <rPr>
        <sz val="8"/>
        <rFont val="Tahoma"/>
        <family val="2"/>
      </rPr>
      <t>Reliability test results are required at PPAP submission.  If you do not have the proper test equipment or capabilities to complete these tests, testing will need to be outsourced to a reputable company to complete per the parameter listed.</t>
    </r>
  </si>
  <si>
    <t>Dwg Note No.</t>
  </si>
  <si>
    <t>Test Required</t>
  </si>
  <si>
    <t>Qty</t>
  </si>
  <si>
    <t>Verification Method</t>
  </si>
  <si>
    <r>
      <t>Required Material: _</t>
    </r>
    <r>
      <rPr>
        <b/>
        <sz val="10"/>
        <rFont val="Tahoma"/>
        <family val="2"/>
      </rPr>
      <t xml:space="preserve">____
</t>
    </r>
    <r>
      <rPr>
        <b/>
        <sz val="8"/>
        <rFont val="Tahoma"/>
        <family val="2"/>
      </rPr>
      <t xml:space="preserve">Note: </t>
    </r>
    <r>
      <rPr>
        <b/>
        <sz val="8"/>
        <color indexed="10"/>
        <rFont val="Tahoma"/>
        <family val="2"/>
      </rPr>
      <t>The material cert must be provided with the 1st/ISIR part submission and every trial part delivery.</t>
    </r>
  </si>
  <si>
    <r>
      <t xml:space="preserve">Required Quantities for ISIR Submission: 2 </t>
    </r>
    <r>
      <rPr>
        <b/>
        <u/>
        <sz val="10"/>
        <rFont val="Tahoma"/>
        <family val="2"/>
      </rPr>
      <t>pcs / Cavity</t>
    </r>
    <r>
      <rPr>
        <b/>
        <sz val="10"/>
        <rFont val="Tahoma"/>
        <family val="2"/>
      </rPr>
      <t xml:space="preserve">
</t>
    </r>
    <r>
      <rPr>
        <b/>
        <sz val="8"/>
        <rFont val="Tahoma"/>
        <family val="2"/>
      </rPr>
      <t xml:space="preserve">Note: </t>
    </r>
    <r>
      <rPr>
        <sz val="8"/>
        <rFont val="Tahoma"/>
        <family val="2"/>
      </rPr>
      <t xml:space="preserve">All critical dimensional requirements must be met </t>
    </r>
    <r>
      <rPr>
        <b/>
        <sz val="8"/>
        <rFont val="Tahoma"/>
        <family val="2"/>
      </rPr>
      <t>and</t>
    </r>
    <r>
      <rPr>
        <sz val="8"/>
        <rFont val="Tahoma"/>
        <family val="2"/>
      </rPr>
      <t xml:space="preserve"> all drawing notes must verified and called out on the ISIR documentation.</t>
    </r>
  </si>
  <si>
    <r>
      <t>Annual Full Dimensional Layout Required</t>
    </r>
    <r>
      <rPr>
        <sz val="8"/>
        <rFont val="Tahoma"/>
        <family val="2"/>
      </rPr>
      <t xml:space="preserve"> (Ford Programs Only)</t>
    </r>
  </si>
  <si>
    <r>
      <t xml:space="preserve">Lot traceability: </t>
    </r>
    <r>
      <rPr>
        <sz val="10"/>
        <rFont val="Tahoma"/>
        <family val="2"/>
      </rPr>
      <t>Submit with 1st OT/OP parts to DENSO.</t>
    </r>
  </si>
  <si>
    <r>
      <t xml:space="preserve">DENSO Customer Specific Requirements </t>
    </r>
    <r>
      <rPr>
        <sz val="10"/>
        <rFont val="Tahoma"/>
        <family val="2"/>
      </rPr>
      <t>(List)</t>
    </r>
    <r>
      <rPr>
        <b/>
        <sz val="10"/>
        <rFont val="Tahoma"/>
        <family val="2"/>
      </rPr>
      <t>:</t>
    </r>
  </si>
  <si>
    <t>Herewith we affirm that below mentioned important characteristics have been agreed. Further refinements affecting characteristics during all stages must be made by consensus with DENSO. Documentation must reflect changes. (Please attach all NQAR pages together when submitting signature )</t>
  </si>
  <si>
    <t>Page 2 of 2</t>
  </si>
  <si>
    <t xml:space="preserve">
Critical Control Item</t>
  </si>
  <si>
    <t>Capability Target</t>
  </si>
  <si>
    <t>Times (2X)</t>
  </si>
  <si>
    <t>Nominal Value</t>
  </si>
  <si>
    <t>Tolerance</t>
  </si>
  <si>
    <t>USL</t>
  </si>
  <si>
    <t>LSL</t>
  </si>
  <si>
    <t>Supplier Choice</t>
  </si>
  <si>
    <t xml:space="preserve">Beginning and End of Processing </t>
  </si>
  <si>
    <t>N/A</t>
  </si>
  <si>
    <t>6x</t>
  </si>
  <si>
    <t>M3BR</t>
  </si>
  <si>
    <t/>
  </si>
  <si>
    <t>SQE FORM-044</t>
  </si>
  <si>
    <t>Issue Date:  08/10/23</t>
  </si>
  <si>
    <t>NQAR nr.:</t>
  </si>
  <si>
    <t>Page 1 of 3</t>
  </si>
  <si>
    <t>X</t>
  </si>
  <si>
    <t>　</t>
  </si>
  <si>
    <t>DENSO QA / QC / SQE</t>
  </si>
  <si>
    <t xml:space="preserve"> Cross-Functional Review </t>
  </si>
  <si>
    <t>QA</t>
  </si>
  <si>
    <t>PR</t>
  </si>
  <si>
    <t>PE</t>
  </si>
  <si>
    <r>
      <rPr>
        <b/>
        <sz val="10"/>
        <rFont val="Tahoma"/>
        <family val="2"/>
      </rPr>
      <t>Comments:</t>
    </r>
    <r>
      <rPr>
        <sz val="10"/>
        <rFont val="Tahoma"/>
        <family val="2"/>
      </rPr>
      <t xml:space="preserve">
1.) Short Term Capability requirements for characteristics identified with a Critical Control Designation:  Ppk ≥ 1.67
2.) Long Term Capability requirements for characteristics identified with a Critical Control Designation: Cpk ≥ 1.33
3.) Short Term Capability requirements for characteristics identified as Key Dimensions:  Ppk ≥ 1.33 , Pp ≥ 1.67
4.) Long Term Capability requirements for characteristics identified as Key Dimensions:  Cpk ≥ 1.00, Cp ≥ 1.33
</t>
    </r>
    <r>
      <rPr>
        <sz val="8"/>
        <rFont val="Tahoma"/>
        <family val="2"/>
      </rPr>
      <t xml:space="preserve">  </t>
    </r>
    <r>
      <rPr>
        <sz val="6"/>
        <rFont val="Tahoma"/>
        <family val="2"/>
      </rPr>
      <t xml:space="preserve"> - Key Dimensions are characteristics included on Pg 2 of the NQAR document with a 'Y' in the Capability column and are not identified by a Critical Control Designation.</t>
    </r>
    <r>
      <rPr>
        <sz val="10"/>
        <rFont val="Tahoma"/>
        <family val="2"/>
      </rPr>
      <t xml:space="preserve">
5.) DENSO retains the right to modify the contents of this document at any time.</t>
    </r>
  </si>
  <si>
    <t>Due
Date</t>
  </si>
  <si>
    <t>Submission
Date</t>
  </si>
  <si>
    <t>Process Flow Diagram</t>
  </si>
  <si>
    <t>PFMEA</t>
  </si>
  <si>
    <t>Control Plan</t>
  </si>
  <si>
    <t>ISIR</t>
  </si>
  <si>
    <t>Capaility Study</t>
  </si>
  <si>
    <t>Tooling / Die Layout</t>
  </si>
  <si>
    <t>Material Certification Sheet</t>
  </si>
  <si>
    <t>Packaging Specification</t>
  </si>
  <si>
    <t>IMDS Submission</t>
  </si>
  <si>
    <t>Lot Control / Lot Traceability Sheet</t>
  </si>
  <si>
    <t>Gage R&amp;R (existing)</t>
  </si>
  <si>
    <t>Cleanliness Results</t>
  </si>
  <si>
    <t>Visual Boundary Sample Catalogue</t>
  </si>
  <si>
    <t>Capacity Study-Form on Denso website</t>
  </si>
  <si>
    <t>PSW</t>
  </si>
  <si>
    <t>QA Manager:</t>
  </si>
  <si>
    <t>Issue Date: 08/10/23</t>
  </si>
  <si>
    <t>Capability Study: 30 pcs
XbarR Chart Required for numerical dimensions listed</t>
  </si>
  <si>
    <t>Any changes to production process from
 prior experience to be clarified</t>
  </si>
  <si>
    <t>Note: Supplier control plan to show full process checks/details</t>
  </si>
  <si>
    <t>Dimension</t>
  </si>
  <si>
    <t>Capability</t>
  </si>
  <si>
    <t>Minimum
Insp. Freq.</t>
  </si>
  <si>
    <t>Issue Date: 8/10/23</t>
  </si>
  <si>
    <t>Page 3 of 3</t>
  </si>
  <si>
    <t>NQAR Revision History</t>
  </si>
  <si>
    <t>Revision</t>
  </si>
  <si>
    <t>Revision Detail</t>
  </si>
  <si>
    <t>Responsible</t>
  </si>
  <si>
    <t>Document Issue / Revision Description</t>
  </si>
  <si>
    <t>DEPT. NAME</t>
  </si>
  <si>
    <t>DEPT. NUMBER</t>
  </si>
  <si>
    <t>DOC. NAME</t>
  </si>
  <si>
    <t>DOC. NUMBER</t>
  </si>
  <si>
    <t>Quality</t>
  </si>
  <si>
    <t>0150</t>
  </si>
  <si>
    <t>Notification Quality Assurance Requirement</t>
  </si>
  <si>
    <t>QF-87</t>
  </si>
  <si>
    <t>Origninal issue date</t>
  </si>
  <si>
    <t>Updated format</t>
  </si>
  <si>
    <t>Revised to add new format and general supplied part questions.</t>
  </si>
  <si>
    <t>Revised and Updated to PPAP Fourth Edition</t>
  </si>
  <si>
    <t>PLEASE LIST YOUR REQUEST FOR CONTROLLED COPIES:</t>
  </si>
  <si>
    <t>ORIGINAL- DCS</t>
  </si>
  <si>
    <t>ISSUE/ REVISION APPROVAL</t>
  </si>
  <si>
    <t>TITLE/ FUNCTION</t>
  </si>
  <si>
    <t>TYPED NAME</t>
  </si>
  <si>
    <t>WRITER</t>
  </si>
  <si>
    <t>QA Manager</t>
  </si>
  <si>
    <t>Ian Klusman</t>
  </si>
  <si>
    <t>Approval</t>
  </si>
  <si>
    <t>Quality Engineer</t>
  </si>
  <si>
    <t>NICOLE BROWN</t>
  </si>
  <si>
    <t>ALFREDO LLANO</t>
  </si>
  <si>
    <t>RAJESHWAR MANDADI</t>
  </si>
  <si>
    <t>Angela Davis</t>
  </si>
  <si>
    <t>Purchasing</t>
  </si>
  <si>
    <t>Buyer III</t>
  </si>
  <si>
    <t>Logan Stone</t>
  </si>
  <si>
    <t>MGT.
APPROVAL</t>
  </si>
  <si>
    <t xml:space="preserve"> Purchasing Manager</t>
  </si>
  <si>
    <t>Andrew Hart</t>
  </si>
  <si>
    <t>Sr. QA/QC Manager</t>
  </si>
  <si>
    <t>Hitoshi Katagiri</t>
  </si>
  <si>
    <t>General Manager</t>
  </si>
  <si>
    <t>Stan Hurn</t>
  </si>
  <si>
    <t>NOTIFICATION OF QUALITY ASSURANCE REQUIREMENTS</t>
  </si>
  <si>
    <t>Supplier:</t>
  </si>
  <si>
    <t xml:space="preserve">    Purchasing Sect.</t>
  </si>
  <si>
    <t>Q.A. Section</t>
  </si>
  <si>
    <t>Issue No.:</t>
  </si>
  <si>
    <t>Acceptance</t>
  </si>
  <si>
    <t>Issue Date :</t>
  </si>
  <si>
    <t xml:space="preserve">Use the following requirements to process </t>
  </si>
  <si>
    <t xml:space="preserve">design and process control.  </t>
  </si>
  <si>
    <t>Part no.</t>
  </si>
  <si>
    <t xml:space="preserve">Part Name    </t>
  </si>
  <si>
    <t>Assembled Product Name</t>
  </si>
  <si>
    <t>No of Samples to be submitted</t>
  </si>
  <si>
    <t>ROUTE</t>
  </si>
  <si>
    <t xml:space="preserve">with the PPAP :  </t>
  </si>
  <si>
    <t>Priority control</t>
  </si>
  <si>
    <t>MARUJU &lt;CP&gt; ITEMS ARE ASMO DESIGNATED CRITICAL ITEMS.</t>
  </si>
  <si>
    <t>SQA</t>
  </si>
  <si>
    <t>Specifying symbol =  &lt;SP&gt;</t>
  </si>
  <si>
    <t>(issue)</t>
  </si>
  <si>
    <t xml:space="preserve">Sketch/Drawing:  </t>
  </si>
  <si>
    <t xml:space="preserve">PPAP LEVEL 3 </t>
  </si>
  <si>
    <t>AIAG format preferred when applicable</t>
  </si>
  <si>
    <t>See Drawing on Next Page for highlighted critical dimensions for capability study</t>
  </si>
  <si>
    <t>1)Design Records(ex. Drawings,gd@t sheets)</t>
  </si>
  <si>
    <t>2)Engineering Changes Documents(if any)</t>
  </si>
  <si>
    <t xml:space="preserve">        Original</t>
  </si>
  <si>
    <t>3)Customer Engineering Approval, if required</t>
  </si>
  <si>
    <t xml:space="preserve">           SQA</t>
  </si>
  <si>
    <t>4)Design FMEA</t>
  </si>
  <si>
    <t>5) Process Flows Diagrams</t>
  </si>
  <si>
    <t>6)Process FMEA</t>
  </si>
  <si>
    <t>7)Control Plan</t>
  </si>
  <si>
    <t>8)Measurement System Analysis Studies</t>
  </si>
  <si>
    <t>9)Dimensional Results</t>
  </si>
  <si>
    <t>10)Material Performance Test Results</t>
  </si>
  <si>
    <t>11)Process Capability Study</t>
  </si>
  <si>
    <t>12)Qualified Laboratory Documentation</t>
  </si>
  <si>
    <t>13)Apperance Approval Report (ARR)if applicable</t>
  </si>
  <si>
    <t>Copy</t>
  </si>
  <si>
    <t>14) Sample Product</t>
  </si>
  <si>
    <t>Supplier</t>
  </si>
  <si>
    <t>15)Master Product</t>
  </si>
  <si>
    <t>16)Checking Aids</t>
  </si>
  <si>
    <t>17)Record of Compliance with
 customer specific requirements</t>
  </si>
  <si>
    <t>&lt; Supplier Information &gt;</t>
  </si>
  <si>
    <t>18)Part Submission Warrant (PSW)</t>
  </si>
  <si>
    <t>1. Existing?</t>
  </si>
  <si>
    <t>YES /NO</t>
  </si>
  <si>
    <t>19) Work Instructions</t>
  </si>
  <si>
    <t>2. Have Similar product?</t>
  </si>
  <si>
    <t>YES / NO</t>
  </si>
  <si>
    <t>20)Packaging Approval</t>
  </si>
  <si>
    <t>3. Function of final 
    product verified with in 
   supplier product</t>
  </si>
  <si>
    <t>22)Supplier Contact Directory</t>
  </si>
  <si>
    <t>Tag parts:</t>
  </si>
  <si>
    <t>Attn.:   AKRASHT CHAUHAN</t>
  </si>
  <si>
    <t>Effect of nonconformity:  What will result in the event the important functions are not adhered to.</t>
  </si>
  <si>
    <t xml:space="preserve">No Flow of Washer fluid </t>
  </si>
  <si>
    <t xml:space="preserve">Supplier must notify Asmo when the following occur:  Changes to Critical control items (characteristics, packing, transporting), </t>
  </si>
  <si>
    <t>Control methods  (manufacturing condition, method of confirmation), Or when unusual or abnormal condition occurs.  In addition to</t>
  </si>
  <si>
    <t>the above notification items, the supplier should follow outline below.</t>
  </si>
  <si>
    <t>X=  always implement</t>
  </si>
  <si>
    <t xml:space="preserve">                                            '=implement where necessary</t>
  </si>
  <si>
    <t xml:space="preserve">          CLASSIFICATION</t>
  </si>
  <si>
    <t xml:space="preserve">                                                                REQUIREMENTS</t>
  </si>
  <si>
    <t>1.     Indicate the specified symbol in the related forms and other documents.</t>
  </si>
  <si>
    <t>2.     Do not use sub-supplier without obtaining approval from ASMO.</t>
  </si>
  <si>
    <t xml:space="preserve">3.     Guarantee that all delivered parts are "good" to ASMO expectations by </t>
  </si>
  <si>
    <t xml:space="preserve">        conducting 100% check and keeping process in control.</t>
  </si>
  <si>
    <t>4.     Keep all documents such as inspection records, control charts, ect, up to date</t>
  </si>
  <si>
    <t xml:space="preserve">        with the most recent process/E.C. change reflected and problem history listed.</t>
  </si>
  <si>
    <t>5.     Process on sight survey to be performed at beginning then periodically.</t>
  </si>
  <si>
    <t xml:space="preserve">6.     Retain all documents relating to this process for a period of   5 years. </t>
  </si>
  <si>
    <t>Advance discussion:</t>
  </si>
  <si>
    <t xml:space="preserve">     need</t>
  </si>
  <si>
    <t xml:space="preserve">     no need</t>
  </si>
  <si>
    <t>Follow-up of implementation:</t>
  </si>
  <si>
    <t>(date)</t>
  </si>
  <si>
    <t>Performed</t>
  </si>
  <si>
    <t xml:space="preserve">         no need          </t>
  </si>
  <si>
    <t xml:space="preserve">need     </t>
  </si>
  <si>
    <t>TBD</t>
  </si>
  <si>
    <t>Place:</t>
  </si>
  <si>
    <t>Time:</t>
  </si>
  <si>
    <t>Results:</t>
  </si>
  <si>
    <t xml:space="preserve">        Acceptable</t>
  </si>
  <si>
    <t xml:space="preserve">        Not acceptable</t>
  </si>
  <si>
    <t>ASMO     REV. 5   9/15/2016
no retention required</t>
  </si>
  <si>
    <t>Herewith we affirm that below mentioned important characteristics have been agreed. Further refinements affecting characteristics during all stages must be made by consensus with DENSO. Documentation must reflect changes.
(Please attach all NQAR pages together when submitting signature)</t>
  </si>
  <si>
    <t>Rev. Date</t>
  </si>
  <si>
    <t>Rev. Detail</t>
  </si>
  <si>
    <t>Changed maturation requirement.</t>
  </si>
  <si>
    <t>Install Portion Control (In) added</t>
  </si>
  <si>
    <t>Contact Information</t>
  </si>
  <si>
    <t>Added Color Dot For Each Part Clarification</t>
  </si>
  <si>
    <t>DENSO</t>
  </si>
  <si>
    <t>Added Risk Matrix and Deviation for High Risk</t>
  </si>
  <si>
    <t>Sales</t>
  </si>
  <si>
    <t>Added PSW Cover, Risk Matrix Required, Confirmation marking submission if applicable</t>
  </si>
  <si>
    <t>Eng. Name</t>
  </si>
  <si>
    <t xml:space="preserve">Level 4 for Warrant, Past Claim Review and CQI-29 </t>
  </si>
  <si>
    <t>E-Mail</t>
  </si>
  <si>
    <t>Added additional Critical Control Characteristics</t>
  </si>
  <si>
    <t>Phone #</t>
  </si>
  <si>
    <t>Changed Tooling maturation definitions and pull down menu selections on main page.</t>
  </si>
  <si>
    <t>Corrected equations in HVPT Form</t>
  </si>
  <si>
    <t>Updated some Denso Maturation Items</t>
  </si>
  <si>
    <t>Name</t>
  </si>
  <si>
    <t>Updated CQI, Changed to OT and Changed Maturation</t>
  </si>
  <si>
    <t>Product information</t>
  </si>
  <si>
    <t>Production Volume requirement</t>
  </si>
  <si>
    <t>Part Number</t>
  </si>
  <si>
    <t>Annual Volume (ref.)</t>
  </si>
  <si>
    <t>Part Name</t>
  </si>
  <si>
    <t>AVRTooling Capacity Req.</t>
  </si>
  <si>
    <t>Part Description</t>
  </si>
  <si>
    <t>Max Tooling Capacity Req.</t>
  </si>
  <si>
    <t>Project Name</t>
  </si>
  <si>
    <t>HVPT Confirmation</t>
  </si>
  <si>
    <t>Program schedule</t>
  </si>
  <si>
    <t>DENSO Maturation</t>
  </si>
  <si>
    <t>MT0</t>
  </si>
  <si>
    <t>MT1</t>
  </si>
  <si>
    <t>MT2</t>
  </si>
  <si>
    <t>MT3</t>
  </si>
  <si>
    <t>MT4</t>
  </si>
  <si>
    <t>Initial PPAP</t>
  </si>
  <si>
    <t>SOP</t>
  </si>
  <si>
    <t>Dot Color Marking On Each Box Label, and Each Part Unless to Small/Many to be Practical</t>
  </si>
  <si>
    <t>BLUE</t>
  </si>
  <si>
    <t>Purple</t>
  </si>
  <si>
    <t>GREEN</t>
  </si>
  <si>
    <t>ORANGE</t>
  </si>
  <si>
    <t>NO COLOR</t>
  </si>
  <si>
    <t>Maturation Schedule</t>
  </si>
  <si>
    <t>Process Audit (Not @ rate)</t>
  </si>
  <si>
    <t>Process Audit (@ Max rate)</t>
  </si>
  <si>
    <t>PDR (PV Sample source)</t>
  </si>
  <si>
    <t>PV testing  (Start &amp; End)</t>
  </si>
  <si>
    <t>High Volume Production Trial</t>
  </si>
  <si>
    <t>Final PPAP submission</t>
  </si>
  <si>
    <t>PPAP Elements</t>
  </si>
  <si>
    <t>Comments / Special Instruction</t>
  </si>
  <si>
    <t>Required PPAP Element @ Supplier</t>
  </si>
  <si>
    <r>
      <t xml:space="preserve">Element of PPAP to be </t>
    </r>
    <r>
      <rPr>
        <b/>
        <sz val="10"/>
        <color indexed="62"/>
        <rFont val="Arial"/>
        <family val="2"/>
      </rPr>
      <t>Submitted</t>
    </r>
  </si>
  <si>
    <t>Due Date / Timing</t>
  </si>
  <si>
    <t>Status</t>
  </si>
  <si>
    <t>Status Comment</t>
  </si>
  <si>
    <t>Required</t>
  </si>
  <si>
    <t>PPAP</t>
  </si>
  <si>
    <t>2.2.1</t>
  </si>
  <si>
    <t>Design Record</t>
  </si>
  <si>
    <t>2.2.1.1</t>
  </si>
  <si>
    <t>Reporting of Part Material Composition</t>
  </si>
  <si>
    <t>Submit to Denso IMDS ID: 203123 as soon as you get your drawing, please</t>
  </si>
  <si>
    <t>Please do not use a hyphen in the part number when submitting to the IMDS website</t>
  </si>
  <si>
    <t>2.2.1.2</t>
  </si>
  <si>
    <t>Marking of Polymeric Parts</t>
  </si>
  <si>
    <t>2.2.2</t>
  </si>
  <si>
    <t>Authorized Engineering Change Documents</t>
  </si>
  <si>
    <t>2.2.3</t>
  </si>
  <si>
    <t>Customer Engineering Approval</t>
  </si>
  <si>
    <t>2.2.4</t>
  </si>
  <si>
    <t>Design Failure Modes &amp; Effects Analysis</t>
  </si>
  <si>
    <t>----</t>
  </si>
  <si>
    <t>2.2.5</t>
  </si>
  <si>
    <t>This is a living document that first needs to be submitted before first off process build</t>
  </si>
  <si>
    <t>2.2.6</t>
  </si>
  <si>
    <t>Process Failure Mode &amp; Effects Analysis</t>
  </si>
  <si>
    <t>2.2.7</t>
  </si>
  <si>
    <t>Control Plans</t>
  </si>
  <si>
    <t>2.2.8</t>
  </si>
  <si>
    <t>Measurement System Analysis Studies</t>
  </si>
  <si>
    <t>2.2.9</t>
  </si>
  <si>
    <t>Dimensional Results</t>
  </si>
  <si>
    <t>Required dimensional results for each NPI trial build &amp; PPAP</t>
  </si>
  <si>
    <t>2.2.10</t>
  </si>
  <si>
    <t>Material/Performance Test Results</t>
  </si>
  <si>
    <t>Please submit material certificates for each NPI trial build until PPAP approval</t>
  </si>
  <si>
    <t>2.2.11</t>
  </si>
  <si>
    <t>Initial Process Studies</t>
  </si>
  <si>
    <t>2.2.12</t>
  </si>
  <si>
    <t>Qualified Laboratory Documentation</t>
  </si>
  <si>
    <t>2.2.13</t>
  </si>
  <si>
    <t>Appearance Approval Reports</t>
  </si>
  <si>
    <t>2.2.14</t>
  </si>
  <si>
    <t>Sample Production Parts</t>
  </si>
  <si>
    <t>2.2.15</t>
  </si>
  <si>
    <t xml:space="preserve">Master Sample </t>
  </si>
  <si>
    <t>Keep at supplier and evidence in PPAP</t>
  </si>
  <si>
    <t>2.2.16</t>
  </si>
  <si>
    <t>Checking Aids</t>
  </si>
  <si>
    <t>2.2.17</t>
  </si>
  <si>
    <t>Customer Specific</t>
  </si>
  <si>
    <t>ESC Inspection</t>
  </si>
  <si>
    <t>Required with the first "Off Tool" trial shipment and each NPI trial shipment after</t>
  </si>
  <si>
    <t>Please use the ESC inspection sheets in this NQAR for submission of plan</t>
  </si>
  <si>
    <t>ESC Actual Data</t>
  </si>
  <si>
    <t>actual data will need to be shared for each trial build after Off Tool build</t>
  </si>
  <si>
    <t>Please use the ESC inspection sheets in this NQAR for submission of plan Data</t>
  </si>
  <si>
    <t>Layer process audit</t>
  </si>
  <si>
    <t>Heat Treatment</t>
  </si>
  <si>
    <t>Critical characteristic</t>
  </si>
  <si>
    <t>Plan for documenting and controlling all critical characteristics must be submitted</t>
  </si>
  <si>
    <t>All CIRCLE "IN" items must be checked to ensure no out flow</t>
  </si>
  <si>
    <t>PPAP Submission Warrant Status</t>
  </si>
  <si>
    <t>Level 4 unless indicated differently</t>
  </si>
  <si>
    <t xml:space="preserve">CQI-8 (Evidence) Layered Process Audit  </t>
  </si>
  <si>
    <t xml:space="preserve">CQI-9 (Evidence) Heat Treat  </t>
  </si>
  <si>
    <t xml:space="preserve">CQI-11 (Evidence) Plating </t>
  </si>
  <si>
    <t>CQI-12 (Evidence) Coating</t>
  </si>
  <si>
    <t>CQI-14 (Evidence) Warranty Management</t>
  </si>
  <si>
    <t>CQI-15 (Evidence) Welding</t>
  </si>
  <si>
    <t xml:space="preserve">CQI-16 (Evidence) </t>
  </si>
  <si>
    <t>CQI-17 (Evidence) Soldering</t>
  </si>
  <si>
    <t>CQI-19 (Evidence) Sub-Tier Supplier Management</t>
  </si>
  <si>
    <t>CQI-23 (Evidence) Molding</t>
  </si>
  <si>
    <t>CQI-27 (Evidence) Casting</t>
  </si>
  <si>
    <t>CQI-29 (Evidence) Brazing</t>
  </si>
  <si>
    <t>TS certificate if direct ship to Chrysler</t>
  </si>
  <si>
    <t>PFMEA Risk Matrix</t>
  </si>
  <si>
    <t>See Tab within NQAR</t>
  </si>
  <si>
    <t>Confirmation Marks being applied (not on drawing)</t>
  </si>
  <si>
    <t>Please document by showing in pictures, location and color being used</t>
  </si>
  <si>
    <t>Past Claims / Lessons Learned Review</t>
  </si>
  <si>
    <t>All Countermeasures and Lessons Learned implemented and evidence provided</t>
  </si>
  <si>
    <t>PV testing</t>
  </si>
  <si>
    <t xml:space="preserve"> Continuous Conformance testing</t>
  </si>
  <si>
    <t>Test name</t>
  </si>
  <si>
    <t>Test condition</t>
  </si>
  <si>
    <t>Target specification / 1x Life duration</t>
  </si>
  <si>
    <t>Sample condition</t>
  </si>
  <si>
    <t># sample / Reliability req,.</t>
  </si>
  <si>
    <t>Due Date</t>
  </si>
  <si>
    <t>Plan
Start date</t>
  </si>
  <si>
    <t>Expected
 End date</t>
  </si>
  <si>
    <t>Test result</t>
  </si>
  <si>
    <t>Judgement</t>
  </si>
  <si>
    <t>Sampling</t>
  </si>
  <si>
    <t>Frequency</t>
  </si>
  <si>
    <t>Embed annoted drawing here</t>
  </si>
  <si>
    <t>Part Maturation Dot Color</t>
  </si>
  <si>
    <t>MUST BE FILLED OUT FOR EACH TRIAL SHIPMENT</t>
  </si>
  <si>
    <t>Gage</t>
  </si>
  <si>
    <t>SPC</t>
  </si>
  <si>
    <t xml:space="preserve"> Continuous Conformance Measurement</t>
  </si>
  <si>
    <t>ITEM #</t>
  </si>
  <si>
    <t>C.C.</t>
  </si>
  <si>
    <t>measurement characteristic / Non-measurement requirement.</t>
  </si>
  <si>
    <t>Nominal
dimension</t>
  </si>
  <si>
    <t>UPPER TOLERANCE</t>
  </si>
  <si>
    <t>LOWER TOLERANCE</t>
  </si>
  <si>
    <t>Quality assurance
method</t>
  </si>
  <si>
    <r>
      <t># of Cavities
(</t>
    </r>
    <r>
      <rPr>
        <sz val="8"/>
        <rFont val="Arial"/>
        <family val="2"/>
      </rPr>
      <t>if molded / stamped part)</t>
    </r>
  </si>
  <si>
    <t>Gage concept
approval required</t>
  </si>
  <si>
    <t>Gage R&amp;R</t>
  </si>
  <si>
    <t>Initial Ppk
(@PDR timing)</t>
  </si>
  <si>
    <t>sampling</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</si>
  <si>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</si>
  <si>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</si>
  <si>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</si>
  <si>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</si>
  <si>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</si>
  <si>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</si>
  <si>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</si>
  <si>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</si>
  <si>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</si>
  <si>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</si>
  <si>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</si>
  <si>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</si>
  <si>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</si>
  <si>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</si>
  <si>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</si>
  <si>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</si>
  <si>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</si>
  <si>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</si>
  <si>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</si>
  <si>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</si>
  <si>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</si>
  <si>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</si>
  <si>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</si>
  <si>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</si>
  <si>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</si>
  <si>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</si>
  <si>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</si>
  <si>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</si>
  <si>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</si>
  <si>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</si>
  <si>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</si>
  <si>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</si>
  <si>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</si>
  <si>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</si>
  <si>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</si>
  <si>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</si>
  <si>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</si>
  <si>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</si>
  <si>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</si>
  <si>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</si>
  <si>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</si>
  <si>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</si>
  <si>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</si>
  <si>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</si>
  <si>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</si>
  <si>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</si>
  <si>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</si>
  <si>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</si>
  <si>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</si>
  <si>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</si>
  <si>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</si>
  <si>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</si>
  <si>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</si>
  <si>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</si>
  <si>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</si>
  <si>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</si>
  <si>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</si>
  <si>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</si>
  <si>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</si>
  <si>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</si>
  <si>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</si>
  <si>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</si>
  <si>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</si>
  <si>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</si>
  <si>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</si>
  <si>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</si>
  <si>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</si>
  <si>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</si>
  <si>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</si>
  <si>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</si>
  <si>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</si>
  <si>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</si>
  <si>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</si>
  <si>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</si>
  <si>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</si>
  <si>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</si>
  <si>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</si>
  <si>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</si>
  <si>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</si>
  <si>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</si>
  <si>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</si>
  <si>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</si>
  <si>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</si>
  <si>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</si>
  <si>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</si>
  <si>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</si>
  <si>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</si>
  <si>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</si>
  <si>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</si>
  <si>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</si>
  <si>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</si>
  <si>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</si>
  <si>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</si>
  <si>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</si>
  <si>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</si>
  <si>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</si>
  <si>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</si>
  <si>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</si>
  <si>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</si>
  <si>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</si>
  <si>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 xml:space="preserve">     DENSO MANUFACTURING MICHIGAN SAMPLE DATA SHEET</t>
  </si>
  <si>
    <t>Supplier Name</t>
  </si>
  <si>
    <t>Maturation level</t>
  </si>
  <si>
    <t>name</t>
  </si>
  <si>
    <t>As any rework been performed on the parts ?</t>
  </si>
  <si>
    <t>Written by</t>
  </si>
  <si>
    <r>
      <t xml:space="preserve">Deviation approval # 
</t>
    </r>
    <r>
      <rPr>
        <sz val="10"/>
        <rFont val="Tahoma"/>
        <family val="2"/>
      </rPr>
      <t>(if any non-conformance exist)</t>
    </r>
  </si>
  <si>
    <t>Check by</t>
  </si>
  <si>
    <t>Were  inspection gage used during production ?</t>
  </si>
  <si>
    <t>Approved by</t>
  </si>
  <si>
    <t>Part production
date &amp; QTY</t>
  </si>
  <si>
    <t>Were mounting fixture used for measurement ?</t>
  </si>
  <si>
    <t>INCLUDE ONE COPY OF DATA WITH THE PARTS AND E-MAIL ONE COPY TO DMMI QE CONTACT
 ( 5 pcs / cavity data is required for each shipment until PPAP approved.  Deviation approval is required prior shipment if non-conformance exist )</t>
  </si>
  <si>
    <t>SAMPLE NUMBER / SERIAL NUMBER</t>
  </si>
  <si>
    <t>R</t>
  </si>
  <si>
    <t>JUDGE</t>
  </si>
  <si>
    <t>COMMENTS</t>
  </si>
  <si>
    <t>NO</t>
  </si>
  <si>
    <t>MAX</t>
  </si>
  <si>
    <t>SUP.</t>
  </si>
  <si>
    <r>
      <t xml:space="preserve">For any non-conformance, supplier are required to submit a deviation request </t>
    </r>
    <r>
      <rPr>
        <b/>
        <sz val="12"/>
        <color indexed="10"/>
        <rFont val="Arial"/>
        <family val="2"/>
      </rPr>
      <t xml:space="preserve">prior to shipment.
</t>
    </r>
    <r>
      <rPr>
        <b/>
        <sz val="12"/>
        <rFont val="Arial"/>
        <family val="2"/>
      </rPr>
      <t>(Fill and return this excel file by e-mail)</t>
    </r>
  </si>
  <si>
    <t>Supplier Deviation Request during NPI stage (Pre-PPAP)</t>
  </si>
  <si>
    <t>DENSO Manufacturing Michigan</t>
  </si>
  <si>
    <t>Scope of deviation</t>
  </si>
  <si>
    <t>Number of parts</t>
  </si>
  <si>
    <t>Delivery date</t>
  </si>
  <si>
    <t>From:</t>
  </si>
  <si>
    <t>to:</t>
  </si>
  <si>
    <t>Project name</t>
  </si>
  <si>
    <t>Description of non-conformance &amp; main root cause</t>
  </si>
  <si>
    <t>Potential impact of non-conformance</t>
  </si>
  <si>
    <t>Reason why defect product cannot be contained ( sort / rework )</t>
  </si>
  <si>
    <t>Proposed parts AND packaging identification. Both must be identified ( Ex: Blue dot on part and on packaging label )</t>
  </si>
  <si>
    <t>DMMI Reply to the request</t>
  </si>
  <si>
    <t>Impact of non-conformance to manufacturing, final product and customer product.</t>
  </si>
  <si>
    <t>Approval conditions / Reason for rejection</t>
  </si>
  <si>
    <t>Approver Name</t>
  </si>
  <si>
    <t>Decision date</t>
  </si>
  <si>
    <t>Decision</t>
  </si>
  <si>
    <t>Approval number</t>
  </si>
  <si>
    <t>HIDE</t>
  </si>
  <si>
    <t>Tooling Location</t>
  </si>
  <si>
    <t>US</t>
  </si>
  <si>
    <t>AS</t>
  </si>
  <si>
    <t>EU</t>
  </si>
  <si>
    <t>HIGH VOLUME PRODUCTION TRIAL</t>
  </si>
  <si>
    <t xml:space="preserve">&lt;1.  </t>
  </si>
  <si>
    <t>Key Contacts</t>
  </si>
  <si>
    <t>&lt;Responsibility Key&gt;</t>
  </si>
  <si>
    <t>Denso Resp Engineer</t>
  </si>
  <si>
    <t>Document Date</t>
  </si>
  <si>
    <t>Supplier Lead</t>
  </si>
  <si>
    <t>Denso Resp Buyer</t>
  </si>
  <si>
    <t>&lt;2.  Product Information&gt;</t>
  </si>
  <si>
    <t>&lt;3.  Capacity Planning Agreement&gt;</t>
  </si>
  <si>
    <t xml:space="preserve"> Product/Business Detail:</t>
  </si>
  <si>
    <t xml:space="preserve">OEM/Model Year/Model Code   </t>
  </si>
  <si>
    <t xml:space="preserve">Part Name / Description   </t>
  </si>
  <si>
    <t xml:space="preserve">          Item</t>
  </si>
  <si>
    <t>Units</t>
  </si>
  <si>
    <t>Quoted Volume</t>
  </si>
  <si>
    <t>Max Tool Capacity</t>
  </si>
  <si>
    <t>Parts/Week</t>
  </si>
  <si>
    <t>OP</t>
  </si>
  <si>
    <t>A</t>
  </si>
  <si>
    <t>P</t>
  </si>
  <si>
    <t xml:space="preserve">Supplier Code   </t>
  </si>
  <si>
    <t>OT</t>
  </si>
  <si>
    <t xml:space="preserve">Production Part Number   </t>
  </si>
  <si>
    <t>Weekly Requirement</t>
  </si>
  <si>
    <t xml:space="preserve">A-Part Business ?   </t>
  </si>
  <si>
    <t>N</t>
  </si>
  <si>
    <t xml:space="preserve">Significant investime Required </t>
  </si>
  <si>
    <t>Shifts Per Day</t>
  </si>
  <si>
    <t>Shifts/Day</t>
  </si>
  <si>
    <t>Mass Tool at Manuf Site</t>
  </si>
  <si>
    <t>Proto Tool</t>
  </si>
  <si>
    <t xml:space="preserve">Checking Fixture Required ?   </t>
  </si>
  <si>
    <t xml:space="preserve">New Associates Hired ? </t>
  </si>
  <si>
    <t>Working Days</t>
  </si>
  <si>
    <t>Days/Week</t>
  </si>
  <si>
    <t>Mass Equip at Manuf Site</t>
  </si>
  <si>
    <t>Non Mass Process</t>
  </si>
  <si>
    <t xml:space="preserve"> Sub Supplier Capacity Verification</t>
  </si>
  <si>
    <t>Operating Time</t>
  </si>
  <si>
    <t>Hours/Shift</t>
  </si>
  <si>
    <t>Mass Matl &amp; Source</t>
  </si>
  <si>
    <t>Non Mass Material</t>
  </si>
  <si>
    <t>Has all  Sub-Suppliers Capacity been Verified?</t>
  </si>
  <si>
    <t xml:space="preserve">  Name and Title</t>
  </si>
  <si>
    <t>Break Time</t>
  </si>
  <si>
    <t>Minutes/Shift</t>
  </si>
  <si>
    <t>Mass Operator at Manuf Site</t>
  </si>
  <si>
    <t>Other</t>
  </si>
  <si>
    <t>Has All Sub-Process Capacity been Verified?</t>
  </si>
  <si>
    <t>Name and Title</t>
  </si>
  <si>
    <t>Scrap %</t>
  </si>
  <si>
    <t>Yr 1</t>
  </si>
  <si>
    <t xml:space="preserve">Yr 2 </t>
  </si>
  <si>
    <t>Yr 3</t>
  </si>
  <si>
    <t xml:space="preserve">  Capacity Requirements</t>
  </si>
  <si>
    <t>Contracted Weekly Capacity</t>
  </si>
  <si>
    <t xml:space="preserve"> Based on 5 Days</t>
  </si>
  <si>
    <t>Line Operation %</t>
  </si>
  <si>
    <t>% Up Time</t>
  </si>
  <si>
    <t>Requirement</t>
  </si>
  <si>
    <t>Capacity</t>
  </si>
  <si>
    <t xml:space="preserve"> Weekly  Maximum Capacity</t>
  </si>
  <si>
    <t xml:space="preserve"> Based on 6  Days</t>
  </si>
  <si>
    <t>Available Capacity</t>
  </si>
  <si>
    <t>% of Line</t>
  </si>
  <si>
    <t xml:space="preserve">Contracted Yearly Capacity </t>
  </si>
  <si>
    <t>Planned Line Cycle Time</t>
  </si>
  <si>
    <t>Sec/Part</t>
  </si>
  <si>
    <t>Date Contracted Capacity was entered</t>
  </si>
  <si>
    <t>5 Days</t>
  </si>
  <si>
    <t>6 Days</t>
  </si>
  <si>
    <t xml:space="preserve">   DMMI Award Letter Sent to Supplier?  </t>
  </si>
  <si>
    <t>Planned HVPT Date at Supplier:</t>
  </si>
  <si>
    <t>Comments/Requests:</t>
  </si>
  <si>
    <t xml:space="preserve">   Contracted Yearly Volume From Award Letter?  </t>
  </si>
  <si>
    <t>Planned # of parts to be Run:</t>
  </si>
  <si>
    <t>Customer or Supplier Monitored</t>
  </si>
  <si>
    <t>&lt;4.  Demonstrated Capacity Analysis&gt;</t>
  </si>
  <si>
    <t xml:space="preserve"> Process Description</t>
  </si>
  <si>
    <t>Trial 1</t>
  </si>
  <si>
    <t>Trial 2</t>
  </si>
  <si>
    <t>Official HVPT</t>
  </si>
  <si>
    <t xml:space="preserve"> Date:</t>
  </si>
  <si>
    <r>
      <t xml:space="preserve">Required Parts Per Week </t>
    </r>
    <r>
      <rPr>
        <sz val="10"/>
        <rFont val="Trebuchet MS"/>
        <family val="2"/>
      </rPr>
      <t>(Based on 5 Days)</t>
    </r>
  </si>
  <si>
    <t>Required Good Parts Per hour</t>
  </si>
  <si>
    <t>Parts/Hour</t>
  </si>
  <si>
    <t>Estimated Required cycle Time</t>
  </si>
  <si>
    <t>Sec</t>
  </si>
  <si>
    <t>Trial Time in (Hrs) including Stopage</t>
  </si>
  <si>
    <t>Hour</t>
  </si>
  <si>
    <t xml:space="preserve"> Qty of Parts produced during Trial </t>
  </si>
  <si>
    <t xml:space="preserve">Planned/Unplanned downtime observed </t>
  </si>
  <si>
    <t xml:space="preserve">Qty of Scrapped or Reworked Parts </t>
  </si>
  <si>
    <t xml:space="preserve">Witnessed Actual Parts Produced Per Hour </t>
  </si>
  <si>
    <t>Parts/hour</t>
  </si>
  <si>
    <t>Witnessed Average Cycle Time</t>
  </si>
  <si>
    <t>Calculated Parts Per Week</t>
  </si>
  <si>
    <t>Judgement:</t>
  </si>
  <si>
    <t xml:space="preserve"> Supplier Management Approval</t>
  </si>
  <si>
    <t xml:space="preserve"> Denso Use</t>
  </si>
  <si>
    <t xml:space="preserve">  Authorized Representative  Name /Title</t>
  </si>
  <si>
    <t xml:space="preserve">  Denso Quality Engineer</t>
  </si>
  <si>
    <t>Rejected</t>
  </si>
  <si>
    <t>If Rejected, Planned Re-Run Date</t>
  </si>
  <si>
    <t xml:space="preserve">Signature          </t>
  </si>
  <si>
    <t>Phone Number</t>
  </si>
  <si>
    <t>Part Number(s)</t>
  </si>
  <si>
    <t xml:space="preserve">HVPT Date: </t>
  </si>
  <si>
    <t>Final Run Time</t>
  </si>
  <si>
    <t>Total HVPT  Time in Minutes</t>
  </si>
  <si>
    <t>Total HVPT GROSS Time in Minutes</t>
  </si>
  <si>
    <r>
      <t>HVPT  Exact Start Time:</t>
    </r>
    <r>
      <rPr>
        <b/>
        <sz val="12"/>
        <rFont val="GM Sans Regular"/>
      </rPr>
      <t xml:space="preserve">  </t>
    </r>
  </si>
  <si>
    <t>AM / PM</t>
  </si>
  <si>
    <t>LESS Planned Downtimes:</t>
  </si>
  <si>
    <t>Time for Breaks/Lunch/Meetings:</t>
  </si>
  <si>
    <r>
      <t xml:space="preserve">Time for </t>
    </r>
    <r>
      <rPr>
        <b/>
        <sz val="11"/>
        <rFont val="GM Sans Regular"/>
      </rPr>
      <t>"Planned"</t>
    </r>
    <r>
      <rPr>
        <sz val="11"/>
        <rFont val="GM Sans Regular"/>
      </rPr>
      <t xml:space="preserve"> Maintenance Events:</t>
    </r>
  </si>
  <si>
    <r>
      <t>HVPT  Exact End Time:</t>
    </r>
    <r>
      <rPr>
        <b/>
        <sz val="12"/>
        <rFont val="GM Sans Regular"/>
      </rPr>
      <t xml:space="preserve">  </t>
    </r>
  </si>
  <si>
    <t>Time for Tool Changes &amp; Changeovers:</t>
  </si>
  <si>
    <t>Time Required for Other Customers:</t>
  </si>
  <si>
    <t>Time Available to Produce  Trial Parts - Constraint</t>
  </si>
  <si>
    <t>Time Available to Produce  Trial Parts - Final Op</t>
  </si>
  <si>
    <t>Operation Name:</t>
  </si>
  <si>
    <t>Hour Starting</t>
  </si>
  <si>
    <t>Constraint Station or Operation</t>
  </si>
  <si>
    <t>Final Line or Operation</t>
  </si>
  <si>
    <t>Comments</t>
  </si>
  <si>
    <t>Production for the Hour</t>
  </si>
  <si>
    <t>Hourly Good Parts</t>
  </si>
  <si>
    <t>Hourly Scrap Parts</t>
  </si>
  <si>
    <t>Un-Planned Downtime Minutes</t>
  </si>
  <si>
    <t>6 A.M.</t>
  </si>
  <si>
    <t>7 A.M.</t>
  </si>
  <si>
    <t>8 A.M.</t>
  </si>
  <si>
    <t>9 A.M.</t>
  </si>
  <si>
    <t>10 A.M.</t>
  </si>
  <si>
    <t>11 A.M.</t>
  </si>
  <si>
    <t>12 A.M.</t>
  </si>
  <si>
    <t>1 P.M.</t>
  </si>
  <si>
    <t>2 P.M.</t>
  </si>
  <si>
    <t>3 P.M.</t>
  </si>
  <si>
    <t>4 P.M.</t>
  </si>
  <si>
    <t>5 P.M.</t>
  </si>
  <si>
    <t>6 P.M.</t>
  </si>
  <si>
    <t>7 P.M.</t>
  </si>
  <si>
    <t>8 P.M.</t>
  </si>
  <si>
    <t>9 P.M.</t>
  </si>
  <si>
    <t>10 P.M.</t>
  </si>
  <si>
    <t>11 P.M.</t>
  </si>
  <si>
    <t>Total</t>
  </si>
  <si>
    <t>SQE / Supplier Instructions:</t>
  </si>
  <si>
    <t>1)  Supplier to record exact start time (cell C5), finish time (cell C8), and total run time of the run at rate for both the constraint (cell G4) and the final operation (cell J4).</t>
  </si>
  <si>
    <t>2) For both constraint and final operation, Supplier to record all planned downtimes including breaks, lunches, meetings (cells G6 / J6); planned maintenance (cells G7 / J7); changeovers, tool and/or material changes (cells G8 / J8); and time allocated for other customers (cells G9 / J9) that concur with the C2 and the SQE/Supplier Run-at-Rate design/plan;</t>
  </si>
  <si>
    <r>
      <t xml:space="preserve">3) For both constraint and final operation, Supplier to record hourly data for good parts, scrap parts, all </t>
    </r>
    <r>
      <rPr>
        <b/>
        <u/>
        <sz val="11"/>
        <rFont val="GM Sans Regular"/>
      </rPr>
      <t>unplanned</t>
    </r>
    <r>
      <rPr>
        <sz val="11"/>
        <rFont val="GM Sans Regular"/>
      </rPr>
      <t xml:space="preserve"> downtime, and all downtime greater than allowed for lunches, breaks, meetings; planned maintenance; changeovers / tools changes; time allocated for other customers; than as stated on the C2.</t>
    </r>
  </si>
  <si>
    <t xml:space="preserve">4)  OPTIONAL (SQE Decision): Buffers are to be recorded at the start of the Run at Rate, every four hours, and at the end.  Please note: Reduction of buffers (quantities) from start to finish indicates a potential capacity shortage.  </t>
  </si>
  <si>
    <t>Target value</t>
  </si>
  <si>
    <t>Mark-up drawing #</t>
  </si>
  <si>
    <r>
      <t>n</t>
    </r>
    <r>
      <rPr>
        <vertAlign val="subscript"/>
        <sz val="12"/>
        <rFont val="Arial"/>
        <family val="2"/>
      </rPr>
      <t xml:space="preserve"> total</t>
    </r>
  </si>
  <si>
    <t>Nominal</t>
  </si>
  <si>
    <r>
      <t>n</t>
    </r>
    <r>
      <rPr>
        <vertAlign val="subscript"/>
        <sz val="12"/>
        <rFont val="Arial"/>
        <family val="2"/>
      </rPr>
      <t xml:space="preserve"> sg</t>
    </r>
  </si>
  <si>
    <t>SG1</t>
  </si>
  <si>
    <t>SG2</t>
  </si>
  <si>
    <t>SG3</t>
  </si>
  <si>
    <t>SG4</t>
  </si>
  <si>
    <t>SG5</t>
  </si>
  <si>
    <t>SG6</t>
  </si>
  <si>
    <t>SG7</t>
  </si>
  <si>
    <t>SG8</t>
  </si>
  <si>
    <t>SG9</t>
  </si>
  <si>
    <t>SG10</t>
  </si>
  <si>
    <t>SG11</t>
  </si>
  <si>
    <t>SG12</t>
  </si>
  <si>
    <t>SG13</t>
  </si>
  <si>
    <t>SG14</t>
  </si>
  <si>
    <t>SG15</t>
  </si>
  <si>
    <t>SG16</t>
  </si>
  <si>
    <t>SG17</t>
  </si>
  <si>
    <t>SG18</t>
  </si>
  <si>
    <t>SG19</t>
  </si>
  <si>
    <t>SG20</t>
  </si>
  <si>
    <t>SG21</t>
  </si>
  <si>
    <t>SG22</t>
  </si>
  <si>
    <t>SG23</t>
  </si>
  <si>
    <t>SG24</t>
  </si>
  <si>
    <t>SG25</t>
  </si>
  <si>
    <t>SG26</t>
  </si>
  <si>
    <t>SG27</t>
  </si>
  <si>
    <t>SG28</t>
  </si>
  <si>
    <t>SG29</t>
  </si>
  <si>
    <t>SG30</t>
  </si>
  <si>
    <t>Nsg</t>
  </si>
  <si>
    <t>Range</t>
  </si>
  <si>
    <t>Average</t>
  </si>
  <si>
    <r>
      <t>A</t>
    </r>
    <r>
      <rPr>
        <vertAlign val="subscript"/>
        <sz val="10"/>
        <rFont val="Arial"/>
        <family val="2"/>
      </rPr>
      <t>2</t>
    </r>
  </si>
  <si>
    <t>UCL</t>
  </si>
  <si>
    <t>Center</t>
  </si>
  <si>
    <t>LCL</t>
  </si>
  <si>
    <t>Process is in control :</t>
  </si>
  <si>
    <r>
      <t>C</t>
    </r>
    <r>
      <rPr>
        <vertAlign val="subscript"/>
        <sz val="18"/>
        <rFont val="Arial"/>
        <family val="2"/>
      </rPr>
      <t>p</t>
    </r>
  </si>
  <si>
    <r>
      <t>P</t>
    </r>
    <r>
      <rPr>
        <vertAlign val="subscript"/>
        <sz val="18"/>
        <rFont val="Arial"/>
        <family val="2"/>
      </rPr>
      <t>p</t>
    </r>
  </si>
  <si>
    <t>R_bar</t>
  </si>
  <si>
    <r>
      <t>C</t>
    </r>
    <r>
      <rPr>
        <vertAlign val="subscript"/>
        <sz val="18"/>
        <rFont val="Arial"/>
        <family val="2"/>
      </rPr>
      <t>pk</t>
    </r>
  </si>
  <si>
    <r>
      <t>P</t>
    </r>
    <r>
      <rPr>
        <vertAlign val="subscript"/>
        <sz val="18"/>
        <rFont val="Arial"/>
        <family val="2"/>
      </rPr>
      <t>pk</t>
    </r>
  </si>
  <si>
    <r>
      <t>d</t>
    </r>
    <r>
      <rPr>
        <vertAlign val="subscript"/>
        <sz val="10"/>
        <rFont val="Arial"/>
        <family val="2"/>
      </rPr>
      <t>2</t>
    </r>
  </si>
  <si>
    <t>s</t>
  </si>
  <si>
    <t>X_bar</t>
  </si>
  <si>
    <t>EARLY STAGE CONTROL PLAN for mass production ramp-up</t>
  </si>
  <si>
    <t>DENSO Supplier:</t>
  </si>
  <si>
    <t>Scheduled Start:</t>
  </si>
  <si>
    <t>Part Numbers (s):</t>
  </si>
  <si>
    <t>Forward To:</t>
  </si>
  <si>
    <t>Supplier Approval of Plan</t>
  </si>
  <si>
    <t>Department:</t>
  </si>
  <si>
    <t>DMMI QE</t>
  </si>
  <si>
    <t>Name:</t>
  </si>
  <si>
    <t>Telephone:</t>
  </si>
  <si>
    <t>FAX:</t>
  </si>
  <si>
    <t>App. Date:</t>
  </si>
  <si>
    <t>Supplier Quality Target for Early Stage Control Plan (Goals, Objectives, Milestones, Schedule):</t>
  </si>
  <si>
    <t>Supplier Early Stage Control Inspection Plan</t>
  </si>
  <si>
    <t>Check Item</t>
  </si>
  <si>
    <t>Contingency Plan</t>
  </si>
  <si>
    <t xml:space="preserve">Supplier Early Stage Control Review </t>
  </si>
  <si>
    <t>Process/ Quality Results:</t>
  </si>
  <si>
    <t>Reviewed By:</t>
  </si>
  <si>
    <t>Frequency:</t>
  </si>
  <si>
    <t>Duration:</t>
  </si>
  <si>
    <t>Quality Review Meetings (Meeting Minutes Required, Evidence of Progress)</t>
  </si>
  <si>
    <t>Frequency of Meetings</t>
  </si>
  <si>
    <t>Required Attendance:</t>
  </si>
  <si>
    <t>Quality Issues/ Problems Resolution System:</t>
  </si>
  <si>
    <t>I.  Required Documentation:</t>
  </si>
  <si>
    <t>II. Timing of Countermeasure:</t>
  </si>
  <si>
    <t>III. Confirmation of Corrective Actions:</t>
  </si>
  <si>
    <t>Supplier approval for termination of Early Stage Control Plan</t>
  </si>
  <si>
    <t>Approved (Supplier Management)</t>
  </si>
  <si>
    <t>Written (QA/QC Representative)</t>
  </si>
  <si>
    <t>Termination Date:</t>
  </si>
  <si>
    <t>NA REV. 00</t>
  </si>
  <si>
    <t>Enter supplier name here</t>
  </si>
  <si>
    <t>Enter project name here</t>
  </si>
  <si>
    <t>Enter p/n here</t>
  </si>
  <si>
    <t>Weekly Defect Quantity (ending Friday)</t>
  </si>
  <si>
    <t>Check Items</t>
  </si>
  <si>
    <t>TOTAL</t>
  </si>
  <si>
    <t>Wk 1</t>
  </si>
  <si>
    <t>Wk 2</t>
  </si>
  <si>
    <t>Wk 3</t>
  </si>
  <si>
    <t>Wk 4</t>
  </si>
  <si>
    <t>Wk 5</t>
  </si>
  <si>
    <t>Wk 6</t>
  </si>
  <si>
    <t>Wk 7</t>
  </si>
  <si>
    <t>Wk 8</t>
  </si>
  <si>
    <t>Wk 9</t>
  </si>
  <si>
    <t>Wk 10</t>
  </si>
  <si>
    <t>Wk 11</t>
  </si>
  <si>
    <t>Wk 12</t>
  </si>
  <si>
    <t>Wk 13</t>
  </si>
  <si>
    <t>Wk 14</t>
  </si>
  <si>
    <t>Wk 15</t>
  </si>
  <si>
    <t>Wk 16</t>
  </si>
  <si>
    <t>Wk 17</t>
  </si>
  <si>
    <t>Wk 18</t>
  </si>
  <si>
    <t>Wk 19</t>
  </si>
  <si>
    <t>Wk 20</t>
  </si>
  <si>
    <t>Wk 21</t>
  </si>
  <si>
    <t>Wk 22</t>
  </si>
  <si>
    <t>Wk 23</t>
  </si>
  <si>
    <t>Correct P/N</t>
  </si>
  <si>
    <t>Number of Rejects</t>
  </si>
  <si>
    <t>Quantity Inspected</t>
  </si>
  <si>
    <t>PPM</t>
  </si>
  <si>
    <t>DATA FOR PARETO GRAPH  (DO NOT DISTURB)</t>
  </si>
  <si>
    <t>a</t>
  </si>
  <si>
    <t>b</t>
  </si>
  <si>
    <t>c</t>
  </si>
  <si>
    <t>d</t>
  </si>
  <si>
    <t>e</t>
  </si>
  <si>
    <t>f</t>
  </si>
  <si>
    <t>g</t>
  </si>
  <si>
    <t>h</t>
  </si>
  <si>
    <t>i</t>
  </si>
  <si>
    <t>j</t>
  </si>
  <si>
    <t>k</t>
  </si>
  <si>
    <t>l</t>
  </si>
  <si>
    <t>m</t>
  </si>
  <si>
    <t>n</t>
  </si>
  <si>
    <t>Check item 10</t>
  </si>
  <si>
    <t>Check item 9</t>
  </si>
  <si>
    <t>Check item 8</t>
  </si>
  <si>
    <t>Check item 2</t>
  </si>
  <si>
    <t>P/N Correct</t>
  </si>
  <si>
    <t>Check item 11</t>
  </si>
  <si>
    <t>Check item 12</t>
  </si>
  <si>
    <t>Check item 4</t>
  </si>
  <si>
    <t>Check item 7</t>
  </si>
  <si>
    <t>Check item 6</t>
  </si>
  <si>
    <t>Check item 5</t>
  </si>
  <si>
    <t>Check item 3</t>
  </si>
  <si>
    <t>DATA FOR PAYNTER GRAPH  (DO NOT DISTURB)</t>
  </si>
  <si>
    <t>DMMI EARLY STAGE CONTROL INSPECTION FORM</t>
  </si>
  <si>
    <t>Supplier Contact:</t>
  </si>
  <si>
    <t>Part Number:</t>
  </si>
  <si>
    <t>Project (Model) Name:</t>
  </si>
  <si>
    <t>Check Items priority reminder (supplier chooses):
i) Part Number correct [mandatory]
ii) Past Claim defects, as applicable
iii) Weakest process/design points (internal defect history, QA Network, FMEA high RPN, etc…)
iv) Customer Use Points</t>
  </si>
  <si>
    <t>Part Number Correct (Mandatory)</t>
  </si>
  <si>
    <t>(if more please attach)</t>
  </si>
  <si>
    <t>DMMI QE Approval of ESC Inspection Plan</t>
  </si>
  <si>
    <t>Supplier Request for ESC Inspection Plan</t>
  </si>
  <si>
    <t>RELEASE OF EARLY STAGE CONTROL INSPECTION</t>
  </si>
  <si>
    <t>Summary of Major Defects (please attach final DMMI CheckSheet with data):</t>
  </si>
  <si>
    <t>Summary of Supplier's Management Review:</t>
  </si>
  <si>
    <t>DMMI QE Approval of ESC Release</t>
  </si>
  <si>
    <t>Supplier Request for ESC Release</t>
  </si>
  <si>
    <t>Critical Characteristic
in this document</t>
  </si>
  <si>
    <t>Actual Symbol</t>
  </si>
  <si>
    <t>Source / Ref.</t>
  </si>
  <si>
    <t>Name and basic requirement</t>
  </si>
  <si>
    <t>◊S</t>
  </si>
  <si>
    <t>DENSO Regulation 0204
or
 in the SQAM under "Critical Control Characteristics Requirements"</t>
  </si>
  <si>
    <r>
      <rPr>
        <b/>
        <sz val="10"/>
        <rFont val="Arial"/>
        <family val="2"/>
      </rPr>
      <t xml:space="preserve">Safety Designation </t>
    </r>
    <r>
      <rPr>
        <sz val="11"/>
        <color theme="1"/>
        <rFont val="Calibri"/>
        <family val="2"/>
        <scheme val="minor"/>
      </rPr>
      <t>: 
- Products with defects, failure, or handling errors which might lead to injury / deadly accidents, vehicle fire, or other serious accidents
- Products regulated by laws regarding safety
- Designated products by customers</t>
    </r>
  </si>
  <si>
    <t>◊E ○E   E   E</t>
  </si>
  <si>
    <r>
      <rPr>
        <b/>
        <sz val="10"/>
        <rFont val="Arial"/>
        <family val="2"/>
      </rPr>
      <t>Emission Designation</t>
    </r>
    <r>
      <rPr>
        <sz val="11"/>
        <color theme="1"/>
        <rFont val="Calibri"/>
        <family val="2"/>
        <scheme val="minor"/>
      </rPr>
      <t xml:space="preserve"> :
- Products with defects or failure which might lead to inhibitions in exhaust gas purification function as well as in perception / judgment function for exhaust-gas-related characteristics.
- Products regulated by laws regarding exhaust gas
- Designated products by customers</t>
    </r>
  </si>
  <si>
    <t>◊R ○R   R   R</t>
  </si>
  <si>
    <r>
      <rPr>
        <b/>
        <sz val="10"/>
        <rFont val="Arial"/>
        <family val="2"/>
      </rPr>
      <t>Regulation Designation</t>
    </r>
    <r>
      <rPr>
        <sz val="11"/>
        <color theme="1"/>
        <rFont val="Calibri"/>
        <family val="2"/>
        <scheme val="minor"/>
      </rPr>
      <t xml:space="preserve"> :
- Products which a responsible General Manager of Eng. Dept decides necessary for the designation when considering prevention for lack of certification marks and for incompatibility with legal regulations against products except Designation Types S and E.
- Designated products by customers</t>
    </r>
  </si>
  <si>
    <t>◊F ○F   F</t>
  </si>
  <si>
    <r>
      <rPr>
        <b/>
        <sz val="10"/>
        <rFont val="Arial"/>
        <family val="2"/>
      </rPr>
      <t>Fahren* (Driving) Function Designation</t>
    </r>
    <r>
      <rPr>
        <sz val="11"/>
        <color theme="1"/>
        <rFont val="Calibri"/>
        <family val="2"/>
        <scheme val="minor"/>
      </rPr>
      <t xml:space="preserve"> :
- Products with defects or failure which might lead to inhibitions in the driving function</t>
    </r>
  </si>
  <si>
    <t>◊C ○C</t>
  </si>
  <si>
    <r>
      <rPr>
        <b/>
        <sz val="10"/>
        <rFont val="Arial"/>
        <family val="2"/>
      </rPr>
      <t xml:space="preserve">Critical Designation </t>
    </r>
    <r>
      <rPr>
        <sz val="11"/>
        <color theme="1"/>
        <rFont val="Calibri"/>
        <family val="2"/>
        <scheme val="minor"/>
      </rPr>
      <t>: 
- Products with defects or failure which could bring about impediment of significance as a consequence of their defect or failure</t>
    </r>
  </si>
  <si>
    <t>○In</t>
  </si>
  <si>
    <t>Denso regulation  020275</t>
  </si>
  <si>
    <r>
      <rPr>
        <b/>
        <sz val="10"/>
        <rFont val="Arial"/>
        <family val="2"/>
      </rPr>
      <t>Install Portion Control :</t>
    </r>
    <r>
      <rPr>
        <sz val="11"/>
        <color theme="1"/>
        <rFont val="Calibri"/>
        <family val="2"/>
        <scheme val="minor"/>
      </rPr>
      <t xml:space="preserve">
- the portion that DENSO products are installed in mating part such as vehicle, engine and transmission at Customer
- the portion that mating products/ parts are installed in DENSO product at Customer (such as fiting part with the connector or pipe, sealing part of fuel or gas, insert hole of filter)
- the portion that mating equipment is installed in DENSO products at customer(fiting/ commecting part with filling machine or inspection tools etc.)</t>
    </r>
  </si>
  <si>
    <t>Document will need to be filled out if &lt;S&gt; on part drawing</t>
  </si>
  <si>
    <r>
      <t xml:space="preserve">IATF 16949 4.4.1.2 Product Safety </t>
    </r>
    <r>
      <rPr>
        <sz val="11"/>
        <rFont val="Arial"/>
        <family val="2"/>
      </rPr>
      <t>(Please refer to IATF 16949 for updates)</t>
    </r>
  </si>
  <si>
    <r>
      <rPr>
        <sz val="16"/>
        <color indexed="10"/>
        <rFont val="Arial"/>
        <family val="2"/>
      </rPr>
      <t>Reference:</t>
    </r>
    <r>
      <rPr>
        <sz val="16"/>
        <rFont val="Arial"/>
        <family val="2"/>
      </rPr>
      <t xml:space="preserve"> The organization shall have documented process for the management of product-safety related products and manufacturing processes, which shall include but not be limited to the following, where applicable:</t>
    </r>
  </si>
  <si>
    <t>Req</t>
  </si>
  <si>
    <t xml:space="preserve">a.) </t>
  </si>
  <si>
    <t xml:space="preserve">identification by the organization of statutory and regulatory product-safety requirements; </t>
  </si>
  <si>
    <t>b.)</t>
  </si>
  <si>
    <t>customer notification of requirements in item a);</t>
  </si>
  <si>
    <t>c.)</t>
  </si>
  <si>
    <t>special approvals for design FMEA</t>
  </si>
  <si>
    <t>d.)</t>
  </si>
  <si>
    <t>identification of product safety-related characteristics;</t>
  </si>
  <si>
    <t>e.)</t>
  </si>
  <si>
    <t>identification and controls of safety-related characteristics of product and at the point of manufacture;</t>
  </si>
  <si>
    <t>f.)</t>
  </si>
  <si>
    <t>special approval of control plans and process FMEAs;</t>
  </si>
  <si>
    <t>g.)</t>
  </si>
  <si>
    <t>reaction plans (see Section 9.1.1.1 in IATF 16949)</t>
  </si>
  <si>
    <t>h.)</t>
  </si>
  <si>
    <t>defined responsibilities, definition of escalation process and flow of information, including top management, and customer notification;</t>
  </si>
  <si>
    <t>i.)</t>
  </si>
  <si>
    <t>training identified by the organization or customer for personnel involved in product-safety related products and associated manufacturing processes;</t>
  </si>
  <si>
    <t>j.)</t>
  </si>
  <si>
    <t>changes of product or process shall be approved prior to implementation, including evaluation of potential effects on product safety form process and product changes (see ISO 9001, Section 8.3.6)</t>
  </si>
  <si>
    <t>k.)</t>
  </si>
  <si>
    <t>transfer of requirements with regard to product safety throughout the supply chain, including customer designated sources (see Section 8.4.3.1, IATF 16949)</t>
  </si>
  <si>
    <t>l.)</t>
  </si>
  <si>
    <t>product traceability by manufactured lot (at a minimum) throughout the supply chain (see Section 8.5.2.1, IATF 16949)</t>
  </si>
  <si>
    <t>m.)</t>
  </si>
  <si>
    <t>lessons learned for new product introduction</t>
  </si>
  <si>
    <t>**Evidence will need to be provided as part of PPAP**</t>
  </si>
  <si>
    <t>Severity</t>
  </si>
  <si>
    <t>Detection</t>
  </si>
  <si>
    <t>Anything within this area must have a Deviation completed.  Please see the Deviation in the next tab.</t>
  </si>
  <si>
    <r>
      <t xml:space="preserve">For any item within your PFMEA (Risk Matrix) with a Severity of 8~10 that does not have a Detection of 4 or better, Supplier is required to submit this Deviation prior to 1st OP Shipment.  </t>
    </r>
    <r>
      <rPr>
        <b/>
        <sz val="12"/>
        <rFont val="Arial"/>
        <family val="2"/>
      </rPr>
      <t>(Fill and return this excel file by e-mail)</t>
    </r>
  </si>
  <si>
    <t>PFMEA Severity x Detection Transition Deviation</t>
  </si>
  <si>
    <t>DENSO Manufacturing</t>
  </si>
  <si>
    <t>Scope of Deviation</t>
  </si>
  <si>
    <r>
      <t xml:space="preserve">Number of Items </t>
    </r>
    <r>
      <rPr>
        <u/>
        <sz val="10"/>
        <rFont val="Tahoma"/>
        <family val="2"/>
      </rPr>
      <t>Not</t>
    </r>
    <r>
      <rPr>
        <sz val="10"/>
        <rFont val="Tahoma"/>
        <family val="2"/>
      </rPr>
      <t xml:space="preserve"> Meeting Target Level</t>
    </r>
  </si>
  <si>
    <t>Delivery Timing</t>
  </si>
  <si>
    <t>Est. To:</t>
  </si>
  <si>
    <t>Description of Item(s) &amp; Reason(s) for Currently Not Meeting (Be sure to reference PFMEA Line Number and Description)</t>
  </si>
  <si>
    <t>Current Technology to Prevent Outflow</t>
  </si>
  <si>
    <t>Potential Countermeasure(s), Responsibility and Timing for Implementation of Detection &gt; 4</t>
  </si>
  <si>
    <t>Supplier Required Signatures</t>
  </si>
  <si>
    <t>Quality Manager</t>
  </si>
  <si>
    <t>Prod. Manager</t>
  </si>
  <si>
    <t>PE Engineer</t>
  </si>
  <si>
    <t>PE Manager</t>
  </si>
  <si>
    <t>Highest Level at Mfg. Plant</t>
  </si>
  <si>
    <t>DMMI Reply To The Request</t>
  </si>
  <si>
    <t>Denso QE Verification Items Completed</t>
  </si>
  <si>
    <t>QE Engineer</t>
  </si>
  <si>
    <t>QE Manager</t>
  </si>
  <si>
    <t>QE SR Manager</t>
  </si>
  <si>
    <t>QE Director</t>
  </si>
  <si>
    <t>Decision Date</t>
  </si>
  <si>
    <t xml:space="preserve">                                             Part Submission Warrant</t>
  </si>
  <si>
    <t xml:space="preserve">  Customer Part Number</t>
  </si>
  <si>
    <t>Shown on Drawing No.</t>
  </si>
  <si>
    <t xml:space="preserve">  Organization Part #</t>
  </si>
  <si>
    <t>Engineering Change Level</t>
  </si>
  <si>
    <t>Dated</t>
  </si>
  <si>
    <t>Additional Engineering Changes</t>
  </si>
  <si>
    <t>Safety and/or Government Regulation</t>
  </si>
  <si>
    <t>Purchase Order No.</t>
  </si>
  <si>
    <r>
      <t>Weight</t>
    </r>
    <r>
      <rPr>
        <sz val="7"/>
        <rFont val="Arial"/>
        <family val="2"/>
      </rPr>
      <t xml:space="preserve"> (kg)</t>
    </r>
  </si>
  <si>
    <t>Checking Aid No.</t>
  </si>
  <si>
    <t>Checking Aid Engineering Change Level</t>
  </si>
  <si>
    <t>ORGANIZATION MANUFACTURING INFORMATION</t>
  </si>
  <si>
    <t>CUSTOMER SUBMITTAL INFORMATION</t>
  </si>
  <si>
    <t>Organization Name &amp; Supplier/Vendor Code</t>
  </si>
  <si>
    <t>Customer Name/Division</t>
  </si>
  <si>
    <t>Street Address</t>
  </si>
  <si>
    <t>Buyer/Buyer Code</t>
  </si>
  <si>
    <t>City</t>
  </si>
  <si>
    <t>Region</t>
  </si>
  <si>
    <t>Postal Code</t>
  </si>
  <si>
    <t>Country</t>
  </si>
  <si>
    <t>Application</t>
  </si>
  <si>
    <t>MATERIALS REPORTING</t>
  </si>
  <si>
    <t>Has customer-required Substances of Concern information been reported?</t>
  </si>
  <si>
    <t>Submitted by IMDS or other customer format:</t>
  </si>
  <si>
    <t>Are polymeric parts identified with appropriate ISO marking codes?</t>
  </si>
  <si>
    <r>
      <t xml:space="preserve">REASON FOR SUBMISSION </t>
    </r>
    <r>
      <rPr>
        <sz val="8"/>
        <color indexed="23"/>
        <rFont val="Arial"/>
        <family val="2"/>
      </rPr>
      <t>(Check at least one)</t>
    </r>
  </si>
  <si>
    <r>
      <t>REQUESTED SUBMISSION LEVEL</t>
    </r>
    <r>
      <rPr>
        <sz val="8"/>
        <rFont val="Arial"/>
        <family val="2"/>
      </rPr>
      <t xml:space="preserve"> </t>
    </r>
    <r>
      <rPr>
        <sz val="8"/>
        <color indexed="23"/>
        <rFont val="Arial"/>
        <family val="2"/>
      </rPr>
      <t>(Check one)</t>
    </r>
  </si>
  <si>
    <t>SUBMISSION RESULTS</t>
  </si>
  <si>
    <t>The results for</t>
  </si>
  <si>
    <t xml:space="preserve">These results meet all drawing and specification requirements: </t>
  </si>
  <si>
    <t>(If "NO" - Explanation Required)</t>
  </si>
  <si>
    <t>Mold  /  Cavity  /  Production Process</t>
  </si>
  <si>
    <t>DECLARATION</t>
  </si>
  <si>
    <t xml:space="preserve">  I hereby affirm that the samples represented by this warrant are representative of our parts which were made by a process that meets all Production Part</t>
  </si>
  <si>
    <t xml:space="preserve">  Approval Process Manual 4th Edition Requirements. I further affirm that these samples were produced at the production rate of </t>
  </si>
  <si>
    <t>/</t>
  </si>
  <si>
    <t xml:space="preserve">  I also certify that documented evidence of such compliance is on file and available for review.  I have noted any deviations from this declaration below.</t>
  </si>
  <si>
    <t>EXPLANATION / COMMENTS:</t>
  </si>
  <si>
    <t>Is each Customer Tool properly tagged and numbered?</t>
  </si>
  <si>
    <t>Organization Authorized Signature</t>
  </si>
  <si>
    <t>Print Name</t>
  </si>
  <si>
    <t>Phone No.</t>
  </si>
  <si>
    <t>Fax No.</t>
  </si>
  <si>
    <t>Title</t>
  </si>
  <si>
    <t>E-mail</t>
  </si>
  <si>
    <t>FOR CUSTOMER USE ONLY (IF APPLICABLE)</t>
  </si>
  <si>
    <t>Part Warrant Disposition:</t>
  </si>
  <si>
    <t>Customer Signature</t>
  </si>
  <si>
    <t xml:space="preserve">  Date</t>
  </si>
  <si>
    <t>Customer Tracking Number (optional)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</si>
</sst>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164" formatCode="[$-409]d\-mmm\-yy;@"/>
    <numFmt numFmtId="165" formatCode="yyyy\-mm\-dd"/>
    <numFmt numFmtId="166" formatCode="m/d/yy;@"/>
    <numFmt numFmtId="167" formatCode="0.000"/>
    <numFmt numFmtId="168" formatCode="mmm\-dd\-yyyy"/>
    <numFmt numFmtId="169" formatCode="m/d/yy\ h:mm;@"/>
    <numFmt numFmtId="170" formatCode="#,##0_ "/>
    <numFmt numFmtId="171" formatCode="0.0%"/>
    <numFmt numFmtId="172" formatCode="0.0_ "/>
    <numFmt numFmtId="173" formatCode="[$-409]h:mm\ AM/PM;@"/>
    <numFmt numFmtId="174" formatCode="0.0000"/>
    <numFmt numFmtId="175" formatCode="m/d"/>
    <numFmt numFmtId="176" formatCode="0.0"/>
    <numFmt numFmtId="177" formatCode="mm/dd/yy;@"/>
  </numFmts>
  <fonts count="160">
    <font>
      <sz val="11"/>
      <color theme="1"/>
      <name val="Calibri"/>
      <family val="2"/>
      <scheme val="minor"/>
    </font>
    <font>
      <sz val="10"/>
      <name val="Arial"/>
      <family val="2"/>
    </font>
    <font>
      <sz val="10"/>
      <name val="Tahoma"/>
      <family val="2"/>
    </font>
    <font>
      <b/>
      <sz val="12"/>
      <name val="Tahoma"/>
      <family val="2"/>
    </font>
    <font>
      <sz val="12"/>
      <name val="Tahoma"/>
      <family val="2"/>
    </font>
    <font>
      <b/>
      <sz val="10"/>
      <name val="Tahoma"/>
      <family val="2"/>
    </font>
    <font>
      <sz val="8"/>
      <name val="Tahoma"/>
      <family val="2"/>
    </font>
    <font>
      <b/>
      <sz val="9"/>
      <name val="Tahoma"/>
      <family val="2"/>
    </font>
    <font>
      <sz val="11"/>
      <name val="Tahoma"/>
      <family val="2"/>
    </font>
    <font>
      <b/>
      <sz val="16"/>
      <name val="Tahoma"/>
      <family val="2"/>
    </font>
    <font>
      <sz val="9"/>
      <name val="Tahoma"/>
      <family val="2"/>
    </font>
    <font>
      <sz val="10"/>
      <name val="Arial"/>
      <family val="2"/>
    </font>
    <font>
      <sz val="14"/>
      <name val="Tahoma"/>
      <family val="2"/>
    </font>
    <font>
      <i/>
      <sz val="12"/>
      <name val="Tahoma"/>
      <family val="2"/>
    </font>
    <font>
      <i/>
      <sz val="10"/>
      <name val="Tahoma"/>
      <family val="2"/>
    </font>
    <font>
      <i/>
      <sz val="8"/>
      <name val="Tahoma"/>
      <family val="2"/>
    </font>
    <font>
      <b/>
      <u/>
      <sz val="8"/>
      <name val="Tahoma"/>
      <family val="2"/>
    </font>
    <font>
      <b/>
      <sz val="8"/>
      <name val="Tahoma"/>
      <family val="2"/>
    </font>
    <font>
      <b/>
      <i/>
      <sz val="10"/>
      <name val="Tahoma"/>
      <family val="2"/>
    </font>
    <font>
      <sz val="14"/>
      <name val="Arial"/>
      <family val="2"/>
    </font>
    <font>
      <b/>
      <i/>
      <sz val="8"/>
      <name val="Tahoma"/>
      <family val="2"/>
    </font>
    <font>
      <b/>
      <u/>
      <sz val="8"/>
      <color theme="0" tint="-0.249977111117893"/>
      <name val="Tahoma"/>
      <family val="2"/>
    </font>
    <font>
      <b/>
      <sz val="8"/>
      <color theme="0" tint="-0.249977111117893"/>
      <name val="Tahoma"/>
      <family val="2"/>
    </font>
    <font>
      <sz val="8"/>
      <color theme="0" tint="-0.249977111117893"/>
      <name val="Tahoma"/>
      <family val="2"/>
    </font>
    <font>
      <sz val="10"/>
      <color theme="1"/>
      <name val="Arial"/>
      <family val="2"/>
    </font>
    <font>
      <sz val="10"/>
      <name val="Verisurf"/>
    </font>
    <font>
      <sz val="12"/>
      <name val="Verisurf"/>
    </font>
    <font>
      <b/>
      <sz val="11"/>
      <name val="Tahoma"/>
      <family val="2"/>
    </font>
    <font>
      <b/>
      <sz val="8"/>
      <color indexed="10"/>
      <name val="Tahoma"/>
      <family val="2"/>
    </font>
    <font>
      <b/>
      <sz val="7"/>
      <color indexed="10"/>
      <name val="Tahoma"/>
      <family val="2"/>
    </font>
    <font>
      <b/>
      <u/>
      <sz val="10"/>
      <name val="Tahoma"/>
      <family val="2"/>
    </font>
    <font>
      <sz val="14"/>
      <name val="Verisurf"/>
    </font>
    <font>
      <b/>
      <sz val="14"/>
      <name val="Tahoma"/>
      <family val="2"/>
    </font>
    <font>
      <sz val="7"/>
      <name val="Tahoma"/>
      <family val="2"/>
    </font>
    <font>
      <u/>
      <sz val="10"/>
      <name val="Tahoma"/>
      <family val="2"/>
    </font>
    <font>
      <sz val="10"/>
      <color rgb="FF0000FF"/>
      <name val="Tahoma"/>
      <family val="2"/>
    </font>
    <font>
      <sz val="6"/>
      <name val="Tahoma"/>
      <family val="2"/>
    </font>
    <font>
      <sz val="11"/>
      <color rgb="FF0000FF"/>
      <name val="Arial"/>
      <family val="2"/>
    </font>
    <font>
      <sz val="11"/>
      <name val="Arial"/>
      <family val="2"/>
    </font>
    <font>
      <b/>
      <sz val="9"/>
      <color indexed="81"/>
      <name val="Tahoma"/>
      <family val="2"/>
    </font>
    <font>
      <b/>
      <sz val="18"/>
      <name val="Tahoma"/>
      <family val="2"/>
    </font>
    <font>
      <sz val="18"/>
      <name val="Book Antiqua"/>
      <family val="1"/>
    </font>
    <font>
      <sz val="18"/>
      <name val="Algerian"/>
      <family val="5"/>
    </font>
    <font>
      <sz val="12"/>
      <name val="Times New Roman"/>
      <family val="1"/>
    </font>
    <font>
      <sz val="12"/>
      <name val="Arial"/>
      <family val="2"/>
    </font>
    <font>
      <b/>
      <sz val="10"/>
      <name val="Arial"/>
      <family val="2"/>
    </font>
    <font>
      <sz val="10"/>
      <name val="Fixedsys"/>
      <family val="3"/>
    </font>
    <font>
      <sz val="8"/>
      <name val="Arial"/>
      <family val="2"/>
    </font>
    <font>
      <sz val="10"/>
      <name val="MS Sans Serif"/>
      <family val="2"/>
    </font>
    <font>
      <b/>
      <sz val="12"/>
      <name val="MS Sans Serif"/>
      <family val="2"/>
    </font>
    <font>
      <b/>
      <sz val="10"/>
      <name val="MS Sans Serif"/>
      <family val="2"/>
    </font>
    <font>
      <sz val="8"/>
      <name val="MS Sans Serif"/>
      <family val="2"/>
    </font>
    <font>
      <strike/>
      <sz val="8"/>
      <name val="MS Sans Serif"/>
      <family val="2"/>
    </font>
    <font>
      <sz val="12"/>
      <name val="MS Sans Serif"/>
      <family val="2"/>
    </font>
    <font>
      <sz val="9"/>
      <name val="MS Sans Serif"/>
      <family val="2"/>
    </font>
    <font>
      <sz val="8"/>
      <name val="Wingdings"/>
      <charset val="2"/>
    </font>
    <font>
      <sz val="8.5"/>
      <name val="MS Sans Serif"/>
      <family val="2"/>
    </font>
    <font>
      <sz val="7"/>
      <name val="MS Sans Serif"/>
      <family val="2"/>
    </font>
    <font>
      <u/>
      <sz val="10"/>
      <name val="MS Sans Serif"/>
      <family val="2"/>
    </font>
    <font>
      <b/>
      <u/>
      <sz val="12"/>
      <name val="MS Sans Serif"/>
      <family val="2"/>
    </font>
    <font>
      <b/>
      <sz val="10"/>
      <name val="Brush Script MT"/>
      <family val="4"/>
    </font>
    <font>
      <sz val="11"/>
      <color rgb="FFFF0000"/>
      <name val="Tahoma"/>
      <family val="2"/>
    </font>
    <font>
      <sz val="10"/>
      <name val="ＭＳ Ｐゴシック"/>
      <family val="3"/>
      <charset val="128"/>
    </font>
    <font>
      <sz val="11"/>
      <color theme="3"/>
      <name val="Tahoma"/>
      <family val="2"/>
    </font>
    <font>
      <b/>
      <sz val="9"/>
      <name val="Segoe UI Symbol"/>
      <family val="2"/>
    </font>
    <font>
      <sz val="11"/>
      <color rgb="FF006100"/>
      <name val="Calibri"/>
      <family val="2"/>
      <scheme val="minor"/>
    </font>
    <font>
      <sz val="11"/>
      <name val="Calibri"/>
      <family val="2"/>
      <scheme val="minor"/>
    </font>
    <font>
      <sz val="12"/>
      <name val="Trebuchet MS"/>
      <family val="2"/>
    </font>
    <font>
      <sz val="11"/>
      <name val="Trebuchet MS"/>
      <family val="2"/>
    </font>
    <font>
      <u/>
      <sz val="10"/>
      <color indexed="12"/>
      <name val="Arial"/>
      <family val="2"/>
    </font>
    <font>
      <sz val="11"/>
      <color rgb="FF000000"/>
      <name val="Calibri"/>
      <family val="2"/>
    </font>
    <font>
      <b/>
      <sz val="10"/>
      <color indexed="62"/>
      <name val="Arial"/>
      <family val="2"/>
    </font>
    <font>
      <sz val="9"/>
      <color indexed="81"/>
      <name val="Tahoma"/>
      <family val="2"/>
    </font>
    <font>
      <b/>
      <sz val="14"/>
      <name val="Arial"/>
      <family val="2"/>
    </font>
    <font>
      <b/>
      <sz val="12"/>
      <name val="Arial"/>
      <family val="2"/>
    </font>
    <font>
      <sz val="12"/>
      <color rgb="FFFF0000"/>
      <name val="Tahoma"/>
      <family val="2"/>
    </font>
    <font>
      <sz val="11"/>
      <name val="ＭＳ Ｐゴシック"/>
      <family val="3"/>
      <charset val="128"/>
    </font>
    <font>
      <sz val="14"/>
      <name val="Comic Sans MS"/>
      <family val="4"/>
    </font>
    <font>
      <b/>
      <sz val="9"/>
      <name val="Arial"/>
      <family val="2"/>
    </font>
    <font>
      <sz val="10"/>
      <name val="AngsanaUPC"/>
      <family val="1"/>
    </font>
    <font>
      <sz val="22"/>
      <name val="Arial"/>
      <family val="2"/>
    </font>
    <font>
      <sz val="20"/>
      <name val="Arial"/>
      <family val="2"/>
    </font>
    <font>
      <b/>
      <sz val="28"/>
      <name val="Arial"/>
      <family val="2"/>
    </font>
    <font>
      <sz val="28"/>
      <name val="Arial"/>
      <family val="2"/>
    </font>
    <font>
      <sz val="14"/>
      <name val="BatangChe"/>
      <family val="3"/>
    </font>
    <font>
      <b/>
      <i/>
      <sz val="18"/>
      <color indexed="10"/>
      <name val="Arial"/>
      <family val="2"/>
    </font>
    <font>
      <b/>
      <i/>
      <sz val="12"/>
      <color indexed="10"/>
      <name val="Arial"/>
      <family val="2"/>
    </font>
    <font>
      <b/>
      <i/>
      <sz val="14"/>
      <color indexed="10"/>
      <name val="Arial"/>
      <family val="2"/>
    </font>
    <font>
      <sz val="7"/>
      <name val="Arial"/>
      <family val="2"/>
    </font>
    <font>
      <sz val="9"/>
      <name val="Arial"/>
      <family val="2"/>
    </font>
    <font>
      <sz val="9"/>
      <color indexed="81"/>
      <name val="Wingdings"/>
      <charset val="2"/>
    </font>
    <font>
      <b/>
      <sz val="12"/>
      <color indexed="10"/>
      <name val="Arial"/>
      <family val="2"/>
    </font>
    <font>
      <sz val="10"/>
      <color indexed="12"/>
      <name val="Arial"/>
      <family val="2"/>
    </font>
    <font>
      <b/>
      <u/>
      <sz val="22"/>
      <name val="Trebuchet MS"/>
      <family val="2"/>
    </font>
    <font>
      <b/>
      <sz val="16"/>
      <name val="Trebuchet MS"/>
      <family val="2"/>
    </font>
    <font>
      <b/>
      <i/>
      <u/>
      <sz val="16"/>
      <name val="Trebuchet MS"/>
      <family val="2"/>
    </font>
    <font>
      <b/>
      <sz val="12"/>
      <name val="Trebuchet MS"/>
      <family val="2"/>
    </font>
    <font>
      <sz val="14"/>
      <name val="Trebuchet MS"/>
      <family val="2"/>
    </font>
    <font>
      <sz val="10"/>
      <name val="Trebuchet MS"/>
      <family val="2"/>
    </font>
    <font>
      <sz val="8"/>
      <name val="Trebuchet MS"/>
      <family val="2"/>
    </font>
    <font>
      <sz val="9"/>
      <name val="Trebuchet MS"/>
      <family val="2"/>
    </font>
    <font>
      <sz val="11"/>
      <color indexed="9"/>
      <name val="Trebuchet MS"/>
      <family val="2"/>
    </font>
    <font>
      <sz val="10"/>
      <name val="Arial Narrow"/>
      <family val="2"/>
    </font>
    <font>
      <b/>
      <sz val="11"/>
      <name val="Trebuchet MS"/>
      <family val="2"/>
    </font>
    <font>
      <sz val="8"/>
      <name val="Arial Narrow"/>
      <family val="2"/>
    </font>
    <font>
      <sz val="11"/>
      <color indexed="43"/>
      <name val="Trebuchet MS"/>
      <family val="2"/>
    </font>
    <font>
      <sz val="11"/>
      <color indexed="10"/>
      <name val="Trebuchet MS"/>
      <family val="2"/>
    </font>
    <font>
      <sz val="7"/>
      <name val="Trebuchet MS"/>
      <family val="2"/>
    </font>
    <font>
      <sz val="8"/>
      <color indexed="10"/>
      <name val="Trebuchet MS"/>
      <family val="2"/>
    </font>
    <font>
      <b/>
      <sz val="14"/>
      <name val="Trebuchet MS"/>
      <family val="2"/>
    </font>
    <font>
      <sz val="11"/>
      <color indexed="10"/>
      <name val="Arial"/>
      <family val="2"/>
    </font>
    <font>
      <sz val="16"/>
      <name val="Trebuchet MS"/>
      <family val="2"/>
    </font>
    <font>
      <u/>
      <sz val="16"/>
      <name val="Trebuchet MS"/>
      <family val="2"/>
    </font>
    <font>
      <u/>
      <sz val="11"/>
      <name val="Trebuchet MS"/>
      <family val="2"/>
    </font>
    <font>
      <sz val="11"/>
      <name val="GM Sans Regular"/>
    </font>
    <font>
      <b/>
      <sz val="14"/>
      <name val="GM Sans Regular"/>
    </font>
    <font>
      <b/>
      <sz val="12"/>
      <name val="GM Sans Regular"/>
    </font>
    <font>
      <b/>
      <sz val="11"/>
      <name val="GM Sans Regular"/>
    </font>
    <font>
      <sz val="14"/>
      <name val="GM Sans Regular"/>
    </font>
    <font>
      <b/>
      <sz val="16"/>
      <name val="GM Sans Regular"/>
    </font>
    <font>
      <sz val="12"/>
      <name val="GM Sans Regular"/>
    </font>
    <font>
      <b/>
      <sz val="11"/>
      <color rgb="FFFF0000"/>
      <name val="GM Sans Regular"/>
    </font>
    <font>
      <sz val="11"/>
      <color rgb="FFFF0000"/>
      <name val="GM Sans Regular"/>
    </font>
    <font>
      <b/>
      <sz val="12"/>
      <color rgb="FFFF0000"/>
      <name val="GM Sans Regular"/>
    </font>
    <font>
      <sz val="14"/>
      <name val="Arial Black"/>
      <family val="2"/>
    </font>
    <font>
      <b/>
      <sz val="12"/>
      <color indexed="10"/>
      <name val="GM Sans Regular"/>
    </font>
    <font>
      <b/>
      <sz val="14"/>
      <color theme="1"/>
      <name val="GM Sans Regular"/>
    </font>
    <font>
      <b/>
      <sz val="11"/>
      <color theme="1"/>
      <name val="GM Sans Regular"/>
    </font>
    <font>
      <sz val="11"/>
      <color theme="1"/>
      <name val="GM Sans Regular"/>
    </font>
    <font>
      <b/>
      <sz val="14"/>
      <color indexed="9"/>
      <name val="GM Sans Regular"/>
    </font>
    <font>
      <b/>
      <sz val="9"/>
      <color indexed="10"/>
      <name val="GM Sans Regular"/>
    </font>
    <font>
      <b/>
      <u/>
      <sz val="11"/>
      <name val="GM Sans Regular"/>
    </font>
    <font>
      <b/>
      <sz val="11"/>
      <name val="Arial"/>
      <family val="2"/>
    </font>
    <font>
      <vertAlign val="subscript"/>
      <sz val="12"/>
      <name val="Arial"/>
      <family val="2"/>
    </font>
    <font>
      <vertAlign val="subscript"/>
      <sz val="10"/>
      <name val="Arial"/>
      <family val="2"/>
    </font>
    <font>
      <sz val="18"/>
      <name val="Arial"/>
      <family val="2"/>
    </font>
    <font>
      <vertAlign val="subscript"/>
      <sz val="18"/>
      <name val="Arial"/>
      <family val="2"/>
    </font>
    <font>
      <sz val="16"/>
      <name val="Arial"/>
      <family val="2"/>
    </font>
    <font>
      <b/>
      <sz val="18"/>
      <name val="Arial"/>
      <family val="2"/>
    </font>
    <font>
      <b/>
      <i/>
      <sz val="14"/>
      <name val="Arial"/>
      <family val="2"/>
    </font>
    <font>
      <b/>
      <sz val="10"/>
      <color indexed="10"/>
      <name val="Arial"/>
      <family val="2"/>
    </font>
    <font>
      <sz val="10"/>
      <color indexed="10"/>
      <name val="Arial"/>
      <family val="2"/>
    </font>
    <font>
      <sz val="10"/>
      <color indexed="8"/>
      <name val="ARIAL"/>
      <family val="2"/>
    </font>
    <font>
      <b/>
      <sz val="10"/>
      <color indexed="11"/>
      <name val="Arial"/>
      <family val="2"/>
    </font>
    <font>
      <b/>
      <sz val="10"/>
      <color indexed="46"/>
      <name val="Arial"/>
      <family val="2"/>
    </font>
    <font>
      <sz val="10"/>
      <color indexed="11"/>
      <name val="Arial"/>
      <family val="2"/>
    </font>
    <font>
      <sz val="10"/>
      <color indexed="61"/>
      <name val="Arial"/>
      <family val="2"/>
    </font>
    <font>
      <b/>
      <sz val="16"/>
      <name val="Arial"/>
      <family val="2"/>
    </font>
    <font>
      <sz val="16"/>
      <color indexed="10"/>
      <name val="Arial"/>
      <family val="2"/>
    </font>
    <font>
      <b/>
      <i/>
      <sz val="10"/>
      <name val="Arial"/>
      <family val="2"/>
    </font>
    <font>
      <i/>
      <sz val="10"/>
      <name val="Arial"/>
      <family val="2"/>
    </font>
    <font>
      <b/>
      <sz val="24"/>
      <name val="Tahoma"/>
      <family val="2"/>
    </font>
    <font>
      <b/>
      <sz val="18"/>
      <name val="Arial Unicode MS"/>
      <family val="2"/>
    </font>
    <font>
      <b/>
      <sz val="8"/>
      <name val="Arial"/>
      <family val="2"/>
    </font>
    <font>
      <sz val="8"/>
      <color indexed="23"/>
      <name val="Arial"/>
      <family val="2"/>
    </font>
    <font>
      <sz val="7.5"/>
      <name val="Arial"/>
      <family val="2"/>
    </font>
    <font>
      <sz val="6"/>
      <name val="Arial"/>
      <family val="2"/>
    </font>
    <font>
      <b/>
      <sz val="7.5"/>
      <name val="Arial"/>
      <family val="2"/>
    </font>
    <font>
      <sz val="18"/>
      <name val="Brush Script MT"/>
      <family val="4"/>
    </font>
    <font>
      <sz val="8"/>
      <color indexed="63"/>
      <name val="Arial Unicode MS"/>
      <family val="2"/>
    </font>
  </fonts>
  <fills count="28">
    <fill>
      <patternFill patternType="none"/>
    </fill>
    <fill>
      <patternFill patternType="gray125"/>
    </fill>
    <fill>
      <patternFill patternType="solid">
        <fgColor indexed="65"/>
        <bgColor indexed="64"/>
      </patternFill>
    </fill>
    <fill>
      <patternFill patternType="solid">
        <fgColor theme="2"/>
        <bgColor indexed="64"/>
      </patternFill>
    </fill>
    <fill>
      <patternFill patternType="solid">
        <fgColor theme="5" tint="0.59999389629810485"/>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rgb="FFFFFF99"/>
        <bgColor indexed="64"/>
      </patternFill>
    </fill>
    <fill>
      <patternFill patternType="solid">
        <fgColor rgb="FF00B0F0"/>
        <bgColor indexed="64"/>
      </patternFill>
    </fill>
    <fill>
      <patternFill patternType="solid">
        <fgColor theme="7" tint="0.39997558519241921"/>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indexed="9"/>
        <bgColor indexed="64"/>
      </patternFill>
    </fill>
    <fill>
      <patternFill patternType="solid">
        <fgColor indexed="44"/>
        <bgColor indexed="64"/>
      </patternFill>
    </fill>
    <fill>
      <patternFill patternType="solid">
        <fgColor rgb="FF99CCFF"/>
        <bgColor indexed="64"/>
      </patternFill>
    </fill>
    <fill>
      <patternFill patternType="solid">
        <fgColor indexed="42"/>
        <bgColor indexed="64"/>
      </patternFill>
    </fill>
    <fill>
      <patternFill patternType="solid">
        <fgColor indexed="43"/>
        <bgColor indexed="64"/>
      </patternFill>
    </fill>
    <fill>
      <patternFill patternType="solid">
        <fgColor rgb="FFC6EFCE"/>
        <bgColor indexed="64"/>
      </patternFill>
    </fill>
    <fill>
      <patternFill patternType="solid">
        <fgColor indexed="41"/>
        <bgColor indexed="64"/>
      </patternFill>
    </fill>
    <fill>
      <patternFill patternType="solid">
        <fgColor indexed="13"/>
        <bgColor indexed="64"/>
      </patternFill>
    </fill>
    <fill>
      <patternFill patternType="solid">
        <fgColor theme="0" tint="-0.34998626667073579"/>
        <bgColor indexed="64"/>
      </patternFill>
    </fill>
  </fills>
  <borders count="17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diagonalDown="1">
      <left style="medium">
        <color indexed="64"/>
      </left>
      <right style="thin">
        <color indexed="64"/>
      </right>
      <top style="medium">
        <color indexed="64"/>
      </top>
      <bottom/>
      <diagonal style="thin">
        <color indexed="64"/>
      </diagonal>
    </border>
    <border>
      <left/>
      <right style="thin">
        <color indexed="64"/>
      </right>
      <top style="medium">
        <color indexed="64"/>
      </top>
      <bottom/>
      <diagonal/>
    </border>
    <border diagonalDown="1">
      <left style="medium">
        <color indexed="64"/>
      </left>
      <right style="thin">
        <color indexed="64"/>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medium">
        <color indexed="64"/>
      </right>
      <top style="thin">
        <color indexed="64"/>
      </top>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n">
        <color indexed="64"/>
      </bottom>
      <diagonal/>
    </border>
    <border>
      <left/>
      <right style="double">
        <color indexed="64"/>
      </right>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double">
        <color indexed="64"/>
      </left>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double">
        <color indexed="64"/>
      </left>
      <right style="thin">
        <color indexed="64"/>
      </right>
      <top/>
      <bottom style="double">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medium">
        <color indexed="64"/>
      </right>
      <top/>
      <bottom/>
      <diagonal/>
    </border>
    <border>
      <left/>
      <right/>
      <top/>
      <bottom style="medium">
        <color indexed="63"/>
      </bottom>
      <diagonal/>
    </border>
    <border>
      <left style="medium">
        <color indexed="63"/>
      </left>
      <right/>
      <top style="medium">
        <color indexed="63"/>
      </top>
      <bottom/>
      <diagonal/>
    </border>
    <border>
      <left/>
      <right/>
      <top style="medium">
        <color indexed="63"/>
      </top>
      <bottom/>
      <diagonal/>
    </border>
    <border>
      <left/>
      <right/>
      <top style="medium">
        <color indexed="63"/>
      </top>
      <bottom style="thin">
        <color indexed="64"/>
      </bottom>
      <diagonal/>
    </border>
    <border>
      <left/>
      <right style="medium">
        <color indexed="63"/>
      </right>
      <top style="medium">
        <color indexed="63"/>
      </top>
      <bottom style="thin">
        <color indexed="64"/>
      </bottom>
      <diagonal/>
    </border>
    <border>
      <left style="medium">
        <color indexed="63"/>
      </left>
      <right/>
      <top/>
      <bottom/>
      <diagonal/>
    </border>
    <border>
      <left/>
      <right/>
      <top/>
      <bottom style="thin">
        <color theme="0" tint="-0.499984740745262"/>
      </bottom>
      <diagonal/>
    </border>
    <border>
      <left/>
      <right style="medium">
        <color indexed="63"/>
      </right>
      <top/>
      <bottom style="thin">
        <color theme="0" tint="-0.499984740745262"/>
      </bottom>
      <diagonal/>
    </border>
    <border>
      <left/>
      <right/>
      <top/>
      <bottom style="thin">
        <color indexed="23"/>
      </bottom>
      <diagonal/>
    </border>
    <border>
      <left/>
      <right style="medium">
        <color indexed="63"/>
      </right>
      <top/>
      <bottom/>
      <diagonal/>
    </border>
    <border>
      <left/>
      <right style="medium">
        <color indexed="63"/>
      </right>
      <top/>
      <bottom style="thin">
        <color indexed="23"/>
      </bottom>
      <diagonal/>
    </border>
    <border>
      <left style="medium">
        <color indexed="63"/>
      </left>
      <right/>
      <top/>
      <bottom style="thin">
        <color indexed="23"/>
      </bottom>
      <diagonal/>
    </border>
    <border>
      <left style="thin">
        <color indexed="64"/>
      </left>
      <right/>
      <top/>
      <bottom style="thin">
        <color indexed="23"/>
      </bottom>
      <diagonal/>
    </border>
    <border>
      <left/>
      <right style="thin">
        <color indexed="64"/>
      </right>
      <top/>
      <bottom style="thin">
        <color indexed="23"/>
      </bottom>
      <diagonal/>
    </border>
    <border>
      <left/>
      <right style="medium">
        <color indexed="63"/>
      </right>
      <top/>
      <bottom style="thin">
        <color indexed="64"/>
      </bottom>
      <diagonal/>
    </border>
    <border>
      <left/>
      <right/>
      <top style="thin">
        <color indexed="23"/>
      </top>
      <bottom/>
      <diagonal/>
    </border>
    <border>
      <left/>
      <right style="medium">
        <color indexed="63"/>
      </right>
      <top/>
      <bottom style="medium">
        <color indexed="63"/>
      </bottom>
      <diagonal/>
    </border>
    <border>
      <left/>
      <right/>
      <top style="thin">
        <color indexed="23"/>
      </top>
      <bottom style="thin">
        <color indexed="23"/>
      </bottom>
      <diagonal/>
    </border>
    <border>
      <left/>
      <right style="medium">
        <color indexed="63"/>
      </right>
      <top style="medium">
        <color indexed="63"/>
      </top>
      <bottom/>
      <diagonal/>
    </border>
    <border>
      <left style="medium">
        <color indexed="63"/>
      </left>
      <right/>
      <top/>
      <bottom style="medium">
        <color indexed="63"/>
      </bottom>
      <diagonal/>
    </border>
  </borders>
  <cellStyleXfs count="14">
    <xf numFmtId="0" fontId="0" fillId="0" borderId="0"/>
    <xf numFmtId="0" fontId="1" fillId="0" borderId="0"/>
    <xf numFmtId="0" fontId="11" fillId="0" borderId="0"/>
    <xf numFmtId="0" fontId="24" fillId="0" borderId="0"/>
    <xf numFmtId="0" fontId="11" fillId="0" borderId="0"/>
    <xf numFmtId="0" fontId="48" fillId="0" borderId="0"/>
    <xf numFmtId="44" fontId="11" fillId="0" borderId="0" applyFont="0" applyFill="0" applyBorder="0" applyAlignment="0" applyProtection="0"/>
    <xf numFmtId="0" fontId="65" fillId="7" borderId="0" applyNumberFormat="0" applyBorder="0" applyAlignment="0" applyProtection="0"/>
    <xf numFmtId="0" fontId="69" fillId="0" borderId="0" applyNumberFormat="0" applyFill="0" applyBorder="0" applyAlignment="0" applyProtection="0">
      <alignment vertical="top"/>
      <protection locked="0"/>
    </xf>
    <xf numFmtId="0" fontId="47" fillId="0" borderId="0"/>
    <xf numFmtId="0" fontId="76" fillId="0" borderId="0"/>
    <xf numFmtId="0" fontId="1" fillId="0" borderId="0"/>
    <xf numFmtId="0" fontId="76" fillId="0" borderId="0">
      <alignment vertical="center"/>
    </xf>
    <xf numFmtId="0" fontId="1" fillId="0" borderId="0"/>
  </cellStyleXfs>
  <cellXfs count="2260">
    <xf numFmtId="0" fontId="0" fillId="0" borderId="0" xfId="0"/>
    <xf numFmtId="0" fontId="2" fillId="0" borderId="0" xfId="1" applyFont="1" applyAlignment="1">
      <alignment horizontal="centerContinuous"/>
    </xf>
    <xf numFmtId="0" fontId="2" fillId="0" borderId="0" xfId="1" applyFont="1"/>
    <xf numFmtId="15" fontId="2" fillId="0" borderId="0" xfId="1" applyNumberFormat="1" applyFont="1" applyAlignment="1">
      <alignment horizontal="right"/>
    </xf>
    <xf numFmtId="0" fontId="2" fillId="0" borderId="0" xfId="1" applyFont="1" applyAlignment="1">
      <alignment horizontal="center"/>
    </xf>
    <xf numFmtId="15" fontId="2" fillId="0" borderId="0" xfId="1" applyNumberFormat="1" applyFont="1" applyAlignment="1">
      <alignment horizontal="left"/>
    </xf>
    <xf numFmtId="0" fontId="2" fillId="0" borderId="0" xfId="1" applyFont="1" applyAlignment="1">
      <alignment horizontal="left"/>
    </xf>
    <xf numFmtId="0" fontId="3" fillId="0" borderId="0" xfId="1" applyFont="1" applyAlignment="1">
      <alignment horizontal="left" vertical="center"/>
    </xf>
    <xf numFmtId="0" fontId="4" fillId="0" borderId="0" xfId="1" applyFont="1"/>
    <xf numFmtId="0" fontId="4" fillId="0" borderId="0" xfId="1" applyFont="1" applyAlignment="1">
      <alignment horizontal="centerContinuous"/>
    </xf>
    <xf numFmtId="0" fontId="2" fillId="0" borderId="1" xfId="1" applyFont="1" applyBorder="1"/>
    <xf numFmtId="0" fontId="2" fillId="0" borderId="2" xfId="1" applyFont="1" applyBorder="1" applyAlignment="1">
      <alignment horizontal="right"/>
    </xf>
    <xf numFmtId="0" fontId="2" fillId="0" borderId="1" xfId="1" applyFont="1" applyBorder="1" applyAlignment="1">
      <alignment horizontal="right"/>
    </xf>
    <xf numFmtId="0" fontId="2" fillId="0" borderId="4" xfId="1" applyFont="1" applyBorder="1" applyAlignment="1">
      <alignment horizontal="right"/>
    </xf>
    <xf numFmtId="0" fontId="4" fillId="0" borderId="1" xfId="1" applyFont="1" applyBorder="1" applyAlignment="1">
      <alignment horizontal="centerContinuous"/>
    </xf>
    <xf numFmtId="0" fontId="2" fillId="0" borderId="3" xfId="1" applyFont="1" applyBorder="1" applyAlignment="1">
      <alignment horizontal="centerContinuous"/>
    </xf>
    <xf numFmtId="0" fontId="2" fillId="0" borderId="2" xfId="1" applyFont="1" applyBorder="1" applyAlignment="1">
      <alignment horizontal="centerContinuous"/>
    </xf>
    <xf numFmtId="0" fontId="4" fillId="0" borderId="3" xfId="1" applyFont="1" applyBorder="1" applyAlignment="1">
      <alignment horizontal="centerContinuous"/>
    </xf>
    <xf numFmtId="0" fontId="4" fillId="0" borderId="2" xfId="1" applyFont="1" applyBorder="1" applyAlignment="1">
      <alignment horizontal="centerContinuous"/>
    </xf>
    <xf numFmtId="0" fontId="6" fillId="0" borderId="1" xfId="1" applyFont="1" applyBorder="1" applyAlignment="1">
      <alignment horizontal="centerContinuous"/>
    </xf>
    <xf numFmtId="0" fontId="6" fillId="0" borderId="2" xfId="1" applyFont="1" applyBorder="1" applyAlignment="1">
      <alignment horizontal="centerContinuous"/>
    </xf>
    <xf numFmtId="0" fontId="6" fillId="0" borderId="4" xfId="1" applyFont="1" applyBorder="1" applyAlignment="1">
      <alignment horizontal="center"/>
    </xf>
    <xf numFmtId="0" fontId="3" fillId="0" borderId="5" xfId="1" applyFont="1" applyBorder="1" applyAlignment="1">
      <alignment horizontal="centerContinuous"/>
    </xf>
    <xf numFmtId="0" fontId="3" fillId="0" borderId="6" xfId="1" applyFont="1" applyBorder="1" applyAlignment="1">
      <alignment horizontal="centerContinuous"/>
    </xf>
    <xf numFmtId="0" fontId="2" fillId="0" borderId="6" xfId="1" applyFont="1" applyBorder="1" applyAlignment="1">
      <alignment horizontal="centerContinuous"/>
    </xf>
    <xf numFmtId="0" fontId="3" fillId="0" borderId="7" xfId="1" applyFont="1" applyBorder="1" applyAlignment="1">
      <alignment horizontal="centerContinuous"/>
    </xf>
    <xf numFmtId="0" fontId="3" fillId="0" borderId="7" xfId="1" applyFont="1" applyBorder="1"/>
    <xf numFmtId="0" fontId="3" fillId="0" borderId="8" xfId="1" applyFont="1" applyBorder="1" applyAlignment="1">
      <alignment horizontal="centerContinuous"/>
    </xf>
    <xf numFmtId="0" fontId="3" fillId="0" borderId="9" xfId="1" applyFont="1" applyBorder="1" applyAlignment="1">
      <alignment horizontal="centerContinuous"/>
    </xf>
    <xf numFmtId="0" fontId="2" fillId="0" borderId="9" xfId="1" applyFont="1" applyBorder="1" applyAlignment="1">
      <alignment horizontal="centerContinuous"/>
    </xf>
    <xf numFmtId="0" fontId="3" fillId="0" borderId="10" xfId="1" applyFont="1" applyBorder="1" applyAlignment="1">
      <alignment horizontal="centerContinuous"/>
    </xf>
    <xf numFmtId="0" fontId="3" fillId="0" borderId="10" xfId="1" applyFont="1" applyBorder="1"/>
    <xf numFmtId="0" fontId="5" fillId="0" borderId="11" xfId="1" applyFont="1" applyBorder="1" applyAlignment="1">
      <alignment horizontal="centerContinuous"/>
    </xf>
    <xf numFmtId="0" fontId="3" fillId="0" borderId="12" xfId="1" applyFont="1" applyBorder="1" applyAlignment="1">
      <alignment horizontal="centerContinuous"/>
    </xf>
    <xf numFmtId="0" fontId="2" fillId="0" borderId="12" xfId="1" applyFont="1" applyBorder="1" applyAlignment="1">
      <alignment horizontal="centerContinuous"/>
    </xf>
    <xf numFmtId="0" fontId="3" fillId="0" borderId="11" xfId="1" applyFont="1" applyBorder="1" applyAlignment="1">
      <alignment horizontal="centerContinuous"/>
    </xf>
    <xf numFmtId="0" fontId="5" fillId="0" borderId="12" xfId="1" applyFont="1" applyBorder="1" applyAlignment="1">
      <alignment horizontal="centerContinuous"/>
    </xf>
    <xf numFmtId="0" fontId="2" fillId="0" borderId="13" xfId="1" applyFont="1" applyBorder="1"/>
    <xf numFmtId="0" fontId="2" fillId="0" borderId="5" xfId="1" applyFont="1" applyBorder="1"/>
    <xf numFmtId="0" fontId="2" fillId="0" borderId="14" xfId="1" applyFont="1" applyBorder="1"/>
    <xf numFmtId="0" fontId="2" fillId="0" borderId="6" xfId="1" applyFont="1" applyBorder="1"/>
    <xf numFmtId="0" fontId="3" fillId="0" borderId="11" xfId="1" applyFont="1" applyBorder="1"/>
    <xf numFmtId="0" fontId="2" fillId="0" borderId="15" xfId="1" applyFont="1" applyBorder="1"/>
    <xf numFmtId="0" fontId="5" fillId="0" borderId="15" xfId="1" applyFont="1" applyBorder="1"/>
    <xf numFmtId="0" fontId="3" fillId="0" borderId="15" xfId="1" applyFont="1" applyBorder="1"/>
    <xf numFmtId="14" fontId="2" fillId="0" borderId="15" xfId="1" applyNumberFormat="1" applyFont="1" applyBorder="1"/>
    <xf numFmtId="0" fontId="2" fillId="0" borderId="12" xfId="1" applyFont="1" applyBorder="1"/>
    <xf numFmtId="0" fontId="8" fillId="0" borderId="7" xfId="1" applyFont="1" applyBorder="1" applyAlignment="1">
      <alignment horizontal="center"/>
    </xf>
    <xf numFmtId="0" fontId="4" fillId="0" borderId="7" xfId="1" applyFont="1" applyBorder="1" applyAlignment="1">
      <alignment horizontal="center"/>
    </xf>
    <xf numFmtId="0" fontId="8" fillId="0" borderId="13" xfId="1" applyFont="1" applyBorder="1" applyAlignment="1">
      <alignment horizontal="center"/>
    </xf>
    <xf numFmtId="0" fontId="2" fillId="0" borderId="11" xfId="1" applyFont="1" applyBorder="1"/>
    <xf numFmtId="0" fontId="4" fillId="0" borderId="12" xfId="1" applyFont="1" applyBorder="1" applyAlignment="1">
      <alignment horizontal="center"/>
    </xf>
    <xf numFmtId="0" fontId="4" fillId="0" borderId="13" xfId="1" applyFont="1" applyBorder="1" applyAlignment="1">
      <alignment horizontal="center"/>
    </xf>
    <xf numFmtId="0" fontId="2" fillId="0" borderId="4" xfId="1" applyFont="1" applyBorder="1" applyAlignment="1">
      <alignment horizontal="center"/>
    </xf>
    <xf numFmtId="0" fontId="5" fillId="0" borderId="1" xfId="1" applyFont="1" applyBorder="1" applyAlignment="1">
      <alignment horizontal="left"/>
    </xf>
    <xf numFmtId="0" fontId="5" fillId="0" borderId="3" xfId="1" applyFont="1" applyBorder="1" applyAlignment="1">
      <alignment horizontal="centerContinuous"/>
    </xf>
    <xf numFmtId="0" fontId="5" fillId="0" borderId="2" xfId="1" applyFont="1" applyBorder="1" applyAlignment="1">
      <alignment horizontal="centerContinuous"/>
    </xf>
    <xf numFmtId="14" fontId="7" fillId="0" borderId="4" xfId="1" applyNumberFormat="1" applyFont="1" applyBorder="1" applyAlignment="1">
      <alignment horizontal="center"/>
    </xf>
    <xf numFmtId="0" fontId="2" fillId="0" borderId="4" xfId="1" applyFont="1" applyBorder="1"/>
    <xf numFmtId="0" fontId="2" fillId="0" borderId="2" xfId="1" applyFont="1" applyBorder="1"/>
    <xf numFmtId="14" fontId="7" fillId="0" borderId="4" xfId="1" quotePrefix="1" applyNumberFormat="1" applyFont="1" applyBorder="1" applyAlignment="1">
      <alignment horizontal="center"/>
    </xf>
    <xf numFmtId="0" fontId="2" fillId="0" borderId="3" xfId="1" applyFont="1" applyBorder="1"/>
    <xf numFmtId="0" fontId="2" fillId="0" borderId="7" xfId="1" applyFont="1" applyBorder="1"/>
    <xf numFmtId="0" fontId="4" fillId="0" borderId="4" xfId="1" applyFont="1" applyBorder="1" applyAlignment="1">
      <alignment horizontal="center" wrapText="1"/>
    </xf>
    <xf numFmtId="0" fontId="4" fillId="0" borderId="4" xfId="1" applyFont="1" applyBorder="1" applyAlignment="1">
      <alignment horizontal="center"/>
    </xf>
    <xf numFmtId="0" fontId="9" fillId="0" borderId="4" xfId="1" applyFont="1" applyBorder="1" applyAlignment="1">
      <alignment horizontal="center"/>
    </xf>
    <xf numFmtId="0" fontId="5" fillId="0" borderId="4" xfId="1" applyFont="1" applyBorder="1" applyAlignment="1">
      <alignment horizontal="center"/>
    </xf>
    <xf numFmtId="0" fontId="2" fillId="0" borderId="0" xfId="1" applyFont="1" applyAlignment="1">
      <alignment vertical="center"/>
    </xf>
    <xf numFmtId="0" fontId="7" fillId="0" borderId="1" xfId="1" applyFont="1" applyBorder="1" applyAlignment="1">
      <alignment horizontal="left"/>
    </xf>
    <xf numFmtId="0" fontId="7" fillId="0" borderId="3" xfId="1" applyFont="1" applyBorder="1" applyAlignment="1">
      <alignment horizontal="left"/>
    </xf>
    <xf numFmtId="0" fontId="7" fillId="0" borderId="2" xfId="1" applyFont="1" applyBorder="1" applyAlignment="1">
      <alignment horizontal="left"/>
    </xf>
    <xf numFmtId="0" fontId="9" fillId="0" borderId="1" xfId="1" applyFont="1" applyBorder="1" applyAlignment="1">
      <alignment horizontal="center"/>
    </xf>
    <xf numFmtId="0" fontId="2" fillId="0" borderId="1" xfId="1" applyFont="1" applyBorder="1" applyAlignment="1">
      <alignment horizontal="centerContinuous"/>
    </xf>
    <xf numFmtId="0" fontId="10" fillId="0" borderId="3" xfId="1" applyFont="1" applyBorder="1" applyAlignment="1">
      <alignment horizontal="centerContinuous"/>
    </xf>
    <xf numFmtId="0" fontId="2" fillId="0" borderId="0" xfId="1" applyFont="1" applyAlignment="1">
      <alignment horizontal="right"/>
    </xf>
    <xf numFmtId="0" fontId="2" fillId="2" borderId="0" xfId="2" applyFont="1" applyFill="1"/>
    <xf numFmtId="0" fontId="12" fillId="2" borderId="0" xfId="2" applyFont="1" applyFill="1"/>
    <xf numFmtId="0" fontId="2" fillId="2" borderId="1" xfId="2" applyFont="1" applyFill="1" applyBorder="1" applyAlignment="1">
      <alignment horizontal="center" vertical="center"/>
    </xf>
    <xf numFmtId="0" fontId="6" fillId="2" borderId="8" xfId="2" applyFont="1" applyFill="1" applyBorder="1" applyAlignment="1">
      <alignment vertical="center"/>
    </xf>
    <xf numFmtId="0" fontId="6" fillId="2" borderId="0" xfId="2" applyFont="1" applyFill="1" applyAlignment="1">
      <alignment vertical="center"/>
    </xf>
    <xf numFmtId="0" fontId="2" fillId="2" borderId="9" xfId="2" applyFont="1" applyFill="1" applyBorder="1"/>
    <xf numFmtId="0" fontId="2" fillId="2" borderId="0" xfId="2" applyFont="1" applyFill="1" applyAlignment="1">
      <alignment horizontal="center" vertical="center" wrapText="1"/>
    </xf>
    <xf numFmtId="0" fontId="6" fillId="2" borderId="11" xfId="2" applyFont="1" applyFill="1" applyBorder="1" applyAlignment="1">
      <alignment vertical="center"/>
    </xf>
    <xf numFmtId="0" fontId="2" fillId="2" borderId="15" xfId="2" applyFont="1" applyFill="1" applyBorder="1"/>
    <xf numFmtId="0" fontId="6" fillId="2" borderId="15" xfId="2" applyFont="1" applyFill="1" applyBorder="1" applyAlignment="1">
      <alignment vertical="center"/>
    </xf>
    <xf numFmtId="0" fontId="2" fillId="2" borderId="12" xfId="2" applyFont="1" applyFill="1" applyBorder="1"/>
    <xf numFmtId="0" fontId="6" fillId="2" borderId="5" xfId="2" applyFont="1" applyFill="1" applyBorder="1"/>
    <xf numFmtId="0" fontId="2" fillId="2" borderId="14" xfId="2" applyFont="1" applyFill="1" applyBorder="1"/>
    <xf numFmtId="0" fontId="2" fillId="2" borderId="6" xfId="2" applyFont="1" applyFill="1" applyBorder="1"/>
    <xf numFmtId="0" fontId="2" fillId="2" borderId="7" xfId="2" applyFont="1" applyFill="1" applyBorder="1"/>
    <xf numFmtId="0" fontId="6" fillId="2" borderId="8" xfId="2" applyFont="1" applyFill="1" applyBorder="1"/>
    <xf numFmtId="0" fontId="2" fillId="2" borderId="10" xfId="2" applyFont="1" applyFill="1" applyBorder="1"/>
    <xf numFmtId="0" fontId="6" fillId="2" borderId="10" xfId="2" applyFont="1" applyFill="1" applyBorder="1" applyAlignment="1">
      <alignment horizontal="center"/>
    </xf>
    <xf numFmtId="0" fontId="2" fillId="2" borderId="8" xfId="2" applyFont="1" applyFill="1" applyBorder="1"/>
    <xf numFmtId="0" fontId="6" fillId="2" borderId="10" xfId="2" quotePrefix="1" applyFont="1" applyFill="1" applyBorder="1" applyAlignment="1">
      <alignment horizontal="center"/>
    </xf>
    <xf numFmtId="0" fontId="2" fillId="2" borderId="4" xfId="2" applyFont="1" applyFill="1" applyBorder="1" applyAlignment="1">
      <alignment horizontal="center" vertical="center"/>
    </xf>
    <xf numFmtId="0" fontId="6" fillId="2" borderId="8" xfId="2" applyFont="1" applyFill="1" applyBorder="1" applyAlignment="1">
      <alignment vertical="top"/>
    </xf>
    <xf numFmtId="0" fontId="6" fillId="2" borderId="11" xfId="2" applyFont="1" applyFill="1" applyBorder="1"/>
    <xf numFmtId="0" fontId="2" fillId="2" borderId="13" xfId="2" applyFont="1" applyFill="1" applyBorder="1"/>
    <xf numFmtId="0" fontId="15" fillId="2" borderId="4" xfId="2" applyFont="1" applyFill="1" applyBorder="1" applyAlignment="1">
      <alignment horizontal="center" vertical="center" wrapText="1"/>
    </xf>
    <xf numFmtId="0" fontId="2" fillId="2" borderId="4" xfId="2" applyFont="1" applyFill="1" applyBorder="1" applyAlignment="1">
      <alignment vertical="center"/>
    </xf>
    <xf numFmtId="0" fontId="15" fillId="2" borderId="4" xfId="2" applyFont="1" applyFill="1" applyBorder="1" applyAlignment="1">
      <alignment vertical="center" wrapText="1"/>
    </xf>
    <xf numFmtId="0" fontId="15" fillId="2" borderId="7" xfId="2" applyFont="1" applyFill="1" applyBorder="1" applyAlignment="1">
      <alignment horizontal="center" vertical="center" wrapText="1"/>
    </xf>
    <xf numFmtId="0" fontId="2" fillId="2" borderId="0" xfId="2" applyFont="1" applyFill="1" applyAlignment="1">
      <alignment horizontal="center" vertical="center"/>
    </xf>
    <xf numFmtId="0" fontId="15" fillId="2" borderId="0" xfId="2" applyFont="1" applyFill="1" applyAlignment="1">
      <alignment horizontal="center" vertical="center" wrapText="1"/>
    </xf>
    <xf numFmtId="0" fontId="2" fillId="2" borderId="0" xfId="2" applyFont="1" applyFill="1" applyAlignment="1">
      <alignment vertical="center" wrapText="1"/>
    </xf>
    <xf numFmtId="0" fontId="2" fillId="2" borderId="0" xfId="2" applyFont="1" applyFill="1" applyAlignment="1">
      <alignment vertical="center"/>
    </xf>
    <xf numFmtId="0" fontId="15" fillId="2" borderId="0" xfId="2" applyFont="1" applyFill="1" applyAlignment="1">
      <alignment vertical="center" wrapText="1"/>
    </xf>
    <xf numFmtId="0" fontId="11" fillId="0" borderId="0" xfId="2"/>
    <xf numFmtId="0" fontId="12" fillId="0" borderId="0" xfId="2" applyFont="1" applyAlignment="1">
      <alignment horizontal="right"/>
    </xf>
    <xf numFmtId="0" fontId="17" fillId="0" borderId="8" xfId="2" applyFont="1" applyBorder="1" applyAlignment="1">
      <alignment horizontal="left" vertical="top" wrapText="1"/>
    </xf>
    <xf numFmtId="0" fontId="17" fillId="0" borderId="0" xfId="2" applyFont="1" applyAlignment="1">
      <alignment horizontal="left" vertical="top" wrapText="1"/>
    </xf>
    <xf numFmtId="0" fontId="17" fillId="0" borderId="9" xfId="2" applyFont="1" applyBorder="1" applyAlignment="1">
      <alignment horizontal="left" vertical="top" wrapText="1"/>
    </xf>
    <xf numFmtId="0" fontId="11" fillId="0" borderId="8" xfId="2" applyBorder="1"/>
    <xf numFmtId="0" fontId="11" fillId="0" borderId="9" xfId="2" applyBorder="1"/>
    <xf numFmtId="0" fontId="11" fillId="0" borderId="11" xfId="2" applyBorder="1"/>
    <xf numFmtId="0" fontId="11" fillId="0" borderId="15" xfId="2" applyBorder="1"/>
    <xf numFmtId="0" fontId="11" fillId="0" borderId="12" xfId="2" applyBorder="1"/>
    <xf numFmtId="0" fontId="2" fillId="0" borderId="0" xfId="3" applyFont="1" applyAlignment="1">
      <alignment horizontal="centerContinuous"/>
    </xf>
    <xf numFmtId="0" fontId="2" fillId="0" borderId="0" xfId="3" applyFont="1"/>
    <xf numFmtId="15" fontId="2" fillId="0" borderId="0" xfId="3" applyNumberFormat="1" applyFont="1" applyAlignment="1">
      <alignment horizontal="right"/>
    </xf>
    <xf numFmtId="14" fontId="2" fillId="0" borderId="0" xfId="3" applyNumberFormat="1" applyFont="1" applyAlignment="1">
      <alignment horizontal="center"/>
    </xf>
    <xf numFmtId="15" fontId="2" fillId="0" borderId="0" xfId="3" applyNumberFormat="1" applyFont="1" applyAlignment="1">
      <alignment horizontal="left"/>
    </xf>
    <xf numFmtId="0" fontId="2" fillId="0" borderId="0" xfId="3" applyFont="1" applyAlignment="1">
      <alignment horizontal="left"/>
    </xf>
    <xf numFmtId="0" fontId="2" fillId="0" borderId="0" xfId="3" applyFont="1" applyProtection="1">
      <protection locked="0"/>
    </xf>
    <xf numFmtId="0" fontId="2" fillId="0" borderId="4" xfId="3" quotePrefix="1" applyFont="1" applyBorder="1" applyProtection="1">
      <protection locked="0"/>
    </xf>
    <xf numFmtId="0" fontId="2" fillId="0" borderId="4" xfId="3" applyFont="1" applyBorder="1" applyAlignment="1" applyProtection="1">
      <alignment horizontal="center"/>
      <protection locked="0"/>
    </xf>
    <xf numFmtId="0" fontId="25" fillId="0" borderId="4" xfId="3" applyFont="1" applyBorder="1" applyAlignment="1" applyProtection="1">
      <alignment horizontal="center"/>
      <protection locked="0"/>
    </xf>
    <xf numFmtId="0" fontId="25" fillId="0" borderId="2" xfId="3" applyFont="1" applyBorder="1" applyAlignment="1" applyProtection="1">
      <alignment horizontal="center"/>
      <protection locked="0"/>
    </xf>
    <xf numFmtId="0" fontId="2" fillId="0" borderId="0" xfId="3" applyFont="1" applyAlignment="1">
      <alignment horizontal="center"/>
    </xf>
    <xf numFmtId="0" fontId="4" fillId="0" borderId="0" xfId="3" applyFont="1"/>
    <xf numFmtId="0" fontId="4" fillId="0" borderId="0" xfId="3" applyFont="1" applyAlignment="1">
      <alignment horizontal="centerContinuous"/>
    </xf>
    <xf numFmtId="0" fontId="26" fillId="0" borderId="4" xfId="3" applyFont="1" applyBorder="1" applyAlignment="1" applyProtection="1">
      <alignment horizontal="center"/>
      <protection locked="0"/>
    </xf>
    <xf numFmtId="0" fontId="5" fillId="0" borderId="1" xfId="3" applyFont="1" applyBorder="1" applyAlignment="1">
      <alignment horizontal="center" vertical="center"/>
    </xf>
    <xf numFmtId="0" fontId="5" fillId="0" borderId="4" xfId="3" applyFont="1" applyBorder="1" applyAlignment="1">
      <alignment horizontal="center" vertical="center"/>
    </xf>
    <xf numFmtId="0" fontId="4" fillId="0" borderId="1" xfId="3" applyFont="1" applyBorder="1" applyAlignment="1">
      <alignment horizontal="centerContinuous"/>
    </xf>
    <xf numFmtId="0" fontId="2" fillId="0" borderId="3" xfId="3" applyFont="1" applyBorder="1" applyAlignment="1">
      <alignment horizontal="centerContinuous"/>
    </xf>
    <xf numFmtId="0" fontId="2" fillId="0" borderId="2" xfId="3" applyFont="1" applyBorder="1" applyAlignment="1">
      <alignment horizontal="centerContinuous"/>
    </xf>
    <xf numFmtId="0" fontId="4" fillId="0" borderId="3" xfId="3" applyFont="1" applyBorder="1" applyAlignment="1">
      <alignment horizontal="centerContinuous"/>
    </xf>
    <xf numFmtId="0" fontId="4" fillId="0" borderId="2" xfId="3" applyFont="1" applyBorder="1" applyAlignment="1">
      <alignment horizontal="centerContinuous"/>
    </xf>
    <xf numFmtId="0" fontId="6" fillId="0" borderId="1" xfId="3" applyFont="1" applyBorder="1" applyAlignment="1">
      <alignment horizontal="centerContinuous"/>
    </xf>
    <xf numFmtId="0" fontId="6" fillId="0" borderId="2" xfId="3" applyFont="1" applyBorder="1" applyAlignment="1">
      <alignment horizontal="centerContinuous"/>
    </xf>
    <xf numFmtId="0" fontId="6" fillId="0" borderId="4" xfId="3" applyFont="1" applyBorder="1" applyAlignment="1">
      <alignment horizontal="center"/>
    </xf>
    <xf numFmtId="0" fontId="3" fillId="0" borderId="5" xfId="3" applyFont="1" applyBorder="1" applyAlignment="1">
      <alignment horizontal="centerContinuous"/>
    </xf>
    <xf numFmtId="0" fontId="3" fillId="0" borderId="6" xfId="3" applyFont="1" applyBorder="1" applyAlignment="1">
      <alignment horizontal="centerContinuous"/>
    </xf>
    <xf numFmtId="0" fontId="2" fillId="0" borderId="6" xfId="3" applyFont="1" applyBorder="1" applyAlignment="1">
      <alignment horizontal="centerContinuous"/>
    </xf>
    <xf numFmtId="0" fontId="3" fillId="0" borderId="7" xfId="3" applyFont="1" applyBorder="1" applyAlignment="1">
      <alignment horizontal="centerContinuous"/>
    </xf>
    <xf numFmtId="0" fontId="3" fillId="0" borderId="7" xfId="3" applyFont="1" applyBorder="1"/>
    <xf numFmtId="0" fontId="3" fillId="0" borderId="8" xfId="3" applyFont="1" applyBorder="1" applyAlignment="1">
      <alignment horizontal="centerContinuous"/>
    </xf>
    <xf numFmtId="0" fontId="3" fillId="0" borderId="9" xfId="3" applyFont="1" applyBorder="1" applyAlignment="1">
      <alignment horizontal="centerContinuous"/>
    </xf>
    <xf numFmtId="0" fontId="2" fillId="0" borderId="9" xfId="3" applyFont="1" applyBorder="1" applyAlignment="1">
      <alignment horizontal="centerContinuous"/>
    </xf>
    <xf numFmtId="0" fontId="3" fillId="0" borderId="10" xfId="3" applyFont="1" applyBorder="1" applyAlignment="1">
      <alignment horizontal="centerContinuous"/>
    </xf>
    <xf numFmtId="0" fontId="3" fillId="0" borderId="10" xfId="3" applyFont="1" applyBorder="1"/>
    <xf numFmtId="0" fontId="5" fillId="0" borderId="11" xfId="3" applyFont="1" applyBorder="1" applyAlignment="1">
      <alignment horizontal="centerContinuous"/>
    </xf>
    <xf numFmtId="0" fontId="3" fillId="0" borderId="12" xfId="3" applyFont="1" applyBorder="1" applyAlignment="1">
      <alignment horizontal="centerContinuous"/>
    </xf>
    <xf numFmtId="0" fontId="2" fillId="0" borderId="12" xfId="3" applyFont="1" applyBorder="1" applyAlignment="1">
      <alignment horizontal="centerContinuous"/>
    </xf>
    <xf numFmtId="0" fontId="2" fillId="0" borderId="13" xfId="3" applyFont="1" applyBorder="1"/>
    <xf numFmtId="0" fontId="3" fillId="0" borderId="11" xfId="3" applyFont="1" applyBorder="1"/>
    <xf numFmtId="0" fontId="2" fillId="0" borderId="15" xfId="3" applyFont="1" applyBorder="1"/>
    <xf numFmtId="0" fontId="5" fillId="0" borderId="15" xfId="3" applyFont="1" applyBorder="1"/>
    <xf numFmtId="0" fontId="3" fillId="0" borderId="15" xfId="3" applyFont="1" applyBorder="1"/>
    <xf numFmtId="14" fontId="2" fillId="0" borderId="15" xfId="3" applyNumberFormat="1" applyFont="1" applyBorder="1"/>
    <xf numFmtId="0" fontId="2" fillId="0" borderId="12" xfId="3" applyFont="1" applyBorder="1"/>
    <xf numFmtId="0" fontId="8" fillId="0" borderId="7" xfId="3" applyFont="1" applyBorder="1" applyAlignment="1">
      <alignment horizontal="center"/>
    </xf>
    <xf numFmtId="0" fontId="3" fillId="0" borderId="14" xfId="3" applyFont="1" applyBorder="1" applyAlignment="1">
      <alignment horizontal="center" vertical="center"/>
    </xf>
    <xf numFmtId="0" fontId="3" fillId="0" borderId="6" xfId="3" applyFont="1" applyBorder="1" applyAlignment="1">
      <alignment horizontal="center" vertical="center"/>
    </xf>
    <xf numFmtId="0" fontId="27" fillId="0" borderId="7" xfId="3" applyFont="1" applyBorder="1" applyAlignment="1">
      <alignment horizontal="center"/>
    </xf>
    <xf numFmtId="0" fontId="8" fillId="0" borderId="13" xfId="3" applyFont="1" applyBorder="1" applyAlignment="1">
      <alignment horizontal="center"/>
    </xf>
    <xf numFmtId="0" fontId="27" fillId="0" borderId="13" xfId="3" applyFont="1" applyBorder="1" applyAlignment="1">
      <alignment horizontal="center"/>
    </xf>
    <xf numFmtId="0" fontId="5" fillId="0" borderId="5" xfId="3" applyFont="1" applyBorder="1" applyAlignment="1">
      <alignment horizontal="left" vertical="center"/>
    </xf>
    <xf numFmtId="0" fontId="2" fillId="0" borderId="0" xfId="3" applyFont="1" applyAlignment="1">
      <alignment vertical="center"/>
    </xf>
    <xf numFmtId="0" fontId="5" fillId="0" borderId="5" xfId="3" applyFont="1" applyBorder="1" applyAlignment="1">
      <alignment vertical="center"/>
    </xf>
    <xf numFmtId="0" fontId="24" fillId="0" borderId="14" xfId="3" applyBorder="1" applyAlignment="1">
      <alignment vertical="center"/>
    </xf>
    <xf numFmtId="14" fontId="8" fillId="0" borderId="14" xfId="3" applyNumberFormat="1" applyFont="1" applyBorder="1" applyAlignment="1">
      <alignment horizontal="center" vertical="center"/>
    </xf>
    <xf numFmtId="0" fontId="8" fillId="0" borderId="6" xfId="3" applyFont="1" applyBorder="1" applyAlignment="1">
      <alignment horizontal="center" vertical="center"/>
    </xf>
    <xf numFmtId="14" fontId="8" fillId="3" borderId="4" xfId="3" applyNumberFormat="1" applyFont="1" applyFill="1" applyBorder="1" applyAlignment="1">
      <alignment horizontal="center" vertical="center"/>
    </xf>
    <xf numFmtId="0" fontId="8" fillId="0" borderId="4" xfId="3" applyFont="1" applyBorder="1" applyAlignment="1">
      <alignment vertical="center"/>
    </xf>
    <xf numFmtId="0" fontId="17" fillId="0" borderId="4" xfId="3" applyFont="1" applyBorder="1" applyAlignment="1">
      <alignment horizontal="center" vertical="center" wrapText="1"/>
    </xf>
    <xf numFmtId="0" fontId="17" fillId="0" borderId="4" xfId="3" applyFont="1" applyBorder="1" applyAlignment="1">
      <alignment horizontal="center" vertical="center"/>
    </xf>
    <xf numFmtId="14" fontId="8" fillId="0" borderId="4" xfId="3" applyNumberFormat="1" applyFont="1" applyBorder="1" applyAlignment="1">
      <alignment horizontal="center" vertical="center"/>
    </xf>
    <xf numFmtId="0" fontId="6" fillId="0" borderId="4" xfId="3" applyFont="1" applyBorder="1" applyAlignment="1">
      <alignment horizontal="center" vertical="center"/>
    </xf>
    <xf numFmtId="14" fontId="10" fillId="0" borderId="4" xfId="3" applyNumberFormat="1" applyFont="1" applyBorder="1" applyAlignment="1">
      <alignment horizontal="center" vertical="center" wrapText="1"/>
    </xf>
    <xf numFmtId="0" fontId="2" fillId="0" borderId="4" xfId="3" applyFont="1" applyBorder="1" applyAlignment="1">
      <alignment horizontal="center" vertical="center"/>
    </xf>
    <xf numFmtId="14" fontId="8" fillId="4" borderId="4" xfId="3" applyNumberFormat="1" applyFont="1" applyFill="1" applyBorder="1" applyAlignment="1">
      <alignment horizontal="center" vertical="center"/>
    </xf>
    <xf numFmtId="0" fontId="5" fillId="0" borderId="1" xfId="3" applyFont="1" applyBorder="1" applyAlignment="1">
      <alignment horizontal="left" vertical="center"/>
    </xf>
    <xf numFmtId="14" fontId="5" fillId="0" borderId="4" xfId="3" applyNumberFormat="1" applyFont="1" applyBorder="1" applyAlignment="1">
      <alignment horizontal="center" vertical="center"/>
    </xf>
    <xf numFmtId="0" fontId="5" fillId="0" borderId="3" xfId="3" applyFont="1" applyBorder="1" applyAlignment="1">
      <alignment horizontal="centerContinuous" vertical="center"/>
    </xf>
    <xf numFmtId="0" fontId="5" fillId="0" borderId="2" xfId="3" applyFont="1" applyBorder="1" applyAlignment="1">
      <alignment horizontal="centerContinuous" vertical="center"/>
    </xf>
    <xf numFmtId="14" fontId="8" fillId="0" borderId="4" xfId="3" quotePrefix="1" applyNumberFormat="1" applyFont="1" applyBorder="1" applyAlignment="1">
      <alignment horizontal="center" vertical="center"/>
    </xf>
    <xf numFmtId="0" fontId="2" fillId="0" borderId="5" xfId="3" applyFont="1" applyBorder="1" applyAlignment="1">
      <alignment horizontal="center"/>
    </xf>
    <xf numFmtId="0" fontId="2" fillId="0" borderId="7" xfId="3" applyFont="1" applyBorder="1" applyAlignment="1">
      <alignment horizontal="center"/>
    </xf>
    <xf numFmtId="0" fontId="2" fillId="0" borderId="11" xfId="3" applyFont="1" applyBorder="1"/>
    <xf numFmtId="0" fontId="4" fillId="0" borderId="16" xfId="3" applyFont="1" applyBorder="1" applyAlignment="1">
      <alignment horizontal="centerContinuous" wrapText="1"/>
    </xf>
    <xf numFmtId="0" fontId="2" fillId="0" borderId="17" xfId="3" applyFont="1" applyBorder="1" applyAlignment="1">
      <alignment horizontal="centerContinuous"/>
    </xf>
    <xf numFmtId="0" fontId="2" fillId="0" borderId="18" xfId="3" applyFont="1" applyBorder="1" applyAlignment="1">
      <alignment horizontal="centerContinuous"/>
    </xf>
    <xf numFmtId="0" fontId="8" fillId="0" borderId="19" xfId="3" applyFont="1" applyBorder="1" applyAlignment="1">
      <alignment horizontal="center" wrapText="1"/>
    </xf>
    <xf numFmtId="0" fontId="4" fillId="0" borderId="20" xfId="3" applyFont="1" applyBorder="1" applyAlignment="1">
      <alignment horizontal="centerContinuous"/>
    </xf>
    <xf numFmtId="0" fontId="4" fillId="0" borderId="21" xfId="3" applyFont="1" applyBorder="1" applyAlignment="1">
      <alignment horizontal="center"/>
    </xf>
    <xf numFmtId="0" fontId="2" fillId="0" borderId="4" xfId="3" applyFont="1" applyBorder="1" applyProtection="1">
      <protection locked="0"/>
    </xf>
    <xf numFmtId="0" fontId="2" fillId="0" borderId="4" xfId="4" applyFont="1" applyBorder="1" applyAlignment="1" applyProtection="1">
      <alignment horizontal="center" vertical="center"/>
      <protection locked="0"/>
    </xf>
    <xf numFmtId="0" fontId="32" fillId="0" borderId="4" xfId="4" applyFont="1" applyBorder="1" applyAlignment="1" applyProtection="1">
      <alignment horizontal="center" vertical="center"/>
      <protection locked="0"/>
    </xf>
    <xf numFmtId="0" fontId="2" fillId="0" borderId="4" xfId="4" applyFont="1" applyBorder="1" applyAlignment="1" applyProtection="1">
      <alignment horizontal="center" vertical="center" wrapText="1"/>
      <protection locked="0"/>
    </xf>
    <xf numFmtId="0" fontId="25" fillId="5" borderId="4" xfId="3" applyFont="1" applyFill="1" applyBorder="1" applyProtection="1">
      <protection locked="0"/>
    </xf>
    <xf numFmtId="167" fontId="25" fillId="0" borderId="4" xfId="3" applyNumberFormat="1" applyFont="1" applyBorder="1" applyProtection="1">
      <protection locked="0"/>
    </xf>
    <xf numFmtId="167" fontId="2" fillId="0" borderId="4" xfId="3" applyNumberFormat="1" applyFont="1" applyBorder="1" applyProtection="1">
      <protection locked="0"/>
    </xf>
    <xf numFmtId="0" fontId="25" fillId="5" borderId="4" xfId="3" quotePrefix="1" applyFont="1" applyFill="1" applyBorder="1" applyProtection="1">
      <protection locked="0"/>
    </xf>
    <xf numFmtId="0" fontId="2" fillId="0" borderId="22" xfId="3" applyFont="1" applyBorder="1" applyAlignment="1">
      <alignment horizontal="center" vertical="center"/>
    </xf>
    <xf numFmtId="0" fontId="4" fillId="0" borderId="26" xfId="3" applyFont="1" applyBorder="1" applyAlignment="1">
      <alignment horizontal="center" vertical="center"/>
    </xf>
    <xf numFmtId="0" fontId="33" fillId="0" borderId="27" xfId="3" applyFont="1" applyBorder="1" applyAlignment="1">
      <alignment horizontal="center" vertical="center" wrapText="1"/>
    </xf>
    <xf numFmtId="0" fontId="2" fillId="0" borderId="0" xfId="3" applyFont="1" applyAlignment="1">
      <alignment horizontal="right"/>
    </xf>
    <xf numFmtId="0" fontId="2" fillId="0" borderId="0" xfId="1" applyFont="1" applyAlignment="1">
      <alignment horizontal="centerContinuous" vertical="center"/>
    </xf>
    <xf numFmtId="15" fontId="2" fillId="0" borderId="0" xfId="1" applyNumberFormat="1" applyFont="1" applyAlignment="1">
      <alignment horizontal="center" vertical="center"/>
    </xf>
    <xf numFmtId="0" fontId="2" fillId="0" borderId="0" xfId="1" applyFont="1" applyAlignment="1">
      <alignment horizontal="center" vertical="center"/>
    </xf>
    <xf numFmtId="15" fontId="2" fillId="0" borderId="0" xfId="1" applyNumberFormat="1" applyFont="1" applyAlignment="1">
      <alignment horizontal="left" vertical="center"/>
    </xf>
    <xf numFmtId="0" fontId="2" fillId="0" borderId="0" xfId="1" applyFont="1" applyAlignment="1">
      <alignment horizontal="left" vertical="center"/>
    </xf>
    <xf numFmtId="0" fontId="34" fillId="0" borderId="0" xfId="1" applyFont="1" applyAlignment="1">
      <alignment vertical="center"/>
    </xf>
    <xf numFmtId="0" fontId="35" fillId="0" borderId="4" xfId="1" applyFont="1" applyBorder="1" applyAlignment="1">
      <alignment horizontal="center" vertical="center"/>
    </xf>
    <xf numFmtId="0" fontId="4" fillId="0" borderId="0" xfId="1" applyFont="1" applyAlignment="1">
      <alignment vertical="center"/>
    </xf>
    <xf numFmtId="0" fontId="4" fillId="0" borderId="0" xfId="1" applyFont="1" applyAlignment="1">
      <alignment horizontal="centerContinuous" vertical="center"/>
    </xf>
    <xf numFmtId="0" fontId="2" fillId="0" borderId="52" xfId="1" applyFont="1" applyBorder="1" applyAlignment="1">
      <alignment horizontal="center" vertical="center"/>
    </xf>
    <xf numFmtId="0" fontId="2" fillId="0" borderId="29" xfId="1" applyFont="1" applyBorder="1" applyAlignment="1">
      <alignment horizontal="center" vertical="center"/>
    </xf>
    <xf numFmtId="0" fontId="35" fillId="0" borderId="1" xfId="1" applyFont="1" applyBorder="1" applyAlignment="1">
      <alignment horizontal="left" vertical="center"/>
    </xf>
    <xf numFmtId="0" fontId="35" fillId="0" borderId="3" xfId="1" applyFont="1" applyBorder="1" applyAlignment="1">
      <alignment horizontal="left" vertical="center"/>
    </xf>
    <xf numFmtId="0" fontId="35" fillId="0" borderId="32" xfId="1" applyFont="1" applyBorder="1" applyAlignment="1">
      <alignment horizontal="left" vertical="center"/>
    </xf>
    <xf numFmtId="0" fontId="35" fillId="0" borderId="2" xfId="1" applyFont="1" applyBorder="1" applyAlignment="1">
      <alignment horizontal="left" vertical="center"/>
    </xf>
    <xf numFmtId="0" fontId="2" fillId="0" borderId="22" xfId="1" applyFont="1" applyBorder="1" applyAlignment="1">
      <alignment horizontal="center" vertical="center"/>
    </xf>
    <xf numFmtId="0" fontId="5" fillId="0" borderId="0" xfId="1" applyFont="1" applyAlignment="1">
      <alignment vertical="center"/>
    </xf>
    <xf numFmtId="0" fontId="3" fillId="0" borderId="0" xfId="1" applyFont="1" applyAlignment="1">
      <alignment horizontal="center" vertical="center"/>
    </xf>
    <xf numFmtId="0" fontId="2" fillId="0" borderId="0" xfId="1" applyFont="1" applyAlignment="1">
      <alignment horizontal="right" vertical="center"/>
    </xf>
    <xf numFmtId="0" fontId="2" fillId="0" borderId="59" xfId="1" applyFont="1" applyBorder="1" applyAlignment="1">
      <alignment vertical="center"/>
    </xf>
    <xf numFmtId="0" fontId="10" fillId="6" borderId="52" xfId="1" applyFont="1" applyFill="1" applyBorder="1" applyAlignment="1">
      <alignment horizontal="center" vertical="center"/>
    </xf>
    <xf numFmtId="0" fontId="10" fillId="6" borderId="29" xfId="1" applyFont="1" applyFill="1" applyBorder="1" applyAlignment="1">
      <alignment horizontal="center" vertical="center"/>
    </xf>
    <xf numFmtId="0" fontId="10" fillId="6" borderId="22" xfId="1" applyFont="1" applyFill="1" applyBorder="1" applyAlignment="1">
      <alignment horizontal="center" vertical="center"/>
    </xf>
    <xf numFmtId="0" fontId="10" fillId="6" borderId="0" xfId="1" applyFont="1" applyFill="1" applyAlignment="1">
      <alignment horizontal="center" vertical="center"/>
    </xf>
    <xf numFmtId="0" fontId="38" fillId="6" borderId="0" xfId="1" applyFont="1" applyFill="1" applyAlignment="1">
      <alignment horizontal="center" vertical="center" wrapText="1"/>
    </xf>
    <xf numFmtId="0" fontId="40" fillId="6" borderId="0" xfId="1" applyFont="1" applyFill="1" applyAlignment="1">
      <alignment vertical="center"/>
    </xf>
    <xf numFmtId="0" fontId="2" fillId="6" borderId="0" xfId="1" applyFont="1" applyFill="1"/>
    <xf numFmtId="0" fontId="27" fillId="6" borderId="63" xfId="1" applyFont="1" applyFill="1" applyBorder="1" applyAlignment="1">
      <alignment horizontal="center" vertical="center"/>
    </xf>
    <xf numFmtId="0" fontId="27" fillId="6" borderId="64" xfId="1" applyFont="1" applyFill="1" applyBorder="1" applyAlignment="1">
      <alignment horizontal="center" vertical="center"/>
    </xf>
    <xf numFmtId="0" fontId="27" fillId="6" borderId="65" xfId="1" applyFont="1" applyFill="1" applyBorder="1" applyAlignment="1">
      <alignment horizontal="center" vertical="center"/>
    </xf>
    <xf numFmtId="0" fontId="2" fillId="6" borderId="12" xfId="1" applyFont="1" applyFill="1" applyBorder="1" applyAlignment="1">
      <alignment horizontal="left" vertical="center"/>
    </xf>
    <xf numFmtId="0" fontId="2" fillId="6" borderId="13" xfId="1" applyFont="1" applyFill="1" applyBorder="1" applyAlignment="1">
      <alignment horizontal="left" vertical="center"/>
    </xf>
    <xf numFmtId="14" fontId="2" fillId="6" borderId="11" xfId="1" applyNumberFormat="1" applyFont="1" applyFill="1" applyBorder="1" applyAlignment="1">
      <alignment horizontal="left" vertical="center"/>
    </xf>
    <xf numFmtId="0" fontId="2" fillId="6" borderId="2" xfId="1" applyFont="1" applyFill="1" applyBorder="1" applyAlignment="1">
      <alignment horizontal="left" vertical="center"/>
    </xf>
    <xf numFmtId="0" fontId="2" fillId="6" borderId="4" xfId="1" applyFont="1" applyFill="1" applyBorder="1" applyAlignment="1">
      <alignment horizontal="left" vertical="center"/>
    </xf>
    <xf numFmtId="14" fontId="2" fillId="6" borderId="1" xfId="1" applyNumberFormat="1" applyFont="1" applyFill="1" applyBorder="1" applyAlignment="1">
      <alignment horizontal="left" vertical="center"/>
    </xf>
    <xf numFmtId="0" fontId="2" fillId="6" borderId="25" xfId="1" applyFont="1" applyFill="1" applyBorder="1" applyAlignment="1">
      <alignment horizontal="left" vertical="center"/>
    </xf>
    <xf numFmtId="0" fontId="2" fillId="6" borderId="26" xfId="1" applyFont="1" applyFill="1" applyBorder="1" applyAlignment="1">
      <alignment horizontal="left" vertical="center"/>
    </xf>
    <xf numFmtId="14" fontId="2" fillId="6" borderId="23" xfId="1" applyNumberFormat="1" applyFont="1" applyFill="1" applyBorder="1" applyAlignment="1">
      <alignment horizontal="left" vertical="center"/>
    </xf>
    <xf numFmtId="0" fontId="1" fillId="6" borderId="0" xfId="1" applyFill="1"/>
    <xf numFmtId="0" fontId="1" fillId="0" borderId="0" xfId="1"/>
    <xf numFmtId="0" fontId="42" fillId="0" borderId="0" xfId="2" applyFont="1" applyAlignment="1">
      <alignment horizontal="center"/>
    </xf>
    <xf numFmtId="0" fontId="43" fillId="0" borderId="5" xfId="2" applyFont="1" applyBorder="1" applyAlignment="1">
      <alignment horizontal="centerContinuous"/>
    </xf>
    <xf numFmtId="0" fontId="43" fillId="0" borderId="6" xfId="2" applyFont="1" applyBorder="1" applyAlignment="1">
      <alignment horizontal="centerContinuous"/>
    </xf>
    <xf numFmtId="0" fontId="11" fillId="0" borderId="5" xfId="2" applyBorder="1"/>
    <xf numFmtId="0" fontId="11" fillId="0" borderId="14" xfId="2" applyBorder="1"/>
    <xf numFmtId="14" fontId="11" fillId="0" borderId="14" xfId="2" applyNumberFormat="1" applyBorder="1"/>
    <xf numFmtId="0" fontId="45" fillId="0" borderId="14" xfId="2" applyFont="1" applyBorder="1"/>
    <xf numFmtId="0" fontId="11" fillId="0" borderId="6" xfId="2" applyBorder="1"/>
    <xf numFmtId="0" fontId="11" fillId="0" borderId="8" xfId="2" applyBorder="1" applyAlignment="1">
      <alignment horizontal="center"/>
    </xf>
    <xf numFmtId="14" fontId="11" fillId="0" borderId="0" xfId="2" applyNumberFormat="1"/>
    <xf numFmtId="14" fontId="11" fillId="0" borderId="9" xfId="2" applyNumberFormat="1" applyBorder="1"/>
    <xf numFmtId="0" fontId="11" fillId="0" borderId="0" xfId="2" applyAlignment="1">
      <alignment wrapText="1"/>
    </xf>
    <xf numFmtId="14" fontId="46" fillId="0" borderId="0" xfId="2" applyNumberFormat="1" applyFont="1"/>
    <xf numFmtId="0" fontId="42" fillId="0" borderId="0" xfId="2" applyFont="1" applyAlignment="1">
      <alignment horizontal="centerContinuous"/>
    </xf>
    <xf numFmtId="0" fontId="11" fillId="0" borderId="0" xfId="2" applyAlignment="1">
      <alignment horizontal="right"/>
    </xf>
    <xf numFmtId="0" fontId="11" fillId="0" borderId="1" xfId="2" applyBorder="1"/>
    <xf numFmtId="0" fontId="11" fillId="0" borderId="2" xfId="2" applyBorder="1"/>
    <xf numFmtId="0" fontId="11" fillId="0" borderId="4" xfId="2" applyBorder="1"/>
    <xf numFmtId="0" fontId="11" fillId="0" borderId="2" xfId="2" applyBorder="1" applyAlignment="1">
      <alignment horizontal="center"/>
    </xf>
    <xf numFmtId="0" fontId="11" fillId="0" borderId="1" xfId="2" applyBorder="1" applyAlignment="1">
      <alignment horizontal="centerContinuous"/>
    </xf>
    <xf numFmtId="0" fontId="11" fillId="0" borderId="3" xfId="2" applyBorder="1" applyAlignment="1">
      <alignment horizontal="centerContinuous"/>
    </xf>
    <xf numFmtId="0" fontId="47" fillId="0" borderId="4" xfId="2" applyFont="1" applyBorder="1" applyAlignment="1">
      <alignment horizontal="center"/>
    </xf>
    <xf numFmtId="0" fontId="47" fillId="0" borderId="4" xfId="2" applyFont="1" applyBorder="1" applyAlignment="1">
      <alignment horizontal="center" wrapText="1"/>
    </xf>
    <xf numFmtId="0" fontId="48" fillId="0" borderId="0" xfId="5"/>
    <xf numFmtId="0" fontId="49" fillId="0" borderId="0" xfId="5" applyFont="1"/>
    <xf numFmtId="0" fontId="50" fillId="0" borderId="0" xfId="5" applyFont="1" applyAlignment="1">
      <alignment horizontal="right"/>
    </xf>
    <xf numFmtId="0" fontId="48" fillId="0" borderId="0" xfId="5" applyAlignment="1">
      <alignment horizontal="left" vertical="center"/>
    </xf>
    <xf numFmtId="0" fontId="48" fillId="0" borderId="1" xfId="5" applyBorder="1"/>
    <xf numFmtId="0" fontId="48" fillId="0" borderId="2" xfId="5" applyBorder="1"/>
    <xf numFmtId="0" fontId="48" fillId="0" borderId="1" xfId="5" applyBorder="1" applyAlignment="1">
      <alignment horizontal="centerContinuous"/>
    </xf>
    <xf numFmtId="0" fontId="48" fillId="0" borderId="2" xfId="5" applyBorder="1" applyAlignment="1">
      <alignment horizontal="centerContinuous"/>
    </xf>
    <xf numFmtId="0" fontId="50" fillId="0" borderId="0" xfId="5" quotePrefix="1" applyFont="1" applyAlignment="1">
      <alignment horizontal="right"/>
    </xf>
    <xf numFmtId="0" fontId="51" fillId="0" borderId="7" xfId="5" applyFont="1" applyBorder="1" applyAlignment="1">
      <alignment horizontal="center"/>
    </xf>
    <xf numFmtId="0" fontId="50" fillId="0" borderId="0" xfId="5" applyFont="1" applyAlignment="1">
      <alignment horizontal="right" vertical="center"/>
    </xf>
    <xf numFmtId="14" fontId="51" fillId="0" borderId="0" xfId="6" applyNumberFormat="1" applyFont="1" applyAlignment="1">
      <alignment vertical="center" wrapText="1"/>
    </xf>
    <xf numFmtId="44" fontId="51" fillId="0" borderId="0" xfId="6" applyFont="1" applyAlignment="1">
      <alignment vertical="center"/>
    </xf>
    <xf numFmtId="44" fontId="51" fillId="0" borderId="0" xfId="6" applyFont="1" applyAlignment="1">
      <alignment vertical="center" wrapText="1"/>
    </xf>
    <xf numFmtId="44" fontId="52" fillId="0" borderId="9" xfId="6" applyFont="1" applyBorder="1" applyAlignment="1">
      <alignment vertical="center" wrapText="1"/>
    </xf>
    <xf numFmtId="0" fontId="48" fillId="0" borderId="10" xfId="5" applyBorder="1"/>
    <xf numFmtId="0" fontId="48" fillId="0" borderId="0" xfId="5" applyAlignment="1">
      <alignment horizontal="left"/>
    </xf>
    <xf numFmtId="0" fontId="51" fillId="0" borderId="0" xfId="5" applyFont="1"/>
    <xf numFmtId="0" fontId="48" fillId="0" borderId="0" xfId="5" quotePrefix="1" applyAlignment="1">
      <alignment horizontal="left"/>
    </xf>
    <xf numFmtId="0" fontId="48" fillId="0" borderId="13" xfId="5" applyBorder="1"/>
    <xf numFmtId="0" fontId="51" fillId="0" borderId="5" xfId="5" applyFont="1" applyBorder="1"/>
    <xf numFmtId="0" fontId="48" fillId="0" borderId="6" xfId="5" applyBorder="1"/>
    <xf numFmtId="0" fontId="51" fillId="0" borderId="6" xfId="5" applyFont="1" applyBorder="1"/>
    <xf numFmtId="0" fontId="51" fillId="0" borderId="5" xfId="5" quotePrefix="1" applyFont="1" applyBorder="1" applyAlignment="1">
      <alignment horizontal="left"/>
    </xf>
    <xf numFmtId="0" fontId="51" fillId="0" borderId="14" xfId="5" applyFont="1" applyBorder="1"/>
    <xf numFmtId="0" fontId="51" fillId="0" borderId="0" xfId="5" applyFont="1" applyAlignment="1">
      <alignment horizontal="center"/>
    </xf>
    <xf numFmtId="0" fontId="55" fillId="0" borderId="6" xfId="5" applyFont="1" applyBorder="1" applyAlignment="1">
      <alignment horizontal="center"/>
    </xf>
    <xf numFmtId="0" fontId="57" fillId="0" borderId="0" xfId="5" applyFont="1" applyAlignment="1">
      <alignment horizontal="center"/>
    </xf>
    <xf numFmtId="0" fontId="51" fillId="0" borderId="11" xfId="5" applyFont="1" applyBorder="1"/>
    <xf numFmtId="0" fontId="48" fillId="0" borderId="11" xfId="5" applyBorder="1"/>
    <xf numFmtId="0" fontId="48" fillId="0" borderId="15" xfId="5" applyBorder="1"/>
    <xf numFmtId="0" fontId="48" fillId="0" borderId="3" xfId="5" applyBorder="1"/>
    <xf numFmtId="0" fontId="51" fillId="0" borderId="1" xfId="5" quotePrefix="1" applyFont="1" applyBorder="1" applyAlignment="1">
      <alignment horizontal="left"/>
    </xf>
    <xf numFmtId="0" fontId="51" fillId="0" borderId="3" xfId="5" applyFont="1" applyBorder="1"/>
    <xf numFmtId="0" fontId="48" fillId="0" borderId="8" xfId="5" applyBorder="1"/>
    <xf numFmtId="0" fontId="48" fillId="0" borderId="9" xfId="5" applyBorder="1"/>
    <xf numFmtId="0" fontId="57" fillId="0" borderId="0" xfId="5" applyFont="1"/>
    <xf numFmtId="0" fontId="56" fillId="0" borderId="0" xfId="5" applyFont="1"/>
    <xf numFmtId="0" fontId="48" fillId="0" borderId="12" xfId="5" applyBorder="1"/>
    <xf numFmtId="0" fontId="48" fillId="0" borderId="8" xfId="5" applyBorder="1" applyAlignment="1">
      <alignment horizontal="left" vertical="center"/>
    </xf>
    <xf numFmtId="0" fontId="48" fillId="0" borderId="0" xfId="5" applyAlignment="1">
      <alignment vertical="top"/>
    </xf>
    <xf numFmtId="0" fontId="48" fillId="0" borderId="9" xfId="5" applyBorder="1" applyAlignment="1">
      <alignment vertical="top"/>
    </xf>
    <xf numFmtId="0" fontId="57" fillId="0" borderId="1" xfId="5" applyFont="1" applyBorder="1" applyAlignment="1">
      <alignment horizontal="left"/>
    </xf>
    <xf numFmtId="0" fontId="51" fillId="0" borderId="3" xfId="5" applyFont="1" applyBorder="1" applyAlignment="1">
      <alignment horizontal="left"/>
    </xf>
    <xf numFmtId="0" fontId="51" fillId="0" borderId="2" xfId="5" applyFont="1" applyBorder="1" applyAlignment="1">
      <alignment horizontal="left"/>
    </xf>
    <xf numFmtId="14" fontId="51" fillId="0" borderId="4" xfId="5" applyNumberFormat="1" applyFont="1" applyBorder="1" applyAlignment="1">
      <alignment horizontal="center"/>
    </xf>
    <xf numFmtId="0" fontId="57" fillId="0" borderId="0" xfId="5" quotePrefix="1" applyFont="1" applyAlignment="1">
      <alignment horizontal="center"/>
    </xf>
    <xf numFmtId="0" fontId="48" fillId="0" borderId="8" xfId="5" applyBorder="1" applyAlignment="1">
      <alignment vertical="top"/>
    </xf>
    <xf numFmtId="0" fontId="57" fillId="0" borderId="0" xfId="5" applyFont="1" applyAlignment="1">
      <alignment horizontal="left"/>
    </xf>
    <xf numFmtId="0" fontId="58" fillId="0" borderId="8" xfId="5" applyFont="1" applyBorder="1"/>
    <xf numFmtId="0" fontId="48" fillId="0" borderId="4" xfId="5" applyBorder="1"/>
    <xf numFmtId="0" fontId="48" fillId="0" borderId="72" xfId="5" applyBorder="1"/>
    <xf numFmtId="0" fontId="48" fillId="0" borderId="73" xfId="5" applyBorder="1"/>
    <xf numFmtId="0" fontId="48" fillId="0" borderId="74" xfId="5" applyBorder="1"/>
    <xf numFmtId="0" fontId="59" fillId="0" borderId="8" xfId="5" applyFont="1" applyBorder="1"/>
    <xf numFmtId="0" fontId="49" fillId="0" borderId="8" xfId="5" applyFont="1" applyBorder="1"/>
    <xf numFmtId="0" fontId="48" fillId="0" borderId="14" xfId="5" applyBorder="1"/>
    <xf numFmtId="0" fontId="48" fillId="0" borderId="11" xfId="5" applyBorder="1" applyAlignment="1">
      <alignment horizontal="left" vertical="center"/>
    </xf>
    <xf numFmtId="0" fontId="51" fillId="0" borderId="8" xfId="5" quotePrefix="1" applyFont="1" applyBorder="1" applyAlignment="1">
      <alignment horizontal="left"/>
    </xf>
    <xf numFmtId="0" fontId="51" fillId="0" borderId="9" xfId="5" applyFont="1" applyBorder="1"/>
    <xf numFmtId="0" fontId="51" fillId="0" borderId="8" xfId="5" applyFont="1" applyBorder="1"/>
    <xf numFmtId="0" fontId="51" fillId="0" borderId="0" xfId="5" quotePrefix="1" applyFont="1" applyAlignment="1">
      <alignment horizontal="left"/>
    </xf>
    <xf numFmtId="0" fontId="51" fillId="0" borderId="0" xfId="5" quotePrefix="1" applyFont="1" applyAlignment="1">
      <alignment horizontal="center"/>
    </xf>
    <xf numFmtId="0" fontId="51" fillId="0" borderId="1" xfId="5" applyFont="1" applyBorder="1"/>
    <xf numFmtId="0" fontId="51" fillId="0" borderId="2" xfId="5" applyFont="1" applyBorder="1"/>
    <xf numFmtId="0" fontId="48" fillId="0" borderId="1" xfId="5" applyBorder="1" applyAlignment="1">
      <alignment horizontal="right"/>
    </xf>
    <xf numFmtId="0" fontId="48" fillId="0" borderId="1" xfId="5" quotePrefix="1" applyBorder="1" applyAlignment="1">
      <alignment horizontal="left"/>
    </xf>
    <xf numFmtId="0" fontId="48" fillId="0" borderId="5" xfId="5" applyBorder="1" applyAlignment="1">
      <alignment horizontal="right"/>
    </xf>
    <xf numFmtId="0" fontId="48" fillId="0" borderId="5" xfId="5" quotePrefix="1" applyBorder="1" applyAlignment="1">
      <alignment horizontal="left"/>
    </xf>
    <xf numFmtId="0" fontId="48" fillId="0" borderId="11" xfId="5" applyBorder="1" applyAlignment="1">
      <alignment horizontal="right"/>
    </xf>
    <xf numFmtId="0" fontId="48" fillId="0" borderId="5" xfId="5" applyBorder="1"/>
    <xf numFmtId="0" fontId="51" fillId="0" borderId="6" xfId="5" applyFont="1" applyBorder="1" applyAlignment="1">
      <alignment horizontal="left"/>
    </xf>
    <xf numFmtId="0" fontId="51" fillId="0" borderId="4" xfId="5" applyFont="1" applyBorder="1"/>
    <xf numFmtId="0" fontId="48" fillId="0" borderId="8" xfId="5" quotePrefix="1" applyBorder="1" applyAlignment="1">
      <alignment horizontal="left"/>
    </xf>
    <xf numFmtId="0" fontId="48" fillId="0" borderId="7" xfId="5" applyBorder="1"/>
    <xf numFmtId="0" fontId="48" fillId="0" borderId="15" xfId="5" quotePrefix="1" applyBorder="1" applyAlignment="1">
      <alignment horizontal="left"/>
    </xf>
    <xf numFmtId="0" fontId="48" fillId="0" borderId="0" xfId="5" applyAlignment="1">
      <alignment horizontal="center" vertical="center"/>
    </xf>
    <xf numFmtId="0" fontId="8" fillId="6" borderId="4" xfId="3" applyFont="1" applyFill="1" applyBorder="1" applyAlignment="1">
      <alignment vertical="center"/>
    </xf>
    <xf numFmtId="14" fontId="8" fillId="6" borderId="4" xfId="3" quotePrefix="1" applyNumberFormat="1" applyFont="1" applyFill="1" applyBorder="1" applyAlignment="1">
      <alignment horizontal="center" vertical="center"/>
    </xf>
    <xf numFmtId="14" fontId="8" fillId="6" borderId="4" xfId="3" applyNumberFormat="1" applyFont="1" applyFill="1" applyBorder="1" applyAlignment="1">
      <alignment horizontal="center" vertical="center"/>
    </xf>
    <xf numFmtId="14" fontId="8" fillId="6" borderId="4" xfId="3" applyNumberFormat="1" applyFont="1" applyFill="1" applyBorder="1" applyAlignment="1">
      <alignment vertical="center"/>
    </xf>
    <xf numFmtId="0" fontId="61" fillId="6" borderId="4" xfId="3" applyFont="1" applyFill="1" applyBorder="1" applyAlignment="1">
      <alignment horizontal="center" vertical="center" wrapText="1"/>
    </xf>
    <xf numFmtId="14" fontId="5" fillId="6" borderId="4" xfId="3" applyNumberFormat="1" applyFont="1" applyFill="1" applyBorder="1" applyAlignment="1">
      <alignment horizontal="center" vertical="center"/>
    </xf>
    <xf numFmtId="0" fontId="62" fillId="0" borderId="13" xfId="3" applyFont="1" applyBorder="1"/>
    <xf numFmtId="0" fontId="63" fillId="0" borderId="19" xfId="3" applyFont="1" applyBorder="1" applyAlignment="1">
      <alignment horizontal="center" wrapText="1"/>
    </xf>
    <xf numFmtId="0" fontId="5" fillId="0" borderId="0" xfId="1" applyFont="1" applyAlignment="1">
      <alignment horizontal="center" vertical="center"/>
    </xf>
    <xf numFmtId="15" fontId="2" fillId="0" borderId="0" xfId="1" applyNumberFormat="1" applyFont="1" applyAlignment="1">
      <alignment horizontal="right" vertical="center"/>
    </xf>
    <xf numFmtId="0" fontId="5" fillId="0" borderId="4" xfId="1" applyFont="1" applyBorder="1" applyAlignment="1">
      <alignment horizontal="center" vertical="center"/>
    </xf>
    <xf numFmtId="0" fontId="68" fillId="0" borderId="0" xfId="1" applyFont="1" applyAlignment="1" applyProtection="1">
      <alignment vertical="center"/>
      <protection hidden="1"/>
    </xf>
    <xf numFmtId="0" fontId="1" fillId="0" borderId="0" xfId="1" applyAlignment="1">
      <alignment horizontal="center" vertical="center"/>
    </xf>
    <xf numFmtId="14" fontId="2" fillId="0" borderId="4" xfId="1" applyNumberFormat="1" applyFont="1" applyBorder="1" applyAlignment="1">
      <alignment horizontal="center" vertical="center"/>
    </xf>
    <xf numFmtId="0" fontId="65" fillId="0" borderId="0" xfId="7" applyFill="1" applyBorder="1" applyAlignment="1">
      <alignment vertical="center"/>
    </xf>
    <xf numFmtId="0" fontId="32" fillId="0" borderId="0" xfId="1" applyFont="1" applyAlignment="1">
      <alignment horizontal="left" vertical="center"/>
    </xf>
    <xf numFmtId="0" fontId="2" fillId="0" borderId="4" xfId="1" applyFont="1" applyBorder="1" applyAlignment="1">
      <alignment horizontal="center" vertical="center"/>
    </xf>
    <xf numFmtId="0" fontId="32" fillId="0" borderId="15" xfId="1" applyFont="1" applyBorder="1" applyAlignment="1">
      <alignment vertical="center"/>
    </xf>
    <xf numFmtId="0" fontId="32" fillId="0" borderId="0" xfId="1" applyFont="1" applyAlignment="1">
      <alignment vertical="center"/>
    </xf>
    <xf numFmtId="0" fontId="3" fillId="0" borderId="0" xfId="1" applyFont="1" applyAlignment="1">
      <alignment horizontal="centerContinuous" vertical="center"/>
    </xf>
    <xf numFmtId="0" fontId="70" fillId="0" borderId="0" xfId="1" applyFont="1"/>
    <xf numFmtId="0" fontId="5" fillId="0" borderId="0" xfId="1" applyFont="1" applyAlignment="1">
      <alignment horizontal="centerContinuous" vertical="center"/>
    </xf>
    <xf numFmtId="0" fontId="27" fillId="0" borderId="0" xfId="1" applyFont="1"/>
    <xf numFmtId="0" fontId="5" fillId="0" borderId="7" xfId="1" applyFont="1" applyBorder="1" applyAlignment="1">
      <alignment horizontal="center" vertical="center"/>
    </xf>
    <xf numFmtId="0" fontId="2" fillId="0" borderId="7" xfId="1" applyFont="1" applyBorder="1" applyAlignment="1">
      <alignment horizontal="center" vertical="center"/>
    </xf>
    <xf numFmtId="0" fontId="5" fillId="11" borderId="7" xfId="1" applyFont="1" applyFill="1" applyBorder="1" applyAlignment="1">
      <alignment horizontal="center" vertical="center"/>
    </xf>
    <xf numFmtId="0" fontId="5" fillId="12" borderId="7" xfId="1" applyFont="1" applyFill="1" applyBorder="1" applyAlignment="1">
      <alignment horizontal="center" vertical="center"/>
    </xf>
    <xf numFmtId="0" fontId="5" fillId="13" borderId="4" xfId="1" applyFont="1" applyFill="1" applyBorder="1" applyAlignment="1">
      <alignment horizontal="center" vertical="center"/>
    </xf>
    <xf numFmtId="0" fontId="5" fillId="6" borderId="7" xfId="1" applyFont="1" applyFill="1" applyBorder="1" applyAlignment="1">
      <alignment horizontal="center" vertical="center"/>
    </xf>
    <xf numFmtId="0" fontId="2" fillId="0" borderId="7" xfId="1" applyFont="1" applyBorder="1" applyAlignment="1">
      <alignment vertical="center"/>
    </xf>
    <xf numFmtId="14" fontId="2" fillId="8" borderId="4" xfId="1" applyNumberFormat="1" applyFont="1" applyFill="1" applyBorder="1" applyAlignment="1">
      <alignment horizontal="center" vertical="center"/>
    </xf>
    <xf numFmtId="14" fontId="2" fillId="8" borderId="7" xfId="1" applyNumberFormat="1" applyFont="1" applyFill="1" applyBorder="1" applyAlignment="1">
      <alignment horizontal="center" vertical="center"/>
    </xf>
    <xf numFmtId="0" fontId="2" fillId="14" borderId="8" xfId="1" applyFont="1" applyFill="1" applyBorder="1" applyAlignment="1">
      <alignment vertical="center"/>
    </xf>
    <xf numFmtId="0" fontId="2" fillId="14" borderId="0" xfId="1" applyFont="1" applyFill="1" applyAlignment="1">
      <alignment vertical="center"/>
    </xf>
    <xf numFmtId="0" fontId="2" fillId="14" borderId="14" xfId="1" applyFont="1" applyFill="1" applyBorder="1" applyAlignment="1">
      <alignment vertical="center"/>
    </xf>
    <xf numFmtId="14" fontId="2" fillId="9" borderId="4" xfId="1" applyNumberFormat="1" applyFont="1" applyFill="1" applyBorder="1" applyAlignment="1">
      <alignment horizontal="center" vertical="center"/>
    </xf>
    <xf numFmtId="0" fontId="2" fillId="14" borderId="9" xfId="1" applyFont="1" applyFill="1" applyBorder="1" applyAlignment="1">
      <alignment vertical="center"/>
    </xf>
    <xf numFmtId="0" fontId="2" fillId="14" borderId="0" xfId="1" applyFont="1" applyFill="1" applyAlignment="1">
      <alignment horizontal="center" vertical="center"/>
    </xf>
    <xf numFmtId="0" fontId="2" fillId="14" borderId="11" xfId="1" applyFont="1" applyFill="1" applyBorder="1" applyAlignment="1">
      <alignment vertical="center"/>
    </xf>
    <xf numFmtId="0" fontId="2" fillId="14" borderId="15" xfId="1" applyFont="1" applyFill="1" applyBorder="1" applyAlignment="1">
      <alignment vertical="center"/>
    </xf>
    <xf numFmtId="0" fontId="2" fillId="14" borderId="12" xfId="1" applyFont="1" applyFill="1" applyBorder="1" applyAlignment="1">
      <alignment vertical="center"/>
    </xf>
    <xf numFmtId="0" fontId="45" fillId="0" borderId="78" xfId="1" applyFont="1" applyBorder="1" applyAlignment="1">
      <alignment horizontal="center" vertical="center" wrapText="1"/>
    </xf>
    <xf numFmtId="0" fontId="45" fillId="0" borderId="80" xfId="1" applyFont="1" applyBorder="1" applyAlignment="1">
      <alignment horizontal="center" vertical="center" wrapText="1"/>
    </xf>
    <xf numFmtId="0" fontId="1" fillId="0" borderId="4" xfId="1" applyBorder="1" applyAlignment="1">
      <alignment horizontal="center" vertical="center"/>
    </xf>
    <xf numFmtId="0" fontId="2" fillId="0" borderId="20" xfId="1" applyFont="1" applyBorder="1" applyAlignment="1">
      <alignment horizontal="center" vertical="center" wrapText="1"/>
    </xf>
    <xf numFmtId="0" fontId="2" fillId="0" borderId="1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2" xfId="1" applyFont="1" applyBorder="1" applyAlignment="1">
      <alignment horizontal="center" vertical="center" wrapText="1"/>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1" xfId="1" quotePrefix="1" applyFont="1" applyBorder="1" applyAlignment="1">
      <alignment horizontal="center" vertical="center"/>
    </xf>
    <xf numFmtId="0" fontId="2" fillId="0" borderId="2" xfId="1" quotePrefix="1" applyFont="1" applyBorder="1" applyAlignment="1">
      <alignment horizontal="center" vertical="center"/>
    </xf>
    <xf numFmtId="0" fontId="2" fillId="17" borderId="1" xfId="1" applyFont="1" applyFill="1" applyBorder="1" applyAlignment="1">
      <alignment horizontal="center" vertical="center"/>
    </xf>
    <xf numFmtId="0" fontId="2" fillId="17" borderId="2" xfId="1" applyFont="1" applyFill="1" applyBorder="1" applyAlignment="1">
      <alignment horizontal="center" vertical="center"/>
    </xf>
    <xf numFmtId="0" fontId="7" fillId="0" borderId="0" xfId="1" applyFont="1" applyAlignment="1">
      <alignment vertical="center"/>
    </xf>
    <xf numFmtId="0" fontId="7" fillId="0" borderId="0" xfId="1" applyFont="1" applyAlignment="1">
      <alignment horizontal="left" vertical="center"/>
    </xf>
    <xf numFmtId="0" fontId="9" fillId="0" borderId="0" xfId="1" applyFont="1" applyAlignment="1">
      <alignment horizontal="center" vertical="center"/>
    </xf>
    <xf numFmtId="0" fontId="10" fillId="0" borderId="0" xfId="1" applyFont="1" applyAlignment="1">
      <alignment horizontal="center" vertical="center"/>
    </xf>
    <xf numFmtId="0" fontId="10" fillId="0" borderId="0" xfId="1" applyFont="1" applyAlignment="1">
      <alignment horizontal="centerContinuous" vertical="center"/>
    </xf>
    <xf numFmtId="0" fontId="32" fillId="0" borderId="0" xfId="1" applyFont="1" applyAlignment="1">
      <alignment horizontal="center" vertical="center"/>
    </xf>
    <xf numFmtId="0" fontId="1" fillId="0" borderId="0" xfId="1" applyAlignment="1">
      <alignment horizontal="center" vertical="center" wrapText="1"/>
    </xf>
    <xf numFmtId="0" fontId="4" fillId="0" borderId="28" xfId="1" applyFont="1" applyBorder="1" applyAlignment="1">
      <alignment vertical="center"/>
    </xf>
    <xf numFmtId="0" fontId="4" fillId="0" borderId="29" xfId="1" applyFont="1" applyBorder="1" applyAlignment="1">
      <alignment vertical="center"/>
    </xf>
    <xf numFmtId="0" fontId="4" fillId="0" borderId="22" xfId="1" applyFont="1" applyBorder="1" applyAlignment="1">
      <alignment vertical="center"/>
    </xf>
    <xf numFmtId="0" fontId="1" fillId="0" borderId="4" xfId="1" applyBorder="1" applyAlignment="1">
      <alignment horizontal="center" vertical="center" wrapText="1"/>
    </xf>
    <xf numFmtId="0" fontId="45" fillId="0" borderId="4" xfId="1" applyFont="1" applyBorder="1" applyAlignment="1">
      <alignment horizontal="center" vertical="center" wrapText="1"/>
    </xf>
    <xf numFmtId="0" fontId="1" fillId="8" borderId="4" xfId="1" applyFill="1" applyBorder="1" applyAlignment="1">
      <alignment horizontal="center" vertical="center" wrapText="1"/>
    </xf>
    <xf numFmtId="0" fontId="1" fillId="9" borderId="4" xfId="1" applyFill="1" applyBorder="1" applyAlignment="1">
      <alignment horizontal="center" vertical="center" wrapText="1"/>
    </xf>
    <xf numFmtId="0" fontId="45" fillId="0" borderId="0" xfId="1" applyFont="1" applyAlignment="1">
      <alignment horizontal="center" vertical="center" wrapText="1"/>
    </xf>
    <xf numFmtId="0" fontId="1" fillId="0" borderId="0" xfId="1" applyAlignment="1">
      <alignment horizontal="center"/>
    </xf>
    <xf numFmtId="0" fontId="67" fillId="0" borderId="0" xfId="1" applyFont="1" applyAlignment="1" applyProtection="1">
      <alignment vertical="center"/>
      <protection hidden="1"/>
    </xf>
    <xf numFmtId="0" fontId="73" fillId="0" borderId="0" xfId="1" applyFont="1" applyAlignment="1">
      <alignment vertical="center"/>
    </xf>
    <xf numFmtId="0" fontId="45" fillId="0" borderId="4" xfId="9" applyFont="1" applyBorder="1" applyAlignment="1">
      <alignment horizontal="center" vertical="center" wrapText="1"/>
    </xf>
    <xf numFmtId="0" fontId="77" fillId="0" borderId="0" xfId="10" applyFont="1" applyAlignment="1">
      <alignment horizontal="center" vertical="center"/>
    </xf>
    <xf numFmtId="0" fontId="47" fillId="0" borderId="4" xfId="9" applyBorder="1" applyAlignment="1" applyProtection="1">
      <alignment horizontal="center" vertical="center"/>
      <protection locked="0"/>
    </xf>
    <xf numFmtId="0" fontId="78" fillId="8" borderId="4" xfId="9" applyFont="1" applyFill="1" applyBorder="1" applyAlignment="1" applyProtection="1">
      <alignment horizontal="center" vertical="center"/>
      <protection locked="0"/>
    </xf>
    <xf numFmtId="0" fontId="1" fillId="9" borderId="4" xfId="1" applyFill="1" applyBorder="1" applyAlignment="1">
      <alignment horizontal="center" vertical="center"/>
    </xf>
    <xf numFmtId="0" fontId="79" fillId="0" borderId="0" xfId="1" applyFont="1" applyAlignment="1">
      <alignment horizontal="center" vertical="center"/>
    </xf>
    <xf numFmtId="0" fontId="80" fillId="0" borderId="0" xfId="10" applyFont="1" applyAlignment="1">
      <alignment horizontal="center" vertical="center" wrapText="1"/>
    </xf>
    <xf numFmtId="0" fontId="76" fillId="0" borderId="0" xfId="10" applyAlignment="1">
      <alignment horizontal="center" vertical="center"/>
    </xf>
    <xf numFmtId="0" fontId="78" fillId="8" borderId="4" xfId="9" quotePrefix="1" applyFont="1" applyFill="1" applyBorder="1" applyAlignment="1" applyProtection="1">
      <alignment horizontal="center" vertical="center"/>
      <protection locked="0"/>
    </xf>
    <xf numFmtId="0" fontId="81" fillId="0" borderId="0" xfId="10" applyFont="1" applyAlignment="1">
      <alignment horizontal="center" vertical="center" wrapText="1"/>
    </xf>
    <xf numFmtId="0" fontId="82" fillId="0" borderId="0" xfId="10" applyFont="1" applyAlignment="1">
      <alignment horizontal="center" vertical="center"/>
    </xf>
    <xf numFmtId="0" fontId="83" fillId="0" borderId="0" xfId="10" applyFont="1" applyAlignment="1">
      <alignment horizontal="center" vertical="center"/>
    </xf>
    <xf numFmtId="0" fontId="80" fillId="0" borderId="0" xfId="10" applyFont="1" applyAlignment="1">
      <alignment horizontal="center" vertical="center"/>
    </xf>
    <xf numFmtId="0" fontId="84" fillId="0" borderId="0" xfId="10" applyFont="1" applyAlignment="1">
      <alignment horizontal="center" vertical="center"/>
    </xf>
    <xf numFmtId="0" fontId="85" fillId="0" borderId="0" xfId="9" applyFont="1" applyAlignment="1">
      <alignment vertical="center"/>
    </xf>
    <xf numFmtId="0" fontId="47" fillId="0" borderId="0" xfId="9"/>
    <xf numFmtId="0" fontId="85" fillId="0" borderId="0" xfId="9" applyFont="1" applyAlignment="1">
      <alignment horizontal="center" vertical="center"/>
    </xf>
    <xf numFmtId="0" fontId="5" fillId="0" borderId="0" xfId="9" applyFont="1" applyAlignment="1">
      <alignment horizontal="left" vertical="center"/>
    </xf>
    <xf numFmtId="0" fontId="2" fillId="0" borderId="0" xfId="9" applyFont="1" applyAlignment="1">
      <alignment horizontal="left" vertical="center"/>
    </xf>
    <xf numFmtId="0" fontId="5" fillId="0" borderId="0" xfId="9" applyFont="1" applyAlignment="1">
      <alignment horizontal="center" vertical="center"/>
    </xf>
    <xf numFmtId="166" fontId="2" fillId="9" borderId="4" xfId="1" applyNumberFormat="1" applyFont="1" applyFill="1" applyBorder="1" applyAlignment="1">
      <alignment horizontal="center" vertical="center"/>
    </xf>
    <xf numFmtId="0" fontId="87" fillId="0" borderId="0" xfId="9" applyFont="1" applyAlignment="1">
      <alignment vertical="center"/>
    </xf>
    <xf numFmtId="0" fontId="89" fillId="0" borderId="0" xfId="9" applyFont="1"/>
    <xf numFmtId="0" fontId="89" fillId="0" borderId="4" xfId="9" applyFont="1" applyBorder="1" applyAlignment="1" applyProtection="1">
      <alignment horizontal="center" vertical="center"/>
      <protection locked="0"/>
    </xf>
    <xf numFmtId="0" fontId="78" fillId="6" borderId="4" xfId="9" applyFont="1" applyFill="1" applyBorder="1" applyAlignment="1" applyProtection="1">
      <alignment horizontal="center" vertical="center"/>
      <protection locked="0"/>
    </xf>
    <xf numFmtId="0" fontId="78" fillId="9" borderId="4" xfId="9" applyFont="1" applyFill="1" applyBorder="1" applyAlignment="1" applyProtection="1">
      <alignment horizontal="center" vertical="center" wrapText="1"/>
      <protection locked="0"/>
    </xf>
    <xf numFmtId="2" fontId="78" fillId="0" borderId="4" xfId="9" applyNumberFormat="1" applyFont="1" applyBorder="1" applyAlignment="1" applyProtection="1">
      <alignment horizontal="center" vertical="center" wrapText="1"/>
      <protection hidden="1"/>
    </xf>
    <xf numFmtId="0" fontId="78" fillId="0" borderId="4" xfId="9" applyFont="1" applyBorder="1" applyAlignment="1" applyProtection="1">
      <alignment horizontal="center" vertical="center"/>
      <protection hidden="1"/>
    </xf>
    <xf numFmtId="0" fontId="78" fillId="0" borderId="0" xfId="9" applyFont="1" applyAlignment="1">
      <alignment vertical="center"/>
    </xf>
    <xf numFmtId="0" fontId="78" fillId="19" borderId="0" xfId="9" applyFont="1" applyFill="1" applyAlignment="1">
      <alignment vertical="center"/>
    </xf>
    <xf numFmtId="0" fontId="47" fillId="19" borderId="0" xfId="9" applyFill="1"/>
    <xf numFmtId="0" fontId="44" fillId="19" borderId="0" xfId="9" applyFont="1" applyFill="1"/>
    <xf numFmtId="0" fontId="44" fillId="0" borderId="0" xfId="9" applyFont="1"/>
    <xf numFmtId="0" fontId="3" fillId="19" borderId="0" xfId="1" applyFont="1" applyFill="1" applyAlignment="1">
      <alignment vertical="center"/>
    </xf>
    <xf numFmtId="0" fontId="1" fillId="0" borderId="35" xfId="1" applyBorder="1"/>
    <xf numFmtId="0" fontId="1" fillId="0" borderId="36" xfId="1" applyBorder="1"/>
    <xf numFmtId="0" fontId="32" fillId="0" borderId="83" xfId="1" applyFont="1" applyBorder="1" applyAlignment="1">
      <alignment vertical="center"/>
    </xf>
    <xf numFmtId="0" fontId="73" fillId="0" borderId="0" xfId="1" applyFont="1"/>
    <xf numFmtId="0" fontId="1" fillId="0" borderId="0" xfId="1" applyAlignment="1">
      <alignment horizontal="right"/>
    </xf>
    <xf numFmtId="166" fontId="1" fillId="9" borderId="13" xfId="1" applyNumberFormat="1" applyFill="1" applyBorder="1" applyAlignment="1">
      <alignment horizontal="center" vertical="center"/>
    </xf>
    <xf numFmtId="166" fontId="1" fillId="9" borderId="62" xfId="1" applyNumberFormat="1" applyFill="1" applyBorder="1" applyAlignment="1">
      <alignment horizontal="center" vertical="center"/>
    </xf>
    <xf numFmtId="0" fontId="45" fillId="0" borderId="35" xfId="1" applyFont="1" applyBorder="1"/>
    <xf numFmtId="0" fontId="1" fillId="0" borderId="35" xfId="1" applyBorder="1" applyAlignment="1">
      <alignment horizontal="left" vertical="top"/>
    </xf>
    <xf numFmtId="0" fontId="1" fillId="0" borderId="0" xfId="1" applyAlignment="1">
      <alignment horizontal="left" vertical="top"/>
    </xf>
    <xf numFmtId="0" fontId="1" fillId="0" borderId="36" xfId="1" applyBorder="1" applyAlignment="1">
      <alignment horizontal="left" vertical="top"/>
    </xf>
    <xf numFmtId="0" fontId="1" fillId="8" borderId="0" xfId="1" applyFill="1"/>
    <xf numFmtId="0" fontId="1" fillId="8" borderId="36" xfId="1" applyFill="1" applyBorder="1"/>
    <xf numFmtId="0" fontId="1" fillId="0" borderId="38" xfId="1" applyBorder="1"/>
    <xf numFmtId="0" fontId="1" fillId="8" borderId="38" xfId="1" applyFill="1" applyBorder="1"/>
    <xf numFmtId="0" fontId="1" fillId="8" borderId="41" xfId="1" applyFill="1" applyBorder="1"/>
    <xf numFmtId="0" fontId="1" fillId="0" borderId="0" xfId="1" applyAlignment="1">
      <alignment horizontal="center" wrapText="1"/>
    </xf>
    <xf numFmtId="0" fontId="68" fillId="5" borderId="0" xfId="12" applyFont="1" applyFill="1" applyProtection="1">
      <alignment vertical="center"/>
      <protection hidden="1"/>
    </xf>
    <xf numFmtId="0" fontId="68" fillId="0" borderId="0" xfId="12" applyFont="1" applyProtection="1">
      <alignment vertical="center"/>
      <protection hidden="1"/>
    </xf>
    <xf numFmtId="0" fontId="68" fillId="20" borderId="0" xfId="12" applyFont="1" applyFill="1" applyProtection="1">
      <alignment vertical="center"/>
      <protection hidden="1"/>
    </xf>
    <xf numFmtId="0" fontId="94" fillId="20" borderId="0" xfId="12" applyFont="1" applyFill="1" applyProtection="1">
      <alignment vertical="center"/>
      <protection hidden="1"/>
    </xf>
    <xf numFmtId="166" fontId="68" fillId="20" borderId="0" xfId="12" applyNumberFormat="1" applyFont="1" applyFill="1" applyProtection="1">
      <alignment vertical="center"/>
      <protection locked="0"/>
    </xf>
    <xf numFmtId="0" fontId="98" fillId="20" borderId="0" xfId="12" applyFont="1" applyFill="1" applyAlignment="1" applyProtection="1">
      <alignment horizontal="center"/>
      <protection hidden="1"/>
    </xf>
    <xf numFmtId="0" fontId="68" fillId="0" borderId="49" xfId="12" applyFont="1" applyBorder="1" applyProtection="1">
      <alignment vertical="center"/>
      <protection hidden="1"/>
    </xf>
    <xf numFmtId="0" fontId="96" fillId="20" borderId="0" xfId="12" applyFont="1" applyFill="1" applyProtection="1">
      <alignment vertical="center"/>
      <protection hidden="1"/>
    </xf>
    <xf numFmtId="0" fontId="68" fillId="20" borderId="0" xfId="12" applyFont="1" applyFill="1" applyAlignment="1" applyProtection="1">
      <alignment horizontal="center" vertical="center"/>
      <protection hidden="1"/>
    </xf>
    <xf numFmtId="0" fontId="68" fillId="0" borderId="42" xfId="12" applyFont="1" applyBorder="1" applyProtection="1">
      <alignment vertical="center"/>
      <protection hidden="1"/>
    </xf>
    <xf numFmtId="0" fontId="68" fillId="0" borderId="43" xfId="12" applyFont="1" applyBorder="1" applyProtection="1">
      <alignment vertical="center"/>
      <protection hidden="1"/>
    </xf>
    <xf numFmtId="0" fontId="68" fillId="5" borderId="43" xfId="12" applyFont="1" applyFill="1" applyBorder="1" applyProtection="1">
      <alignment vertical="center"/>
      <protection hidden="1"/>
    </xf>
    <xf numFmtId="0" fontId="68" fillId="0" borderId="44" xfId="12" applyFont="1" applyBorder="1" applyProtection="1">
      <alignment vertical="center"/>
      <protection hidden="1"/>
    </xf>
    <xf numFmtId="0" fontId="96" fillId="0" borderId="35" xfId="12" applyFont="1" applyBorder="1" applyProtection="1">
      <alignment vertical="center"/>
      <protection hidden="1"/>
    </xf>
    <xf numFmtId="0" fontId="68" fillId="0" borderId="35" xfId="12" applyFont="1" applyBorder="1" applyAlignment="1" applyProtection="1">
      <alignment horizontal="right" vertical="center"/>
      <protection hidden="1"/>
    </xf>
    <xf numFmtId="0" fontId="68" fillId="0" borderId="0" xfId="12" applyFont="1" applyAlignment="1" applyProtection="1">
      <alignment horizontal="right" vertical="center"/>
      <protection hidden="1"/>
    </xf>
    <xf numFmtId="0" fontId="67" fillId="0" borderId="43" xfId="12" applyFont="1" applyBorder="1" applyAlignment="1" applyProtection="1">
      <alignment horizontal="center" vertical="center"/>
      <protection hidden="1"/>
    </xf>
    <xf numFmtId="0" fontId="100" fillId="0" borderId="43" xfId="12" applyFont="1" applyBorder="1" applyProtection="1">
      <alignment vertical="center"/>
      <protection hidden="1"/>
    </xf>
    <xf numFmtId="166" fontId="68" fillId="0" borderId="0" xfId="12" applyNumberFormat="1" applyFont="1" applyProtection="1">
      <alignment vertical="center"/>
      <protection hidden="1"/>
    </xf>
    <xf numFmtId="0" fontId="68" fillId="0" borderId="4" xfId="12" applyFont="1" applyBorder="1" applyAlignment="1" applyProtection="1">
      <alignment horizontal="center" vertical="center"/>
      <protection hidden="1"/>
    </xf>
    <xf numFmtId="0" fontId="68" fillId="0" borderId="30" xfId="12" applyFont="1" applyBorder="1" applyAlignment="1" applyProtection="1">
      <alignment horizontal="center" vertical="center"/>
      <protection hidden="1"/>
    </xf>
    <xf numFmtId="0" fontId="68" fillId="0" borderId="35" xfId="12" applyFont="1" applyBorder="1" applyProtection="1">
      <alignment vertical="center"/>
      <protection hidden="1"/>
    </xf>
    <xf numFmtId="0" fontId="67" fillId="0" borderId="0" xfId="12" applyFont="1" applyProtection="1">
      <alignment vertical="center"/>
      <protection hidden="1"/>
    </xf>
    <xf numFmtId="3" fontId="68" fillId="19" borderId="9" xfId="12" applyNumberFormat="1" applyFont="1" applyFill="1" applyBorder="1" applyProtection="1">
      <alignment vertical="center"/>
      <protection hidden="1"/>
    </xf>
    <xf numFmtId="0" fontId="101" fillId="0" borderId="0" xfId="12" applyFont="1" applyProtection="1">
      <alignment vertical="center"/>
      <protection hidden="1"/>
    </xf>
    <xf numFmtId="3" fontId="68" fillId="0" borderId="0" xfId="12" applyNumberFormat="1" applyFont="1" applyProtection="1">
      <alignment vertical="center"/>
      <protection hidden="1"/>
    </xf>
    <xf numFmtId="0" fontId="68" fillId="0" borderId="36" xfId="12" applyFont="1" applyBorder="1" applyProtection="1">
      <alignment vertical="center"/>
      <protection hidden="1"/>
    </xf>
    <xf numFmtId="0" fontId="68" fillId="0" borderId="7" xfId="12" applyFont="1" applyBorder="1" applyAlignment="1" applyProtection="1">
      <alignment horizontal="center" vertical="center"/>
      <protection hidden="1"/>
    </xf>
    <xf numFmtId="0" fontId="68" fillId="0" borderId="89" xfId="12" applyFont="1" applyBorder="1" applyAlignment="1" applyProtection="1">
      <alignment horizontal="center" vertical="center"/>
      <protection hidden="1"/>
    </xf>
    <xf numFmtId="0" fontId="67" fillId="0" borderId="35" xfId="12" applyFont="1" applyBorder="1" applyAlignment="1" applyProtection="1">
      <alignment horizontal="left" vertical="center"/>
      <protection hidden="1"/>
    </xf>
    <xf numFmtId="0" fontId="98" fillId="0" borderId="0" xfId="12" applyFont="1" applyAlignment="1" applyProtection="1">
      <alignment horizontal="center" vertical="center"/>
      <protection hidden="1"/>
    </xf>
    <xf numFmtId="170" fontId="67" fillId="6" borderId="8" xfId="12" applyNumberFormat="1" applyFont="1" applyFill="1" applyBorder="1" applyProtection="1">
      <alignment vertical="center"/>
      <protection locked="0"/>
    </xf>
    <xf numFmtId="0" fontId="68" fillId="19" borderId="5" xfId="12" applyFont="1" applyFill="1" applyBorder="1" applyAlignment="1" applyProtection="1">
      <alignment horizontal="center" vertical="center"/>
      <protection hidden="1"/>
    </xf>
    <xf numFmtId="0" fontId="68" fillId="19" borderId="14" xfId="12" applyFont="1" applyFill="1" applyBorder="1" applyAlignment="1" applyProtection="1">
      <alignment horizontal="center" vertical="center"/>
      <protection hidden="1"/>
    </xf>
    <xf numFmtId="0" fontId="68" fillId="0" borderId="34" xfId="12" applyFont="1" applyBorder="1" applyAlignment="1" applyProtection="1">
      <alignment horizontal="center" vertical="center"/>
      <protection hidden="1"/>
    </xf>
    <xf numFmtId="0" fontId="103" fillId="0" borderId="35" xfId="12" applyFont="1" applyBorder="1" applyProtection="1">
      <alignment vertical="center"/>
      <protection hidden="1"/>
    </xf>
    <xf numFmtId="0" fontId="68" fillId="0" borderId="35" xfId="12" applyFont="1" applyBorder="1" applyAlignment="1" applyProtection="1">
      <alignment horizontal="left" vertical="center"/>
      <protection hidden="1"/>
    </xf>
    <xf numFmtId="0" fontId="68" fillId="0" borderId="0" xfId="12" applyFont="1" applyAlignment="1" applyProtection="1">
      <alignment horizontal="left" vertical="center"/>
      <protection hidden="1"/>
    </xf>
    <xf numFmtId="0" fontId="67" fillId="6" borderId="0" xfId="12" applyFont="1" applyFill="1" applyProtection="1">
      <alignment vertical="center"/>
      <protection hidden="1"/>
    </xf>
    <xf numFmtId="0" fontId="104" fillId="0" borderId="9" xfId="12" applyFont="1" applyBorder="1" applyProtection="1">
      <alignment vertical="center"/>
      <protection hidden="1"/>
    </xf>
    <xf numFmtId="0" fontId="104" fillId="0" borderId="0" xfId="12" applyFont="1" applyProtection="1">
      <alignment vertical="center"/>
      <protection hidden="1"/>
    </xf>
    <xf numFmtId="0" fontId="68" fillId="0" borderId="11" xfId="12" applyFont="1" applyBorder="1" applyProtection="1">
      <alignment vertical="center"/>
      <protection hidden="1"/>
    </xf>
    <xf numFmtId="0" fontId="68" fillId="0" borderId="15" xfId="12" applyFont="1" applyBorder="1" applyProtection="1">
      <alignment vertical="center"/>
      <protection hidden="1"/>
    </xf>
    <xf numFmtId="0" fontId="68" fillId="0" borderId="32" xfId="12" applyFont="1" applyBorder="1" applyProtection="1">
      <alignment vertical="center"/>
      <protection hidden="1"/>
    </xf>
    <xf numFmtId="0" fontId="65" fillId="7" borderId="4" xfId="7" applyBorder="1" applyAlignment="1" applyProtection="1">
      <alignment horizontal="center" vertical="center"/>
      <protection locked="0"/>
    </xf>
    <xf numFmtId="0" fontId="68" fillId="0" borderId="0" xfId="12" applyFont="1" applyAlignment="1" applyProtection="1">
      <alignment horizontal="center" vertical="center"/>
      <protection hidden="1"/>
    </xf>
    <xf numFmtId="0" fontId="67" fillId="6" borderId="8" xfId="12" applyFont="1" applyFill="1" applyBorder="1" applyProtection="1">
      <alignment vertical="center"/>
      <protection locked="0"/>
    </xf>
    <xf numFmtId="0" fontId="68" fillId="6" borderId="0" xfId="12" applyFont="1" applyFill="1" applyProtection="1">
      <alignment vertical="center"/>
      <protection locked="0"/>
    </xf>
    <xf numFmtId="0" fontId="101" fillId="0" borderId="36" xfId="12" applyFont="1" applyBorder="1" applyProtection="1">
      <alignment vertical="center"/>
      <protection hidden="1"/>
    </xf>
    <xf numFmtId="0" fontId="68" fillId="5" borderId="0" xfId="12" applyFont="1" applyFill="1" applyAlignment="1" applyProtection="1">
      <alignment horizontal="right" vertical="center"/>
      <protection hidden="1"/>
    </xf>
    <xf numFmtId="0" fontId="68" fillId="6" borderId="0" xfId="12" applyFont="1" applyFill="1" applyProtection="1">
      <alignment vertical="center"/>
      <protection hidden="1"/>
    </xf>
    <xf numFmtId="0" fontId="68" fillId="19" borderId="0" xfId="12" applyFont="1" applyFill="1" applyProtection="1">
      <alignment vertical="center"/>
      <protection locked="0"/>
    </xf>
    <xf numFmtId="0" fontId="96" fillId="0" borderId="90" xfId="12" applyFont="1" applyBorder="1" applyProtection="1">
      <alignment vertical="center"/>
      <protection hidden="1"/>
    </xf>
    <xf numFmtId="0" fontId="68" fillId="0" borderId="91" xfId="12" applyFont="1" applyBorder="1" applyProtection="1">
      <alignment vertical="center"/>
      <protection hidden="1"/>
    </xf>
    <xf numFmtId="0" fontId="98" fillId="0" borderId="91" xfId="12" applyFont="1" applyBorder="1" applyProtection="1">
      <alignment vertical="center"/>
      <protection hidden="1"/>
    </xf>
    <xf numFmtId="0" fontId="68" fillId="0" borderId="92" xfId="12" applyFont="1" applyBorder="1" applyProtection="1">
      <alignment vertical="center"/>
      <protection hidden="1"/>
    </xf>
    <xf numFmtId="0" fontId="98" fillId="0" borderId="0" xfId="12" applyFont="1" applyProtection="1">
      <alignment vertical="center"/>
      <protection hidden="1"/>
    </xf>
    <xf numFmtId="0" fontId="106" fillId="0" borderId="0" xfId="12" applyFont="1" applyProtection="1">
      <alignment vertical="center"/>
      <protection hidden="1"/>
    </xf>
    <xf numFmtId="0" fontId="68" fillId="23" borderId="4" xfId="12" applyFont="1" applyFill="1" applyBorder="1" applyAlignment="1" applyProtection="1">
      <alignment horizontal="center" vertical="center"/>
      <protection locked="0"/>
    </xf>
    <xf numFmtId="171" fontId="67" fillId="6" borderId="8" xfId="12" applyNumberFormat="1" applyFont="1" applyFill="1" applyBorder="1" applyProtection="1">
      <alignment vertical="center"/>
      <protection locked="0"/>
    </xf>
    <xf numFmtId="0" fontId="68" fillId="19" borderId="36" xfId="12" applyFont="1" applyFill="1" applyBorder="1" applyProtection="1">
      <alignment vertical="center"/>
      <protection locked="0"/>
    </xf>
    <xf numFmtId="0" fontId="103" fillId="0" borderId="90" xfId="12" applyFont="1" applyBorder="1" applyProtection="1">
      <alignment vertical="center"/>
      <protection hidden="1"/>
    </xf>
    <xf numFmtId="0" fontId="68" fillId="0" borderId="91" xfId="12" applyFont="1" applyBorder="1" applyAlignment="1" applyProtection="1">
      <alignment horizontal="left" vertical="center"/>
      <protection hidden="1"/>
    </xf>
    <xf numFmtId="0" fontId="68" fillId="5" borderId="91" xfId="12" applyFont="1" applyFill="1" applyBorder="1" applyProtection="1">
      <alignment vertical="center"/>
      <protection hidden="1"/>
    </xf>
    <xf numFmtId="0" fontId="68" fillId="19" borderId="91" xfId="12" applyFont="1" applyFill="1" applyBorder="1" applyProtection="1">
      <alignment vertical="center"/>
      <protection locked="0"/>
    </xf>
    <xf numFmtId="0" fontId="68" fillId="19" borderId="92" xfId="12" applyFont="1" applyFill="1" applyBorder="1" applyProtection="1">
      <alignment vertical="center"/>
      <protection locked="0"/>
    </xf>
    <xf numFmtId="171" fontId="68" fillId="19" borderId="0" xfId="12" applyNumberFormat="1" applyFont="1" applyFill="1" applyProtection="1">
      <alignment vertical="center"/>
      <protection locked="0"/>
    </xf>
    <xf numFmtId="3" fontId="108" fillId="0" borderId="0" xfId="12" applyNumberFormat="1" applyFont="1" applyAlignment="1" applyProtection="1">
      <alignment horizontal="center" vertical="center"/>
      <protection hidden="1"/>
    </xf>
    <xf numFmtId="3" fontId="106" fillId="0" borderId="0" xfId="12" applyNumberFormat="1" applyFont="1" applyAlignment="1" applyProtection="1">
      <alignment horizontal="center" vertical="center"/>
      <protection hidden="1"/>
    </xf>
    <xf numFmtId="171" fontId="67" fillId="19" borderId="0" xfId="12" applyNumberFormat="1" applyFont="1" applyFill="1" applyProtection="1">
      <alignment vertical="center"/>
      <protection hidden="1"/>
    </xf>
    <xf numFmtId="171" fontId="68" fillId="19" borderId="0" xfId="12" applyNumberFormat="1" applyFont="1" applyFill="1" applyProtection="1">
      <alignment vertical="center"/>
      <protection hidden="1"/>
    </xf>
    <xf numFmtId="172" fontId="67" fillId="6" borderId="8" xfId="12" applyNumberFormat="1" applyFont="1" applyFill="1" applyBorder="1" applyProtection="1">
      <alignment vertical="center"/>
      <protection locked="0"/>
    </xf>
    <xf numFmtId="3" fontId="68" fillId="0" borderId="0" xfId="12" applyNumberFormat="1" applyFont="1" applyAlignment="1" applyProtection="1">
      <alignment horizontal="center" vertical="center"/>
      <protection hidden="1"/>
    </xf>
    <xf numFmtId="0" fontId="67" fillId="0" borderId="0" xfId="12" applyFont="1" applyAlignment="1" applyProtection="1">
      <alignment horizontal="center" vertical="center"/>
      <protection hidden="1"/>
    </xf>
    <xf numFmtId="0" fontId="68" fillId="0" borderId="37" xfId="12" applyFont="1" applyBorder="1" applyProtection="1">
      <alignment vertical="center"/>
      <protection hidden="1"/>
    </xf>
    <xf numFmtId="0" fontId="68" fillId="0" borderId="38" xfId="12" applyFont="1" applyBorder="1" applyProtection="1">
      <alignment vertical="center"/>
      <protection hidden="1"/>
    </xf>
    <xf numFmtId="0" fontId="68" fillId="0" borderId="41" xfId="12" applyFont="1" applyBorder="1" applyProtection="1">
      <alignment vertical="center"/>
      <protection hidden="1"/>
    </xf>
    <xf numFmtId="0" fontId="67" fillId="0" borderId="90" xfId="12" applyFont="1" applyBorder="1" applyProtection="1">
      <alignment vertical="center"/>
      <protection hidden="1"/>
    </xf>
    <xf numFmtId="0" fontId="68" fillId="0" borderId="91" xfId="12" applyFont="1" applyBorder="1" applyAlignment="1" applyProtection="1">
      <alignment horizontal="center" vertical="center"/>
      <protection hidden="1"/>
    </xf>
    <xf numFmtId="0" fontId="68" fillId="6" borderId="42" xfId="12" applyFont="1" applyFill="1" applyBorder="1" applyProtection="1">
      <alignment vertical="center"/>
      <protection hidden="1"/>
    </xf>
    <xf numFmtId="0" fontId="68" fillId="6" borderId="43" xfId="12" applyFont="1" applyFill="1" applyBorder="1" applyProtection="1">
      <alignment vertical="center"/>
      <protection hidden="1"/>
    </xf>
    <xf numFmtId="0" fontId="68" fillId="6" borderId="44" xfId="12" applyFont="1" applyFill="1" applyBorder="1" applyProtection="1">
      <alignment vertical="center"/>
      <protection hidden="1"/>
    </xf>
    <xf numFmtId="0" fontId="68" fillId="24" borderId="4" xfId="12" applyFont="1" applyFill="1" applyBorder="1" applyAlignment="1" applyProtection="1">
      <alignment horizontal="center" vertical="center"/>
      <protection locked="0"/>
    </xf>
    <xf numFmtId="0" fontId="68" fillId="23" borderId="3" xfId="12" applyFont="1" applyFill="1" applyBorder="1" applyProtection="1">
      <alignment vertical="center"/>
      <protection hidden="1"/>
    </xf>
    <xf numFmtId="0" fontId="68" fillId="6" borderId="35" xfId="12" applyFont="1" applyFill="1" applyBorder="1" applyProtection="1">
      <alignment vertical="center"/>
      <protection hidden="1"/>
    </xf>
    <xf numFmtId="0" fontId="97" fillId="6" borderId="0" xfId="12" applyFont="1" applyFill="1" applyProtection="1">
      <alignment vertical="center"/>
      <protection hidden="1"/>
    </xf>
    <xf numFmtId="0" fontId="68" fillId="6" borderId="15" xfId="12" applyFont="1" applyFill="1" applyBorder="1" applyProtection="1">
      <alignment vertical="center"/>
      <protection hidden="1"/>
    </xf>
    <xf numFmtId="0" fontId="68" fillId="6" borderId="36" xfId="12" applyFont="1" applyFill="1" applyBorder="1" applyProtection="1">
      <alignment vertical="center"/>
      <protection hidden="1"/>
    </xf>
    <xf numFmtId="0" fontId="68" fillId="0" borderId="0" xfId="12" applyFont="1" applyProtection="1">
      <alignment vertical="center"/>
      <protection locked="0"/>
    </xf>
    <xf numFmtId="0" fontId="68" fillId="0" borderId="36" xfId="12" applyFont="1" applyBorder="1" applyProtection="1">
      <alignment vertical="center"/>
      <protection locked="0"/>
    </xf>
    <xf numFmtId="0" fontId="68" fillId="5" borderId="38" xfId="12" applyFont="1" applyFill="1" applyBorder="1" applyProtection="1">
      <alignment vertical="center"/>
      <protection hidden="1"/>
    </xf>
    <xf numFmtId="0" fontId="68" fillId="6" borderId="37" xfId="12" applyFont="1" applyFill="1" applyBorder="1" applyProtection="1">
      <alignment vertical="center"/>
      <protection hidden="1"/>
    </xf>
    <xf numFmtId="0" fontId="68" fillId="6" borderId="38" xfId="12" applyFont="1" applyFill="1" applyBorder="1" applyProtection="1">
      <alignment vertical="center"/>
      <protection hidden="1"/>
    </xf>
    <xf numFmtId="0" fontId="68" fillId="6" borderId="41" xfId="12" applyFont="1" applyFill="1" applyBorder="1" applyProtection="1">
      <alignment vertical="center"/>
      <protection hidden="1"/>
    </xf>
    <xf numFmtId="0" fontId="67" fillId="0" borderId="42" xfId="12" applyFont="1" applyBorder="1" applyProtection="1">
      <alignment vertical="center"/>
      <protection hidden="1"/>
    </xf>
    <xf numFmtId="0" fontId="67" fillId="0" borderId="43" xfId="12" applyFont="1" applyBorder="1" applyProtection="1">
      <alignment vertical="center"/>
      <protection hidden="1"/>
    </xf>
    <xf numFmtId="0" fontId="67" fillId="0" borderId="0" xfId="12" applyFont="1" applyAlignment="1" applyProtection="1">
      <alignment horizontal="right" vertical="center"/>
      <protection hidden="1"/>
    </xf>
    <xf numFmtId="3" fontId="68" fillId="19" borderId="0" xfId="12" applyNumberFormat="1" applyFont="1" applyFill="1" applyProtection="1">
      <alignment vertical="center"/>
      <protection hidden="1"/>
    </xf>
    <xf numFmtId="0" fontId="67" fillId="0" borderId="35" xfId="12" applyFont="1" applyBorder="1" applyProtection="1">
      <alignment vertical="center"/>
      <protection hidden="1"/>
    </xf>
    <xf numFmtId="3" fontId="67" fillId="6" borderId="0" xfId="12" applyNumberFormat="1" applyFont="1" applyFill="1" applyAlignment="1" applyProtection="1">
      <alignment horizontal="center" vertical="center"/>
      <protection hidden="1"/>
    </xf>
    <xf numFmtId="14" fontId="68" fillId="0" borderId="15" xfId="12" applyNumberFormat="1" applyFont="1" applyBorder="1" applyAlignment="1" applyProtection="1">
      <alignment horizontal="center" vertical="center"/>
      <protection hidden="1"/>
    </xf>
    <xf numFmtId="0" fontId="68" fillId="0" borderId="15" xfId="12" applyFont="1" applyBorder="1" applyAlignment="1" applyProtection="1">
      <alignment horizontal="center" vertical="center"/>
      <protection hidden="1"/>
    </xf>
    <xf numFmtId="3" fontId="67" fillId="19" borderId="0" xfId="12" applyNumberFormat="1" applyFont="1" applyFill="1" applyAlignment="1" applyProtection="1">
      <alignment horizontal="center" vertical="center"/>
      <protection hidden="1"/>
    </xf>
    <xf numFmtId="0" fontId="104" fillId="19" borderId="0" xfId="12" applyFont="1" applyFill="1" applyAlignment="1" applyProtection="1">
      <alignment horizontal="center" vertical="center"/>
      <protection hidden="1"/>
    </xf>
    <xf numFmtId="1" fontId="67" fillId="0" borderId="0" xfId="12" applyNumberFormat="1" applyFont="1" applyAlignment="1" applyProtection="1">
      <alignment horizontal="center" vertical="center"/>
      <protection hidden="1"/>
    </xf>
    <xf numFmtId="0" fontId="101" fillId="6" borderId="0" xfId="12" applyFont="1" applyFill="1" applyProtection="1">
      <alignment vertical="center"/>
      <protection hidden="1"/>
    </xf>
    <xf numFmtId="1" fontId="67" fillId="0" borderId="0" xfId="12" applyNumberFormat="1" applyFont="1" applyProtection="1">
      <alignment vertical="center"/>
      <protection hidden="1"/>
    </xf>
    <xf numFmtId="3" fontId="110" fillId="0" borderId="0" xfId="12" applyNumberFormat="1" applyFont="1" applyAlignment="1" applyProtection="1">
      <alignment horizontal="center" vertical="center"/>
      <protection hidden="1"/>
    </xf>
    <xf numFmtId="0" fontId="38" fillId="0" borderId="0" xfId="12" applyFont="1" applyProtection="1">
      <alignment vertical="center"/>
      <protection hidden="1"/>
    </xf>
    <xf numFmtId="0" fontId="111" fillId="0" borderId="0" xfId="12" applyFont="1" applyProtection="1">
      <alignment vertical="center"/>
      <protection hidden="1"/>
    </xf>
    <xf numFmtId="0" fontId="112" fillId="20" borderId="84" xfId="12" applyFont="1" applyFill="1" applyBorder="1" applyProtection="1">
      <alignment vertical="center"/>
      <protection hidden="1"/>
    </xf>
    <xf numFmtId="0" fontId="94" fillId="20" borderId="85" xfId="12" applyFont="1" applyFill="1" applyBorder="1" applyProtection="1">
      <alignment vertical="center"/>
      <protection hidden="1"/>
    </xf>
    <xf numFmtId="0" fontId="68" fillId="20" borderId="85" xfId="12" applyFont="1" applyFill="1" applyBorder="1" applyProtection="1">
      <alignment vertical="center"/>
      <protection hidden="1"/>
    </xf>
    <xf numFmtId="0" fontId="68" fillId="5" borderId="85" xfId="12" applyFont="1" applyFill="1" applyBorder="1" applyProtection="1">
      <alignment vertical="center"/>
      <protection hidden="1"/>
    </xf>
    <xf numFmtId="0" fontId="68" fillId="21" borderId="85" xfId="12" applyFont="1" applyFill="1" applyBorder="1" applyProtection="1">
      <alignment vertical="center"/>
      <protection hidden="1"/>
    </xf>
    <xf numFmtId="0" fontId="68" fillId="20" borderId="86" xfId="12" applyFont="1" applyFill="1" applyBorder="1" applyProtection="1">
      <alignment vertical="center"/>
      <protection hidden="1"/>
    </xf>
    <xf numFmtId="0" fontId="113" fillId="20" borderId="85" xfId="12" applyFont="1" applyFill="1" applyBorder="1" applyProtection="1">
      <alignment vertical="center"/>
      <protection hidden="1"/>
    </xf>
    <xf numFmtId="0" fontId="68" fillId="20" borderId="93" xfId="12" applyFont="1" applyFill="1" applyBorder="1" applyProtection="1">
      <alignment vertical="center"/>
      <protection hidden="1"/>
    </xf>
    <xf numFmtId="0" fontId="68" fillId="20" borderId="94" xfId="12" applyFont="1" applyFill="1" applyBorder="1" applyProtection="1">
      <alignment vertical="center"/>
      <protection hidden="1"/>
    </xf>
    <xf numFmtId="0" fontId="68" fillId="20" borderId="4" xfId="12" applyFont="1" applyFill="1" applyBorder="1" applyProtection="1">
      <alignment vertical="center"/>
      <protection hidden="1"/>
    </xf>
    <xf numFmtId="0" fontId="68" fillId="20" borderId="96" xfId="12" applyFont="1" applyFill="1" applyBorder="1" applyProtection="1">
      <alignment vertical="center"/>
      <protection hidden="1"/>
    </xf>
    <xf numFmtId="0" fontId="94" fillId="20" borderId="14" xfId="12" applyFont="1" applyFill="1" applyBorder="1" applyProtection="1">
      <alignment vertical="center"/>
      <protection hidden="1"/>
    </xf>
    <xf numFmtId="0" fontId="68" fillId="20" borderId="14" xfId="12" applyFont="1" applyFill="1" applyBorder="1" applyProtection="1">
      <alignment vertical="center"/>
      <protection hidden="1"/>
    </xf>
    <xf numFmtId="0" fontId="68" fillId="5" borderId="14" xfId="12" applyFont="1" applyFill="1" applyBorder="1" applyProtection="1">
      <alignment vertical="center"/>
      <protection hidden="1"/>
    </xf>
    <xf numFmtId="0" fontId="68" fillId="20" borderId="95" xfId="12" applyFont="1" applyFill="1" applyBorder="1" applyProtection="1">
      <alignment vertical="center"/>
      <protection hidden="1"/>
    </xf>
    <xf numFmtId="0" fontId="94" fillId="20" borderId="15" xfId="12" applyFont="1" applyFill="1" applyBorder="1" applyProtection="1">
      <alignment vertical="center"/>
      <protection hidden="1"/>
    </xf>
    <xf numFmtId="0" fontId="68" fillId="20" borderId="15" xfId="12" applyFont="1" applyFill="1" applyBorder="1" applyProtection="1">
      <alignment vertical="center"/>
      <protection hidden="1"/>
    </xf>
    <xf numFmtId="0" fontId="68" fillId="20" borderId="1" xfId="12" applyFont="1" applyFill="1" applyBorder="1" applyProtection="1">
      <alignment vertical="center"/>
      <protection hidden="1"/>
    </xf>
    <xf numFmtId="0" fontId="68" fillId="20" borderId="2" xfId="12" applyFont="1" applyFill="1" applyBorder="1" applyProtection="1">
      <alignment vertical="center"/>
      <protection hidden="1"/>
    </xf>
    <xf numFmtId="0" fontId="68" fillId="20" borderId="97" xfId="12" applyFont="1" applyFill="1" applyBorder="1" applyProtection="1">
      <alignment vertical="center"/>
      <protection hidden="1"/>
    </xf>
    <xf numFmtId="0" fontId="94" fillId="20" borderId="98" xfId="12" applyFont="1" applyFill="1" applyBorder="1" applyProtection="1">
      <alignment vertical="center"/>
      <protection hidden="1"/>
    </xf>
    <xf numFmtId="0" fontId="68" fillId="20" borderId="98" xfId="12" applyFont="1" applyFill="1" applyBorder="1" applyProtection="1">
      <alignment vertical="center"/>
      <protection hidden="1"/>
    </xf>
    <xf numFmtId="0" fontId="68" fillId="20" borderId="49" xfId="12" applyFont="1" applyFill="1" applyBorder="1" applyProtection="1">
      <alignment vertical="center"/>
      <protection hidden="1"/>
    </xf>
    <xf numFmtId="0" fontId="68" fillId="5" borderId="49" xfId="12" applyFont="1" applyFill="1" applyBorder="1" applyProtection="1">
      <alignment vertical="center"/>
      <protection hidden="1"/>
    </xf>
    <xf numFmtId="0" fontId="68" fillId="20" borderId="88" xfId="12" applyFont="1" applyFill="1" applyBorder="1" applyProtection="1">
      <alignment vertical="center"/>
      <protection hidden="1"/>
    </xf>
    <xf numFmtId="0" fontId="68" fillId="20" borderId="87" xfId="12" applyFont="1" applyFill="1" applyBorder="1" applyProtection="1">
      <alignment vertical="center"/>
      <protection hidden="1"/>
    </xf>
    <xf numFmtId="0" fontId="94" fillId="20" borderId="49" xfId="12" applyFont="1" applyFill="1" applyBorder="1" applyProtection="1">
      <alignment vertical="center"/>
      <protection hidden="1"/>
    </xf>
    <xf numFmtId="0" fontId="114" fillId="0" borderId="0" xfId="13" applyFont="1"/>
    <xf numFmtId="0" fontId="114" fillId="21" borderId="84" xfId="13" applyFont="1" applyFill="1" applyBorder="1"/>
    <xf numFmtId="0" fontId="114" fillId="21" borderId="85" xfId="13" applyFont="1" applyFill="1" applyBorder="1"/>
    <xf numFmtId="0" fontId="114" fillId="21" borderId="86" xfId="13" applyFont="1" applyFill="1" applyBorder="1"/>
    <xf numFmtId="0" fontId="115" fillId="21" borderId="93" xfId="13" applyFont="1" applyFill="1" applyBorder="1"/>
    <xf numFmtId="0" fontId="116" fillId="21" borderId="0" xfId="13" applyFont="1" applyFill="1" applyAlignment="1">
      <alignment horizontal="right"/>
    </xf>
    <xf numFmtId="0" fontId="116" fillId="21" borderId="93" xfId="13" applyFont="1" applyFill="1" applyBorder="1"/>
    <xf numFmtId="0" fontId="114" fillId="21" borderId="14" xfId="13" applyFont="1" applyFill="1" applyBorder="1"/>
    <xf numFmtId="0" fontId="1" fillId="21" borderId="14" xfId="13" applyFill="1" applyBorder="1"/>
    <xf numFmtId="0" fontId="114" fillId="21" borderId="0" xfId="13" applyFont="1" applyFill="1"/>
    <xf numFmtId="0" fontId="114" fillId="21" borderId="94" xfId="13" applyFont="1" applyFill="1" applyBorder="1"/>
    <xf numFmtId="0" fontId="115" fillId="21" borderId="0" xfId="13" applyFont="1" applyFill="1" applyAlignment="1">
      <alignment horizontal="right"/>
    </xf>
    <xf numFmtId="14" fontId="114" fillId="9" borderId="4" xfId="13" applyNumberFormat="1" applyFont="1" applyFill="1" applyBorder="1" applyProtection="1">
      <protection locked="0"/>
    </xf>
    <xf numFmtId="14" fontId="114" fillId="21" borderId="0" xfId="13" applyNumberFormat="1" applyFont="1" applyFill="1" applyProtection="1">
      <protection locked="0"/>
    </xf>
    <xf numFmtId="0" fontId="115" fillId="21" borderId="35" xfId="13" applyFont="1" applyFill="1" applyBorder="1" applyAlignment="1">
      <alignment horizontal="center"/>
    </xf>
    <xf numFmtId="0" fontId="114" fillId="21" borderId="0" xfId="13" applyFont="1" applyFill="1" applyAlignment="1">
      <alignment horizontal="center"/>
    </xf>
    <xf numFmtId="0" fontId="114" fillId="21" borderId="36" xfId="13" applyFont="1" applyFill="1" applyBorder="1" applyAlignment="1">
      <alignment horizontal="center"/>
    </xf>
    <xf numFmtId="0" fontId="115" fillId="21" borderId="0" xfId="13" applyFont="1" applyFill="1" applyAlignment="1">
      <alignment horizontal="center"/>
    </xf>
    <xf numFmtId="0" fontId="114" fillId="21" borderId="94" xfId="13" applyFont="1" applyFill="1" applyBorder="1" applyAlignment="1">
      <alignment horizontal="center"/>
    </xf>
    <xf numFmtId="0" fontId="117" fillId="21" borderId="35" xfId="13" applyFont="1" applyFill="1" applyBorder="1"/>
    <xf numFmtId="0" fontId="118" fillId="9" borderId="101" xfId="13" applyFont="1" applyFill="1" applyBorder="1" applyAlignment="1" applyProtection="1">
      <alignment horizontal="center" vertical="center"/>
      <protection locked="0"/>
    </xf>
    <xf numFmtId="0" fontId="117" fillId="21" borderId="0" xfId="13" applyFont="1" applyFill="1"/>
    <xf numFmtId="0" fontId="118" fillId="9" borderId="102" xfId="13" applyFont="1" applyFill="1" applyBorder="1" applyAlignment="1" applyProtection="1">
      <alignment horizontal="center" vertical="center"/>
      <protection locked="0"/>
    </xf>
    <xf numFmtId="0" fontId="119" fillId="21" borderId="93" xfId="13" applyFont="1" applyFill="1" applyBorder="1"/>
    <xf numFmtId="0" fontId="115" fillId="21" borderId="0" xfId="13" applyFont="1" applyFill="1" applyAlignment="1">
      <alignment horizontal="right" vertical="center"/>
    </xf>
    <xf numFmtId="173" fontId="120" fillId="9" borderId="101" xfId="13" applyNumberFormat="1" applyFont="1" applyFill="1" applyBorder="1" applyAlignment="1" applyProtection="1">
      <alignment horizontal="center" vertical="center"/>
      <protection locked="0"/>
    </xf>
    <xf numFmtId="0" fontId="74" fillId="21" borderId="0" xfId="13" applyFont="1" applyFill="1"/>
    <xf numFmtId="0" fontId="121" fillId="21" borderId="35" xfId="13" applyFont="1" applyFill="1" applyBorder="1" applyAlignment="1">
      <alignment horizontal="left" vertical="center"/>
    </xf>
    <xf numFmtId="0" fontId="122" fillId="21" borderId="0" xfId="13" applyFont="1" applyFill="1"/>
    <xf numFmtId="0" fontId="114" fillId="21" borderId="94" xfId="13" applyFont="1" applyFill="1" applyBorder="1" applyAlignment="1">
      <alignment horizontal="center" vertical="center"/>
    </xf>
    <xf numFmtId="0" fontId="114" fillId="21" borderId="93" xfId="13" applyFont="1" applyFill="1" applyBorder="1"/>
    <xf numFmtId="0" fontId="120" fillId="21" borderId="0" xfId="13" applyFont="1" applyFill="1"/>
    <xf numFmtId="0" fontId="122" fillId="21" borderId="35" xfId="13" applyFont="1" applyFill="1" applyBorder="1"/>
    <xf numFmtId="0" fontId="114" fillId="21" borderId="0" xfId="13" applyFont="1" applyFill="1" applyAlignment="1">
      <alignment horizontal="right"/>
    </xf>
    <xf numFmtId="0" fontId="123" fillId="9" borderId="30" xfId="13" applyFont="1" applyFill="1" applyBorder="1" applyAlignment="1" applyProtection="1">
      <alignment horizontal="center" vertical="center"/>
      <protection locked="0"/>
    </xf>
    <xf numFmtId="0" fontId="123" fillId="9" borderId="103" xfId="13" applyFont="1" applyFill="1" applyBorder="1" applyAlignment="1" applyProtection="1">
      <alignment horizontal="center" vertical="center"/>
      <protection locked="0"/>
    </xf>
    <xf numFmtId="18" fontId="120" fillId="9" borderId="101" xfId="13" applyNumberFormat="1" applyFont="1" applyFill="1" applyBorder="1" applyAlignment="1" applyProtection="1">
      <alignment horizontal="center" vertical="center"/>
      <protection locked="0"/>
    </xf>
    <xf numFmtId="0" fontId="122" fillId="21" borderId="37" xfId="13" applyFont="1" applyFill="1" applyBorder="1"/>
    <xf numFmtId="0" fontId="114" fillId="21" borderId="38" xfId="13" applyFont="1" applyFill="1" applyBorder="1" applyAlignment="1">
      <alignment horizontal="right"/>
    </xf>
    <xf numFmtId="0" fontId="123" fillId="9" borderId="27" xfId="13" applyFont="1" applyFill="1" applyBorder="1" applyAlignment="1" applyProtection="1">
      <alignment horizontal="center" vertical="center"/>
      <protection locked="0"/>
    </xf>
    <xf numFmtId="0" fontId="122" fillId="21" borderId="38" xfId="13" applyFont="1" applyFill="1" applyBorder="1"/>
    <xf numFmtId="0" fontId="123" fillId="9" borderId="104" xfId="13" applyFont="1" applyFill="1" applyBorder="1" applyAlignment="1" applyProtection="1">
      <alignment horizontal="center" vertical="center"/>
      <protection locked="0"/>
    </xf>
    <xf numFmtId="0" fontId="1" fillId="21" borderId="0" xfId="13" applyFill="1"/>
    <xf numFmtId="0" fontId="1" fillId="21" borderId="94" xfId="13" applyFill="1" applyBorder="1"/>
    <xf numFmtId="0" fontId="124" fillId="16" borderId="107" xfId="13" applyFont="1" applyFill="1" applyBorder="1" applyAlignment="1">
      <alignment horizontal="center" vertical="center"/>
    </xf>
    <xf numFmtId="0" fontId="124" fillId="16" borderId="108" xfId="13" applyFont="1" applyFill="1" applyBorder="1" applyAlignment="1">
      <alignment horizontal="center" vertical="center"/>
    </xf>
    <xf numFmtId="0" fontId="117" fillId="21" borderId="109" xfId="13" applyFont="1" applyFill="1" applyBorder="1" applyAlignment="1">
      <alignment horizontal="center"/>
    </xf>
    <xf numFmtId="0" fontId="117" fillId="21" borderId="43" xfId="13" applyFont="1" applyFill="1" applyBorder="1" applyAlignment="1">
      <alignment horizontal="center"/>
    </xf>
    <xf numFmtId="0" fontId="114" fillId="21" borderId="43" xfId="13" applyFont="1" applyFill="1" applyBorder="1"/>
    <xf numFmtId="0" fontId="114" fillId="21" borderId="110" xfId="13" applyFont="1" applyFill="1" applyBorder="1"/>
    <xf numFmtId="0" fontId="114" fillId="21" borderId="111" xfId="13" applyFont="1" applyFill="1" applyBorder="1" applyAlignment="1">
      <alignment horizontal="center" vertical="center"/>
    </xf>
    <xf numFmtId="0" fontId="114" fillId="21" borderId="43" xfId="13" applyFont="1" applyFill="1" applyBorder="1" applyAlignment="1">
      <alignment vertical="center"/>
    </xf>
    <xf numFmtId="0" fontId="125" fillId="21" borderId="43" xfId="13" applyFont="1" applyFill="1" applyBorder="1" applyAlignment="1" applyProtection="1">
      <alignment horizontal="center" wrapText="1"/>
      <protection locked="0"/>
    </xf>
    <xf numFmtId="0" fontId="125" fillId="21" borderId="110" xfId="13" applyFont="1" applyFill="1" applyBorder="1" applyAlignment="1" applyProtection="1">
      <alignment horizontal="center" wrapText="1"/>
      <protection locked="0"/>
    </xf>
    <xf numFmtId="0" fontId="126" fillId="21" borderId="93" xfId="13" applyFont="1" applyFill="1" applyBorder="1" applyAlignment="1">
      <alignment horizontal="left"/>
    </xf>
    <xf numFmtId="0" fontId="127" fillId="21" borderId="0" xfId="13" applyFont="1" applyFill="1" applyAlignment="1">
      <alignment horizontal="center"/>
    </xf>
    <xf numFmtId="0" fontId="128" fillId="21" borderId="114" xfId="13" applyFont="1" applyFill="1" applyBorder="1"/>
    <xf numFmtId="0" fontId="127" fillId="21" borderId="115" xfId="13" applyFont="1" applyFill="1" applyBorder="1" applyAlignment="1">
      <alignment horizontal="center"/>
    </xf>
    <xf numFmtId="0" fontId="127" fillId="21" borderId="116" xfId="13" applyFont="1" applyFill="1" applyBorder="1" applyAlignment="1">
      <alignment horizontal="center"/>
    </xf>
    <xf numFmtId="0" fontId="127" fillId="21" borderId="93" xfId="13" applyFont="1" applyFill="1" applyBorder="1" applyAlignment="1">
      <alignment horizontal="center"/>
    </xf>
    <xf numFmtId="0" fontId="128" fillId="21" borderId="117" xfId="13" applyFont="1" applyFill="1" applyBorder="1"/>
    <xf numFmtId="0" fontId="127" fillId="21" borderId="118" xfId="13" applyFont="1" applyFill="1" applyBorder="1" applyAlignment="1">
      <alignment horizontal="center"/>
    </xf>
    <xf numFmtId="0" fontId="127" fillId="21" borderId="119" xfId="13" applyFont="1" applyFill="1" applyBorder="1" applyAlignment="1">
      <alignment horizontal="center" wrapText="1"/>
    </xf>
    <xf numFmtId="0" fontId="127" fillId="21" borderId="120" xfId="13" applyFont="1" applyFill="1" applyBorder="1" applyAlignment="1">
      <alignment horizontal="center" wrapText="1"/>
    </xf>
    <xf numFmtId="0" fontId="127" fillId="21" borderId="121" xfId="13" applyFont="1" applyFill="1" applyBorder="1" applyAlignment="1">
      <alignment horizontal="center" wrapText="1"/>
    </xf>
    <xf numFmtId="0" fontId="114" fillId="9" borderId="124" xfId="13" applyFont="1" applyFill="1" applyBorder="1" applyAlignment="1" applyProtection="1">
      <alignment horizontal="center" vertical="center"/>
      <protection locked="0"/>
    </xf>
    <xf numFmtId="0" fontId="114" fillId="9" borderId="13" xfId="13" applyFont="1" applyFill="1" applyBorder="1" applyAlignment="1" applyProtection="1">
      <alignment horizontal="center" vertical="center"/>
      <protection locked="0"/>
    </xf>
    <xf numFmtId="0" fontId="114" fillId="9" borderId="11" xfId="13" applyFont="1" applyFill="1" applyBorder="1" applyAlignment="1" applyProtection="1">
      <alignment horizontal="center" vertical="center"/>
      <protection locked="0"/>
    </xf>
    <xf numFmtId="0" fontId="114" fillId="9" borderId="4" xfId="13" applyFont="1" applyFill="1" applyBorder="1" applyAlignment="1" applyProtection="1">
      <alignment horizontal="center" vertical="center"/>
      <protection locked="0"/>
    </xf>
    <xf numFmtId="0" fontId="114" fillId="9" borderId="1" xfId="13" applyFont="1" applyFill="1" applyBorder="1" applyAlignment="1" applyProtection="1">
      <alignment horizontal="center" vertical="center"/>
      <protection locked="0"/>
    </xf>
    <xf numFmtId="0" fontId="114" fillId="9" borderId="126" xfId="13" applyFont="1" applyFill="1" applyBorder="1" applyAlignment="1" applyProtection="1">
      <alignment horizontal="center" vertical="center"/>
      <protection locked="0"/>
    </xf>
    <xf numFmtId="0" fontId="114" fillId="9" borderId="4" xfId="13" applyFont="1" applyFill="1" applyBorder="1" applyAlignment="1" applyProtection="1">
      <alignment horizontal="center"/>
      <protection locked="0"/>
    </xf>
    <xf numFmtId="0" fontId="114" fillId="9" borderId="0" xfId="13" applyFont="1" applyFill="1" applyAlignment="1" applyProtection="1">
      <alignment horizontal="center"/>
      <protection locked="0"/>
    </xf>
    <xf numFmtId="0" fontId="114" fillId="9" borderId="2" xfId="13" applyFont="1" applyFill="1" applyBorder="1" applyAlignment="1" applyProtection="1">
      <alignment horizontal="center" vertical="center"/>
      <protection locked="0"/>
    </xf>
    <xf numFmtId="0" fontId="126" fillId="21" borderId="0" xfId="13" applyFont="1" applyFill="1" applyAlignment="1">
      <alignment horizontal="center" vertical="center"/>
    </xf>
    <xf numFmtId="0" fontId="129" fillId="21" borderId="0" xfId="13" applyFont="1" applyFill="1" applyAlignment="1">
      <alignment horizontal="center" vertical="center"/>
    </xf>
    <xf numFmtId="0" fontId="130" fillId="21" borderId="94" xfId="13" applyFont="1" applyFill="1" applyBorder="1" applyAlignment="1">
      <alignment horizontal="center" vertical="center"/>
    </xf>
    <xf numFmtId="0" fontId="116" fillId="16" borderId="101" xfId="13" applyFont="1" applyFill="1" applyBorder="1" applyAlignment="1">
      <alignment horizontal="center"/>
    </xf>
    <xf numFmtId="0" fontId="116" fillId="16" borderId="80" xfId="13" applyFont="1" applyFill="1" applyBorder="1" applyAlignment="1">
      <alignment horizontal="center"/>
    </xf>
    <xf numFmtId="0" fontId="116" fillId="21" borderId="0" xfId="13" applyFont="1" applyFill="1" applyAlignment="1">
      <alignment horizontal="center"/>
    </xf>
    <xf numFmtId="0" fontId="116" fillId="21" borderId="94" xfId="13" applyFont="1" applyFill="1" applyBorder="1" applyAlignment="1">
      <alignment horizontal="center"/>
    </xf>
    <xf numFmtId="0" fontId="114" fillId="21" borderId="128" xfId="13" applyFont="1" applyFill="1" applyBorder="1"/>
    <xf numFmtId="0" fontId="114" fillId="21" borderId="4" xfId="13" applyFont="1" applyFill="1" applyBorder="1"/>
    <xf numFmtId="0" fontId="114" fillId="21" borderId="87" xfId="13" applyFont="1" applyFill="1" applyBorder="1"/>
    <xf numFmtId="0" fontId="114" fillId="21" borderId="49" xfId="13" applyFont="1" applyFill="1" applyBorder="1"/>
    <xf numFmtId="0" fontId="114" fillId="21" borderId="88" xfId="13" applyFont="1" applyFill="1" applyBorder="1"/>
    <xf numFmtId="0" fontId="1" fillId="0" borderId="0" xfId="13"/>
    <xf numFmtId="0" fontId="32" fillId="0" borderId="0" xfId="13" applyFont="1" applyAlignment="1">
      <alignment vertical="center"/>
    </xf>
    <xf numFmtId="0" fontId="2" fillId="0" borderId="0" xfId="13" applyFont="1" applyAlignment="1">
      <alignment vertical="center"/>
    </xf>
    <xf numFmtId="0" fontId="45" fillId="0" borderId="4" xfId="13" applyFont="1" applyBorder="1" applyAlignment="1">
      <alignment horizontal="center" vertical="center"/>
    </xf>
    <xf numFmtId="0" fontId="44" fillId="0" borderId="4" xfId="13" applyFont="1" applyBorder="1" applyAlignment="1">
      <alignment horizontal="center" vertical="center"/>
    </xf>
    <xf numFmtId="0" fontId="1" fillId="0" borderId="4" xfId="13" applyBorder="1" applyAlignment="1">
      <alignment horizontal="center" vertical="center"/>
    </xf>
    <xf numFmtId="0" fontId="1" fillId="0" borderId="0" xfId="13" applyAlignment="1">
      <alignment horizontal="center" vertical="center"/>
    </xf>
    <xf numFmtId="0" fontId="132" fillId="0" borderId="0" xfId="13" applyFont="1" applyAlignment="1">
      <alignment horizontal="center" vertical="center"/>
    </xf>
    <xf numFmtId="0" fontId="1" fillId="0" borderId="0" xfId="13" applyAlignment="1">
      <alignment vertical="center"/>
    </xf>
    <xf numFmtId="174" fontId="1" fillId="9" borderId="4" xfId="13" applyNumberFormat="1" applyFill="1" applyBorder="1" applyAlignment="1">
      <alignment horizontal="center" vertical="center"/>
    </xf>
    <xf numFmtId="174" fontId="1" fillId="0" borderId="0" xfId="13" applyNumberFormat="1" applyAlignment="1">
      <alignment horizontal="center" vertical="center"/>
    </xf>
    <xf numFmtId="2" fontId="1" fillId="0" borderId="4" xfId="13" applyNumberFormat="1" applyBorder="1" applyAlignment="1">
      <alignment horizontal="center" vertical="center"/>
    </xf>
    <xf numFmtId="0" fontId="135" fillId="0" borderId="28" xfId="13" applyFont="1" applyBorder="1" applyAlignment="1">
      <alignment horizontal="center" vertical="center"/>
    </xf>
    <xf numFmtId="0" fontId="135" fillId="0" borderId="22" xfId="13" applyFont="1" applyBorder="1" applyAlignment="1">
      <alignment horizontal="center" vertical="center"/>
    </xf>
    <xf numFmtId="2" fontId="1" fillId="0" borderId="0" xfId="13" applyNumberFormat="1" applyAlignment="1">
      <alignment horizontal="center" vertical="center"/>
    </xf>
    <xf numFmtId="0" fontId="44" fillId="0" borderId="0" xfId="13" applyFont="1"/>
    <xf numFmtId="0" fontId="1" fillId="0" borderId="0" xfId="13" applyAlignment="1">
      <alignment horizontal="center"/>
    </xf>
    <xf numFmtId="0" fontId="1" fillId="0" borderId="0" xfId="13" applyAlignment="1">
      <alignment horizontal="centerContinuous"/>
    </xf>
    <xf numFmtId="0" fontId="1" fillId="0" borderId="0" xfId="13" applyAlignment="1">
      <alignment horizontal="left"/>
    </xf>
    <xf numFmtId="0" fontId="1" fillId="0" borderId="14" xfId="13" applyBorder="1" applyAlignment="1">
      <alignment vertical="center"/>
    </xf>
    <xf numFmtId="0" fontId="1" fillId="0" borderId="6" xfId="13" applyBorder="1" applyAlignment="1">
      <alignment vertical="center"/>
    </xf>
    <xf numFmtId="0" fontId="1" fillId="0" borderId="11" xfId="13" applyBorder="1" applyAlignment="1">
      <alignment vertical="center"/>
    </xf>
    <xf numFmtId="0" fontId="1" fillId="0" borderId="15" xfId="13" applyBorder="1" applyAlignment="1">
      <alignment vertical="center"/>
    </xf>
    <xf numFmtId="0" fontId="1" fillId="0" borderId="12" xfId="13" applyBorder="1" applyAlignment="1">
      <alignment vertical="center"/>
    </xf>
    <xf numFmtId="0" fontId="1" fillId="0" borderId="14" xfId="13" applyBorder="1"/>
    <xf numFmtId="0" fontId="1" fillId="0" borderId="6" xfId="13" applyBorder="1"/>
    <xf numFmtId="0" fontId="1" fillId="0" borderId="9" xfId="13" applyBorder="1"/>
    <xf numFmtId="0" fontId="45" fillId="0" borderId="0" xfId="13" applyFont="1" applyProtection="1">
      <protection locked="0"/>
    </xf>
    <xf numFmtId="0" fontId="138" fillId="0" borderId="0" xfId="1" applyFont="1"/>
    <xf numFmtId="0" fontId="139" fillId="0" borderId="129" xfId="1" applyFont="1" applyBorder="1" applyAlignment="1">
      <alignment horizontal="left"/>
    </xf>
    <xf numFmtId="0" fontId="19" fillId="0" borderId="54" xfId="1" applyFont="1" applyBorder="1" applyAlignment="1">
      <alignment horizontal="center"/>
    </xf>
    <xf numFmtId="0" fontId="1" fillId="0" borderId="54" xfId="1" applyBorder="1" applyAlignment="1">
      <alignment horizontal="center"/>
    </xf>
    <xf numFmtId="0" fontId="45" fillId="0" borderId="54" xfId="1" applyFont="1" applyBorder="1" applyAlignment="1">
      <alignment horizontal="center"/>
    </xf>
    <xf numFmtId="0" fontId="1" fillId="0" borderId="130" xfId="1" applyBorder="1" applyAlignment="1">
      <alignment horizontal="center"/>
    </xf>
    <xf numFmtId="0" fontId="1" fillId="0" borderId="131" xfId="1" applyBorder="1" applyAlignment="1">
      <alignment horizontal="center"/>
    </xf>
    <xf numFmtId="175" fontId="1" fillId="0" borderId="13" xfId="1" applyNumberFormat="1" applyBorder="1" applyAlignment="1" applyProtection="1">
      <alignment horizontal="center"/>
      <protection locked="0"/>
    </xf>
    <xf numFmtId="0" fontId="1" fillId="25" borderId="133" xfId="1" applyFill="1" applyBorder="1" applyAlignment="1">
      <alignment horizontal="center"/>
    </xf>
    <xf numFmtId="175" fontId="1" fillId="0" borderId="10" xfId="1" applyNumberFormat="1" applyBorder="1" applyAlignment="1" applyProtection="1">
      <alignment horizontal="center"/>
      <protection locked="0"/>
    </xf>
    <xf numFmtId="0" fontId="1" fillId="25" borderId="133" xfId="1" applyFill="1" applyBorder="1"/>
    <xf numFmtId="3" fontId="89" fillId="0" borderId="131" xfId="1" applyNumberFormat="1" applyFont="1" applyBorder="1" applyAlignment="1">
      <alignment horizontal="left"/>
    </xf>
    <xf numFmtId="3" fontId="1" fillId="0" borderId="135" xfId="1" applyNumberFormat="1" applyBorder="1" applyAlignment="1" applyProtection="1">
      <alignment horizontal="center"/>
      <protection locked="0"/>
    </xf>
    <xf numFmtId="3" fontId="1" fillId="0" borderId="55" xfId="1" applyNumberFormat="1" applyBorder="1" applyAlignment="1" applyProtection="1">
      <alignment horizontal="center"/>
      <protection locked="0"/>
    </xf>
    <xf numFmtId="3" fontId="1" fillId="25" borderId="131" xfId="1" applyNumberFormat="1" applyFill="1" applyBorder="1" applyAlignment="1">
      <alignment horizontal="center"/>
    </xf>
    <xf numFmtId="3" fontId="140" fillId="0" borderId="93" xfId="1" applyNumberFormat="1" applyFont="1" applyBorder="1" applyAlignment="1">
      <alignment horizontal="center"/>
    </xf>
    <xf numFmtId="3" fontId="141" fillId="0" borderId="0" xfId="1" applyNumberFormat="1" applyFont="1" applyAlignment="1">
      <alignment horizontal="center"/>
    </xf>
    <xf numFmtId="3" fontId="89" fillId="0" borderId="136" xfId="1" applyNumberFormat="1" applyFont="1" applyBorder="1" applyAlignment="1" applyProtection="1">
      <alignment horizontal="left"/>
      <protection locked="0"/>
    </xf>
    <xf numFmtId="3" fontId="142" fillId="0" borderId="4" xfId="1" applyNumberFormat="1" applyFont="1" applyBorder="1" applyAlignment="1" applyProtection="1">
      <alignment horizontal="center"/>
      <protection locked="0"/>
    </xf>
    <xf numFmtId="3" fontId="1" fillId="0" borderId="12" xfId="1" applyNumberFormat="1" applyBorder="1" applyAlignment="1" applyProtection="1">
      <alignment horizontal="center"/>
      <protection locked="0"/>
    </xf>
    <xf numFmtId="3" fontId="1" fillId="25" borderId="136" xfId="1" applyNumberFormat="1" applyFill="1" applyBorder="1" applyAlignment="1">
      <alignment horizontal="center"/>
    </xf>
    <xf numFmtId="0" fontId="143" fillId="0" borderId="0" xfId="1" applyFont="1" applyAlignment="1">
      <alignment horizontal="center"/>
    </xf>
    <xf numFmtId="3" fontId="143" fillId="0" borderId="0" xfId="1" applyNumberFormat="1" applyFont="1" applyAlignment="1">
      <alignment horizontal="center"/>
    </xf>
    <xf numFmtId="0" fontId="1" fillId="0" borderId="0" xfId="1" applyAlignment="1" applyProtection="1">
      <alignment horizontal="center"/>
      <protection locked="0"/>
    </xf>
    <xf numFmtId="0" fontId="1" fillId="0" borderId="4" xfId="1" applyBorder="1" applyAlignment="1" applyProtection="1">
      <alignment horizontal="center"/>
      <protection locked="0"/>
    </xf>
    <xf numFmtId="0" fontId="144" fillId="0" borderId="0" xfId="1" applyFont="1" applyAlignment="1">
      <alignment horizontal="center"/>
    </xf>
    <xf numFmtId="3" fontId="144" fillId="0" borderId="0" xfId="1" applyNumberFormat="1" applyFont="1" applyAlignment="1">
      <alignment horizontal="center"/>
    </xf>
    <xf numFmtId="3" fontId="142" fillId="0" borderId="0" xfId="1" applyNumberFormat="1" applyFont="1" applyAlignment="1">
      <alignment horizontal="center"/>
    </xf>
    <xf numFmtId="3" fontId="89" fillId="0" borderId="137" xfId="1" applyNumberFormat="1" applyFont="1" applyBorder="1" applyAlignment="1" applyProtection="1">
      <alignment horizontal="left" wrapText="1"/>
      <protection locked="0"/>
    </xf>
    <xf numFmtId="3" fontId="1" fillId="0" borderId="4" xfId="1" applyNumberFormat="1" applyBorder="1" applyAlignment="1" applyProtection="1">
      <alignment horizontal="center"/>
      <protection locked="0"/>
    </xf>
    <xf numFmtId="3" fontId="89" fillId="0" borderId="138" xfId="1" applyNumberFormat="1" applyFont="1" applyBorder="1" applyAlignment="1" applyProtection="1">
      <alignment horizontal="left"/>
      <protection locked="0"/>
    </xf>
    <xf numFmtId="3" fontId="1" fillId="0" borderId="48" xfId="1" applyNumberFormat="1" applyBorder="1" applyAlignment="1" applyProtection="1">
      <alignment horizontal="center"/>
      <protection locked="0"/>
    </xf>
    <xf numFmtId="3" fontId="1" fillId="0" borderId="50" xfId="1" applyNumberFormat="1" applyBorder="1" applyAlignment="1" applyProtection="1">
      <alignment horizontal="center"/>
      <protection locked="0"/>
    </xf>
    <xf numFmtId="3" fontId="1" fillId="0" borderId="98" xfId="1" applyNumberFormat="1" applyBorder="1" applyAlignment="1" applyProtection="1">
      <alignment horizontal="center"/>
      <protection locked="0"/>
    </xf>
    <xf numFmtId="3" fontId="1" fillId="0" borderId="139" xfId="1" applyNumberFormat="1" applyBorder="1" applyAlignment="1" applyProtection="1">
      <alignment horizontal="center"/>
      <protection locked="0"/>
    </xf>
    <xf numFmtId="3" fontId="1" fillId="25" borderId="134" xfId="1" applyNumberFormat="1" applyFill="1" applyBorder="1" applyAlignment="1">
      <alignment horizontal="center"/>
    </xf>
    <xf numFmtId="3" fontId="89" fillId="0" borderId="131" xfId="1" applyNumberFormat="1" applyFont="1" applyBorder="1" applyAlignment="1" applyProtection="1">
      <alignment horizontal="left"/>
      <protection locked="0"/>
    </xf>
    <xf numFmtId="3" fontId="1" fillId="0" borderId="54" xfId="1" applyNumberFormat="1" applyBorder="1" applyAlignment="1" applyProtection="1">
      <alignment horizontal="center"/>
      <protection locked="0"/>
    </xf>
    <xf numFmtId="3" fontId="1" fillId="0" borderId="53" xfId="1" applyNumberFormat="1" applyBorder="1" applyAlignment="1" applyProtection="1">
      <alignment horizontal="center"/>
      <protection locked="0"/>
    </xf>
    <xf numFmtId="3" fontId="1" fillId="0" borderId="3" xfId="1" applyNumberFormat="1" applyBorder="1" applyAlignment="1" applyProtection="1">
      <alignment horizontal="center"/>
      <protection locked="0"/>
    </xf>
    <xf numFmtId="3" fontId="1" fillId="0" borderId="1" xfId="1" applyNumberFormat="1" applyBorder="1" applyAlignment="1" applyProtection="1">
      <alignment horizontal="center"/>
      <protection locked="0"/>
    </xf>
    <xf numFmtId="3" fontId="1" fillId="0" borderId="0" xfId="1" applyNumberFormat="1" applyAlignment="1">
      <alignment horizontal="center"/>
    </xf>
    <xf numFmtId="3" fontId="1" fillId="0" borderId="103" xfId="1" applyNumberFormat="1" applyBorder="1" applyAlignment="1" applyProtection="1">
      <alignment horizontal="center"/>
      <protection locked="0"/>
    </xf>
    <xf numFmtId="3" fontId="89" fillId="0" borderId="137" xfId="1" applyNumberFormat="1" applyFont="1" applyBorder="1" applyAlignment="1" applyProtection="1">
      <alignment horizontal="left"/>
      <protection locked="0"/>
    </xf>
    <xf numFmtId="3" fontId="1" fillId="0" borderId="13" xfId="1" applyNumberFormat="1" applyBorder="1" applyAlignment="1" applyProtection="1">
      <alignment horizontal="center"/>
      <protection locked="0"/>
    </xf>
    <xf numFmtId="3" fontId="1" fillId="0" borderId="5" xfId="1" applyNumberFormat="1" applyBorder="1" applyAlignment="1" applyProtection="1">
      <alignment horizontal="center"/>
      <protection locked="0"/>
    </xf>
    <xf numFmtId="3" fontId="89" fillId="0" borderId="138" xfId="1" applyNumberFormat="1" applyFont="1" applyBorder="1" applyAlignment="1" applyProtection="1">
      <alignment horizontal="left" wrapText="1"/>
      <protection locked="0"/>
    </xf>
    <xf numFmtId="3" fontId="1" fillId="0" borderId="140" xfId="1" applyNumberFormat="1" applyBorder="1" applyAlignment="1" applyProtection="1">
      <alignment horizontal="center"/>
      <protection locked="0"/>
    </xf>
    <xf numFmtId="0" fontId="1" fillId="0" borderId="128" xfId="1" applyBorder="1" applyAlignment="1" applyProtection="1">
      <alignment horizontal="center"/>
      <protection locked="0"/>
    </xf>
    <xf numFmtId="0" fontId="1" fillId="25" borderId="141" xfId="1" applyFill="1" applyBorder="1" applyAlignment="1">
      <alignment horizontal="center"/>
    </xf>
    <xf numFmtId="3" fontId="1" fillId="25" borderId="142" xfId="1" applyNumberFormat="1" applyFill="1" applyBorder="1" applyAlignment="1">
      <alignment horizontal="center"/>
    </xf>
    <xf numFmtId="3" fontId="1" fillId="25" borderId="141" xfId="1" applyNumberFormat="1" applyFill="1" applyBorder="1" applyAlignment="1">
      <alignment horizontal="center"/>
    </xf>
    <xf numFmtId="0" fontId="1" fillId="0" borderId="141" xfId="1" applyBorder="1" applyAlignment="1" applyProtection="1">
      <alignment horizontal="center"/>
      <protection locked="0"/>
    </xf>
    <xf numFmtId="3" fontId="1" fillId="0" borderId="142" xfId="1" applyNumberFormat="1" applyBorder="1" applyAlignment="1" applyProtection="1">
      <alignment horizontal="center"/>
      <protection locked="0"/>
    </xf>
    <xf numFmtId="3" fontId="1" fillId="0" borderId="0" xfId="1" applyNumberFormat="1"/>
    <xf numFmtId="0" fontId="45" fillId="26" borderId="0" xfId="1" applyFont="1" applyFill="1" applyAlignment="1" applyProtection="1">
      <alignment horizontal="left"/>
      <protection locked="0" hidden="1"/>
    </xf>
    <xf numFmtId="3" fontId="142" fillId="26" borderId="0" xfId="1" applyNumberFormat="1" applyFont="1" applyFill="1" applyAlignment="1" applyProtection="1">
      <alignment horizontal="center"/>
      <protection locked="0" hidden="1"/>
    </xf>
    <xf numFmtId="0" fontId="1" fillId="26" borderId="0" xfId="1" applyFill="1" applyAlignment="1" applyProtection="1">
      <alignment horizontal="right"/>
      <protection locked="0" hidden="1"/>
    </xf>
    <xf numFmtId="0" fontId="1" fillId="26" borderId="0" xfId="1" applyFill="1" applyAlignment="1" applyProtection="1">
      <alignment horizontal="center"/>
      <protection locked="0" hidden="1"/>
    </xf>
    <xf numFmtId="0" fontId="1" fillId="10" borderId="5" xfId="1" applyFill="1" applyBorder="1" applyProtection="1">
      <protection locked="0" hidden="1"/>
    </xf>
    <xf numFmtId="0" fontId="1" fillId="10" borderId="14" xfId="1" applyFill="1" applyBorder="1" applyProtection="1">
      <protection locked="0" hidden="1"/>
    </xf>
    <xf numFmtId="0" fontId="1" fillId="10" borderId="6" xfId="1" applyFill="1" applyBorder="1" applyProtection="1">
      <protection locked="0" hidden="1"/>
    </xf>
    <xf numFmtId="176" fontId="1" fillId="10" borderId="4" xfId="1" applyNumberFormat="1" applyFill="1" applyBorder="1" applyAlignment="1" applyProtection="1">
      <alignment horizontal="center"/>
      <protection locked="0" hidden="1"/>
    </xf>
    <xf numFmtId="0" fontId="1" fillId="0" borderId="0" xfId="1" applyAlignment="1">
      <alignment horizontal="left" wrapText="1"/>
    </xf>
    <xf numFmtId="3" fontId="1" fillId="0" borderId="0" xfId="1" applyNumberFormat="1" applyAlignment="1">
      <alignment horizontal="right"/>
    </xf>
    <xf numFmtId="3" fontId="142" fillId="0" borderId="0" xfId="1" applyNumberFormat="1" applyFont="1"/>
    <xf numFmtId="3" fontId="1" fillId="26" borderId="0" xfId="1" applyNumberFormat="1" applyFill="1" applyAlignment="1" applyProtection="1">
      <alignment horizontal="center" wrapText="1"/>
      <protection locked="0" hidden="1"/>
    </xf>
    <xf numFmtId="3" fontId="1" fillId="26" borderId="0" xfId="1" applyNumberFormat="1" applyFill="1" applyAlignment="1" applyProtection="1">
      <alignment horizontal="center"/>
      <protection locked="0" hidden="1"/>
    </xf>
    <xf numFmtId="0" fontId="1" fillId="10" borderId="8" xfId="1" applyFill="1" applyBorder="1" applyProtection="1">
      <protection locked="0" hidden="1"/>
    </xf>
    <xf numFmtId="0" fontId="1" fillId="10" borderId="0" xfId="1" applyFill="1" applyProtection="1">
      <protection locked="0" hidden="1"/>
    </xf>
    <xf numFmtId="0" fontId="1" fillId="10" borderId="9" xfId="1" applyFill="1" applyBorder="1" applyProtection="1">
      <protection locked="0" hidden="1"/>
    </xf>
    <xf numFmtId="3" fontId="141" fillId="0" borderId="0" xfId="1" applyNumberFormat="1" applyFont="1" applyAlignment="1">
      <alignment horizontal="right"/>
    </xf>
    <xf numFmtId="3" fontId="145" fillId="0" borderId="0" xfId="1" applyNumberFormat="1" applyFont="1" applyAlignment="1">
      <alignment horizontal="right"/>
    </xf>
    <xf numFmtId="3" fontId="145" fillId="0" borderId="0" xfId="1" applyNumberFormat="1" applyFont="1" applyAlignment="1">
      <alignment horizontal="center"/>
    </xf>
    <xf numFmtId="3" fontId="146" fillId="0" borderId="0" xfId="1" applyNumberFormat="1" applyFont="1" applyAlignment="1">
      <alignment horizontal="right"/>
    </xf>
    <xf numFmtId="3" fontId="142" fillId="0" borderId="0" xfId="1" applyNumberFormat="1" applyFont="1" applyAlignment="1">
      <alignment horizontal="left"/>
    </xf>
    <xf numFmtId="3" fontId="45" fillId="0" borderId="0" xfId="1" applyNumberFormat="1" applyFont="1" applyAlignment="1">
      <alignment horizontal="center"/>
    </xf>
    <xf numFmtId="3" fontId="141" fillId="0" borderId="0" xfId="1" applyNumberFormat="1" applyFont="1"/>
    <xf numFmtId="3" fontId="145" fillId="0" borderId="0" xfId="1" applyNumberFormat="1" applyFont="1"/>
    <xf numFmtId="0" fontId="1" fillId="10" borderId="11" xfId="1" applyFill="1" applyBorder="1" applyProtection="1">
      <protection locked="0" hidden="1"/>
    </xf>
    <xf numFmtId="0" fontId="1" fillId="10" borderId="15" xfId="1" applyFill="1" applyBorder="1" applyProtection="1">
      <protection locked="0" hidden="1"/>
    </xf>
    <xf numFmtId="0" fontId="1" fillId="10" borderId="12" xfId="1" applyFill="1" applyBorder="1" applyProtection="1">
      <protection locked="0" hidden="1"/>
    </xf>
    <xf numFmtId="3" fontId="1" fillId="0" borderId="0" xfId="1" applyNumberFormat="1" applyAlignment="1">
      <alignment horizontal="center" wrapText="1"/>
    </xf>
    <xf numFmtId="3" fontId="89" fillId="0" borderId="0" xfId="1" applyNumberFormat="1" applyFont="1" applyAlignment="1">
      <alignment horizontal="right"/>
    </xf>
    <xf numFmtId="0" fontId="45" fillId="26" borderId="0" xfId="1" applyFont="1" applyFill="1" applyAlignment="1">
      <alignment horizontal="left"/>
    </xf>
    <xf numFmtId="0" fontId="1" fillId="26" borderId="0" xfId="1" applyFill="1" applyAlignment="1">
      <alignment horizontal="center"/>
    </xf>
    <xf numFmtId="3" fontId="1" fillId="26" borderId="0" xfId="1" applyNumberFormat="1" applyFill="1" applyAlignment="1">
      <alignment horizontal="center" wrapText="1"/>
    </xf>
    <xf numFmtId="3" fontId="142" fillId="26" borderId="0" xfId="1" applyNumberFormat="1" applyFont="1" applyFill="1" applyAlignment="1">
      <alignment horizontal="center"/>
    </xf>
    <xf numFmtId="3" fontId="1" fillId="26" borderId="142" xfId="1" applyNumberFormat="1" applyFill="1" applyBorder="1" applyAlignment="1">
      <alignment horizontal="center"/>
    </xf>
    <xf numFmtId="3" fontId="145" fillId="0" borderId="0" xfId="1" applyNumberFormat="1" applyFont="1" applyAlignment="1">
      <alignment horizontal="center" wrapText="1"/>
    </xf>
    <xf numFmtId="0" fontId="45" fillId="0" borderId="1" xfId="13" applyFont="1" applyBorder="1" applyAlignment="1" applyProtection="1">
      <alignment horizontal="center"/>
      <protection locked="0"/>
    </xf>
    <xf numFmtId="0" fontId="45" fillId="0" borderId="3" xfId="13" applyFont="1" applyBorder="1" applyAlignment="1" applyProtection="1">
      <alignment horizontal="center"/>
      <protection locked="0"/>
    </xf>
    <xf numFmtId="0" fontId="45" fillId="0" borderId="2" xfId="13" applyFont="1" applyBorder="1" applyAlignment="1" applyProtection="1">
      <alignment horizontal="center"/>
      <protection locked="0"/>
    </xf>
    <xf numFmtId="0" fontId="1" fillId="0" borderId="0" xfId="13" applyAlignment="1">
      <alignment horizontal="right" vertical="center"/>
    </xf>
    <xf numFmtId="0" fontId="1" fillId="0" borderId="1" xfId="13" applyBorder="1" applyAlignment="1" applyProtection="1">
      <alignment horizontal="center"/>
      <protection locked="0"/>
    </xf>
    <xf numFmtId="0" fontId="1" fillId="0" borderId="11" xfId="13" applyBorder="1" applyProtection="1">
      <protection locked="0"/>
    </xf>
    <xf numFmtId="0" fontId="45" fillId="0" borderId="15" xfId="13" applyFont="1" applyBorder="1" applyProtection="1">
      <protection locked="0"/>
    </xf>
    <xf numFmtId="0" fontId="45" fillId="0" borderId="12" xfId="13" applyFont="1" applyBorder="1" applyProtection="1">
      <protection locked="0"/>
    </xf>
    <xf numFmtId="0" fontId="1" fillId="0" borderId="10" xfId="13" applyBorder="1"/>
    <xf numFmtId="0" fontId="1" fillId="0" borderId="5" xfId="13" applyBorder="1" applyAlignment="1">
      <alignment vertical="center"/>
    </xf>
    <xf numFmtId="0" fontId="1" fillId="0" borderId="0" xfId="13" applyAlignment="1">
      <alignment horizontal="center" vertical="center" wrapText="1"/>
    </xf>
    <xf numFmtId="0" fontId="45" fillId="0" borderId="0" xfId="13" applyFont="1" applyAlignment="1">
      <alignment horizontal="center"/>
    </xf>
    <xf numFmtId="0" fontId="19" fillId="0" borderId="4" xfId="10" applyFont="1" applyBorder="1" applyAlignment="1">
      <alignment horizontal="center" vertical="center" wrapText="1"/>
    </xf>
    <xf numFmtId="0" fontId="1" fillId="0" borderId="4" xfId="13" applyBorder="1" applyAlignment="1">
      <alignment vertical="center"/>
    </xf>
    <xf numFmtId="0" fontId="1" fillId="0" borderId="4" xfId="13" applyBorder="1" applyAlignment="1">
      <alignment vertical="center" wrapText="1"/>
    </xf>
    <xf numFmtId="0" fontId="19" fillId="0" borderId="4" xfId="10" applyFont="1" applyBorder="1" applyAlignment="1">
      <alignment horizontal="center" vertical="center"/>
    </xf>
    <xf numFmtId="0" fontId="1" fillId="0" borderId="4" xfId="13" applyBorder="1" applyAlignment="1">
      <alignment wrapText="1"/>
    </xf>
    <xf numFmtId="0" fontId="19" fillId="0" borderId="0" xfId="13" applyFont="1" applyAlignment="1">
      <alignment vertical="top" wrapText="1"/>
    </xf>
    <xf numFmtId="0" fontId="1" fillId="0" borderId="0" xfId="13" applyAlignment="1">
      <alignment vertical="top" wrapText="1"/>
    </xf>
    <xf numFmtId="0" fontId="1" fillId="0" borderId="29" xfId="13" applyBorder="1" applyAlignment="1">
      <alignment horizontal="left" vertical="top" wrapText="1"/>
    </xf>
    <xf numFmtId="0" fontId="1" fillId="0" borderId="29" xfId="13" applyBorder="1" applyAlignment="1">
      <alignment vertical="top" wrapText="1"/>
    </xf>
    <xf numFmtId="0" fontId="44" fillId="0" borderId="4" xfId="13" applyFont="1" applyBorder="1" applyAlignment="1">
      <alignment vertical="top" wrapText="1"/>
    </xf>
    <xf numFmtId="0" fontId="44" fillId="0" borderId="0" xfId="13" applyFont="1" applyAlignment="1">
      <alignment vertical="top" wrapText="1"/>
    </xf>
    <xf numFmtId="0" fontId="1" fillId="0" borderId="22" xfId="13" applyBorder="1" applyAlignment="1">
      <alignment vertical="top" wrapText="1"/>
    </xf>
    <xf numFmtId="0" fontId="44" fillId="0" borderId="26" xfId="13" applyFont="1" applyBorder="1" applyAlignment="1">
      <alignment vertical="top" wrapText="1"/>
    </xf>
    <xf numFmtId="0" fontId="1" fillId="0" borderId="103" xfId="13" applyBorder="1" applyAlignment="1">
      <alignment horizontal="center" vertical="center"/>
    </xf>
    <xf numFmtId="0" fontId="1" fillId="12" borderId="4" xfId="13" applyFill="1" applyBorder="1"/>
    <xf numFmtId="0" fontId="1" fillId="12" borderId="103" xfId="13" applyFill="1" applyBorder="1"/>
    <xf numFmtId="0" fontId="1" fillId="12" borderId="7" xfId="13" applyFill="1" applyBorder="1"/>
    <xf numFmtId="0" fontId="1" fillId="12" borderId="146" xfId="13" applyFill="1" applyBorder="1"/>
    <xf numFmtId="0" fontId="1" fillId="16" borderId="4" xfId="13" applyFill="1" applyBorder="1"/>
    <xf numFmtId="0" fontId="1" fillId="16" borderId="1" xfId="13" applyFill="1" applyBorder="1"/>
    <xf numFmtId="0" fontId="1" fillId="15" borderId="124" xfId="13" applyFill="1" applyBorder="1"/>
    <xf numFmtId="0" fontId="1" fillId="15" borderId="147" xfId="13" applyFill="1" applyBorder="1"/>
    <xf numFmtId="0" fontId="1" fillId="15" borderId="148" xfId="13" applyFill="1" applyBorder="1"/>
    <xf numFmtId="0" fontId="1" fillId="0" borderId="117" xfId="13" applyBorder="1"/>
    <xf numFmtId="0" fontId="1" fillId="15" borderId="126" xfId="13" applyFill="1" applyBorder="1"/>
    <xf numFmtId="0" fontId="1" fillId="15" borderId="4" xfId="13" applyFill="1" applyBorder="1"/>
    <xf numFmtId="0" fontId="1" fillId="15" borderId="149" xfId="13" applyFill="1" applyBorder="1"/>
    <xf numFmtId="0" fontId="1" fillId="15" borderId="1" xfId="13" applyFill="1" applyBorder="1"/>
    <xf numFmtId="0" fontId="1" fillId="0" borderId="48" xfId="13" applyBorder="1" applyAlignment="1">
      <alignment horizontal="center" vertical="center"/>
    </xf>
    <xf numFmtId="0" fontId="1" fillId="12" borderId="48" xfId="13" applyFill="1" applyBorder="1"/>
    <xf numFmtId="0" fontId="1" fillId="15" borderId="48" xfId="13" applyFill="1" applyBorder="1"/>
    <xf numFmtId="0" fontId="1" fillId="15" borderId="139" xfId="13" applyFill="1" applyBorder="1"/>
    <xf numFmtId="0" fontId="1" fillId="15" borderId="151" xfId="13" applyFill="1" applyBorder="1"/>
    <xf numFmtId="0" fontId="1" fillId="15" borderId="152" xfId="13" applyFill="1" applyBorder="1"/>
    <xf numFmtId="0" fontId="1" fillId="15" borderId="153" xfId="13" applyFill="1" applyBorder="1"/>
    <xf numFmtId="0" fontId="150" fillId="0" borderId="0" xfId="13" applyFont="1"/>
    <xf numFmtId="0" fontId="1" fillId="0" borderId="115" xfId="13" applyBorder="1"/>
    <xf numFmtId="0" fontId="3" fillId="19" borderId="0" xfId="13" applyFont="1" applyFill="1" applyAlignment="1">
      <alignment vertical="center"/>
    </xf>
    <xf numFmtId="0" fontId="1" fillId="0" borderId="36" xfId="13" applyBorder="1"/>
    <xf numFmtId="0" fontId="2" fillId="0" borderId="0" xfId="13" applyFont="1" applyAlignment="1">
      <alignment horizontal="center" vertical="center"/>
    </xf>
    <xf numFmtId="0" fontId="2" fillId="0" borderId="0" xfId="13" applyFont="1" applyAlignment="1">
      <alignment horizontal="centerContinuous" vertical="center"/>
    </xf>
    <xf numFmtId="0" fontId="1" fillId="0" borderId="35" xfId="13" applyBorder="1"/>
    <xf numFmtId="0" fontId="2" fillId="0" borderId="0" xfId="13" applyFont="1" applyAlignment="1">
      <alignment horizontal="right"/>
    </xf>
    <xf numFmtId="177" fontId="1" fillId="9" borderId="4" xfId="13" applyNumberFormat="1" applyFill="1" applyBorder="1" applyAlignment="1">
      <alignment horizontal="left" vertical="center"/>
    </xf>
    <xf numFmtId="177" fontId="1" fillId="9" borderId="30" xfId="13" applyNumberFormat="1" applyFill="1" applyBorder="1" applyAlignment="1">
      <alignment horizontal="left" vertical="center"/>
    </xf>
    <xf numFmtId="49" fontId="1" fillId="9" borderId="33" xfId="13" applyNumberFormat="1" applyFill="1" applyBorder="1" applyAlignment="1">
      <alignment vertical="center" wrapText="1"/>
    </xf>
    <xf numFmtId="49" fontId="1" fillId="9" borderId="14" xfId="13" applyNumberFormat="1" applyFill="1" applyBorder="1" applyAlignment="1">
      <alignment vertical="center" wrapText="1"/>
    </xf>
    <xf numFmtId="49" fontId="1" fillId="9" borderId="4" xfId="13" applyNumberFormat="1" applyFill="1" applyBorder="1" applyAlignment="1">
      <alignment horizontal="center" vertical="center" wrapText="1"/>
    </xf>
    <xf numFmtId="49" fontId="1" fillId="9" borderId="30" xfId="13" applyNumberFormat="1" applyFill="1" applyBorder="1" applyAlignment="1">
      <alignment horizontal="center" vertical="center" wrapText="1"/>
    </xf>
    <xf numFmtId="49" fontId="1" fillId="9" borderId="35" xfId="13" applyNumberFormat="1" applyFill="1" applyBorder="1" applyAlignment="1">
      <alignment vertical="center" wrapText="1"/>
    </xf>
    <xf numFmtId="49" fontId="1" fillId="9" borderId="0" xfId="13" applyNumberFormat="1" applyFill="1" applyAlignment="1">
      <alignment vertical="center" wrapText="1"/>
    </xf>
    <xf numFmtId="49" fontId="1" fillId="9" borderId="7" xfId="13" applyNumberFormat="1" applyFill="1" applyBorder="1" applyAlignment="1">
      <alignment vertical="center" wrapText="1"/>
    </xf>
    <xf numFmtId="49" fontId="1" fillId="9" borderId="89" xfId="13" applyNumberFormat="1" applyFill="1" applyBorder="1" applyAlignment="1">
      <alignment vertical="center" wrapText="1"/>
    </xf>
    <xf numFmtId="49" fontId="1" fillId="9" borderId="10" xfId="13" applyNumberFormat="1" applyFill="1" applyBorder="1" applyAlignment="1">
      <alignment vertical="center" wrapText="1"/>
    </xf>
    <xf numFmtId="49" fontId="1" fillId="9" borderId="154" xfId="13" applyNumberFormat="1" applyFill="1" applyBorder="1" applyAlignment="1">
      <alignment vertical="center" wrapText="1"/>
    </xf>
    <xf numFmtId="49" fontId="1" fillId="9" borderId="83" xfId="13" applyNumberFormat="1" applyFill="1" applyBorder="1" applyAlignment="1">
      <alignment vertical="center" wrapText="1"/>
    </xf>
    <xf numFmtId="49" fontId="1" fillId="9" borderId="15" xfId="13" applyNumberFormat="1" applyFill="1" applyBorder="1" applyAlignment="1">
      <alignment vertical="center" wrapText="1"/>
    </xf>
    <xf numFmtId="49" fontId="1" fillId="9" borderId="13" xfId="13" applyNumberFormat="1" applyFill="1" applyBorder="1" applyAlignment="1">
      <alignment vertical="center" wrapText="1"/>
    </xf>
    <xf numFmtId="49" fontId="1" fillId="9" borderId="62" xfId="13" applyNumberFormat="1" applyFill="1" applyBorder="1" applyAlignment="1">
      <alignment vertical="center" wrapText="1"/>
    </xf>
    <xf numFmtId="49" fontId="1" fillId="6" borderId="35" xfId="13" applyNumberFormat="1" applyFill="1" applyBorder="1" applyAlignment="1">
      <alignment vertical="center" wrapText="1"/>
    </xf>
    <xf numFmtId="49" fontId="1" fillId="6" borderId="0" xfId="13" applyNumberFormat="1" applyFill="1" applyAlignment="1">
      <alignment vertical="center" wrapText="1"/>
    </xf>
    <xf numFmtId="49" fontId="1" fillId="6" borderId="36" xfId="13" applyNumberFormat="1" applyFill="1" applyBorder="1" applyAlignment="1">
      <alignment vertical="center" wrapText="1"/>
    </xf>
    <xf numFmtId="0" fontId="32" fillId="19" borderId="35" xfId="13" applyFont="1" applyFill="1" applyBorder="1" applyAlignment="1">
      <alignment vertical="center"/>
    </xf>
    <xf numFmtId="0" fontId="32" fillId="19" borderId="0" xfId="13" applyFont="1" applyFill="1" applyAlignment="1">
      <alignment vertical="center"/>
    </xf>
    <xf numFmtId="0" fontId="32" fillId="19" borderId="36" xfId="13" applyFont="1" applyFill="1" applyBorder="1" applyAlignment="1">
      <alignment vertical="center"/>
    </xf>
    <xf numFmtId="0" fontId="1" fillId="6" borderId="35" xfId="13" applyFill="1" applyBorder="1" applyAlignment="1">
      <alignment vertical="center"/>
    </xf>
    <xf numFmtId="0" fontId="1" fillId="6" borderId="0" xfId="13" applyFill="1" applyAlignment="1">
      <alignment vertical="center"/>
    </xf>
    <xf numFmtId="0" fontId="1" fillId="6" borderId="36" xfId="13" applyFill="1" applyBorder="1" applyAlignment="1">
      <alignment vertical="center"/>
    </xf>
    <xf numFmtId="0" fontId="5" fillId="0" borderId="35" xfId="13" applyFont="1" applyBorder="1" applyAlignment="1">
      <alignment vertical="center"/>
    </xf>
    <xf numFmtId="0" fontId="5" fillId="0" borderId="0" xfId="13" applyFont="1" applyAlignment="1">
      <alignment vertical="center"/>
    </xf>
    <xf numFmtId="49" fontId="45" fillId="0" borderId="15" xfId="13" applyNumberFormat="1" applyFont="1" applyBorder="1" applyAlignment="1">
      <alignment horizontal="center"/>
    </xf>
    <xf numFmtId="0" fontId="5" fillId="0" borderId="15" xfId="13" applyFont="1" applyBorder="1" applyAlignment="1">
      <alignment horizontal="center" vertical="center"/>
    </xf>
    <xf numFmtId="49" fontId="1" fillId="0" borderId="0" xfId="13" applyNumberFormat="1" applyAlignment="1">
      <alignment vertical="center" wrapText="1"/>
    </xf>
    <xf numFmtId="49" fontId="1" fillId="0" borderId="36" xfId="13" applyNumberFormat="1" applyBorder="1" applyAlignment="1">
      <alignment vertical="center" wrapText="1"/>
    </xf>
    <xf numFmtId="0" fontId="5" fillId="0" borderId="83" xfId="13" applyFont="1" applyBorder="1" applyAlignment="1">
      <alignment vertical="center"/>
    </xf>
    <xf numFmtId="0" fontId="5" fillId="0" borderId="12" xfId="13" applyFont="1" applyBorder="1" applyAlignment="1">
      <alignment vertical="center"/>
    </xf>
    <xf numFmtId="0" fontId="1" fillId="6" borderId="0" xfId="13" applyFill="1"/>
    <xf numFmtId="0" fontId="1" fillId="6" borderId="36" xfId="13" applyFill="1" applyBorder="1"/>
    <xf numFmtId="0" fontId="1" fillId="0" borderId="38" xfId="13" applyBorder="1"/>
    <xf numFmtId="0" fontId="1" fillId="6" borderId="38" xfId="13" applyFill="1" applyBorder="1"/>
    <xf numFmtId="0" fontId="1" fillId="6" borderId="41" xfId="13" applyFill="1" applyBorder="1"/>
    <xf numFmtId="0" fontId="47" fillId="0" borderId="160" xfId="13" applyFont="1" applyBorder="1" applyAlignment="1">
      <alignment horizontal="left" vertical="center" indent="1"/>
    </xf>
    <xf numFmtId="0" fontId="1" fillId="0" borderId="0" xfId="13" applyAlignment="1">
      <alignment horizontal="left" vertical="center"/>
    </xf>
    <xf numFmtId="0" fontId="47" fillId="0" borderId="0" xfId="13" applyFont="1" applyAlignment="1">
      <alignment horizontal="right" vertical="center"/>
    </xf>
    <xf numFmtId="0" fontId="47" fillId="0" borderId="0" xfId="13" applyFont="1" applyAlignment="1" applyProtection="1">
      <alignment horizontal="center" vertical="center"/>
      <protection locked="0"/>
    </xf>
    <xf numFmtId="0" fontId="47" fillId="0" borderId="0" xfId="13" applyFont="1" applyAlignment="1" applyProtection="1">
      <alignment horizontal="right" vertical="center"/>
      <protection locked="0"/>
    </xf>
    <xf numFmtId="0" fontId="47" fillId="0" borderId="0" xfId="13" applyFont="1" applyAlignment="1" applyProtection="1">
      <alignment horizontal="left" vertical="center"/>
      <protection locked="0"/>
    </xf>
    <xf numFmtId="0" fontId="47" fillId="0" borderId="0" xfId="13" applyFont="1" applyAlignment="1">
      <alignment horizontal="left" vertical="center"/>
    </xf>
    <xf numFmtId="0" fontId="153" fillId="0" borderId="160" xfId="13" applyFont="1" applyBorder="1"/>
    <xf numFmtId="0" fontId="47" fillId="0" borderId="0" xfId="13" applyFont="1" applyAlignment="1">
      <alignment vertical="center"/>
    </xf>
    <xf numFmtId="0" fontId="154" fillId="0" borderId="160" xfId="13" applyFont="1" applyBorder="1" applyAlignment="1">
      <alignment horizontal="left" vertical="top" indent="1"/>
    </xf>
    <xf numFmtId="0" fontId="47" fillId="0" borderId="0" xfId="13" applyFont="1" applyAlignment="1">
      <alignment vertical="top"/>
    </xf>
    <xf numFmtId="0" fontId="154" fillId="0" borderId="0" xfId="13" applyFont="1" applyAlignment="1">
      <alignment vertical="top"/>
    </xf>
    <xf numFmtId="0" fontId="153" fillId="0" borderId="0" xfId="13" applyFont="1" applyAlignment="1">
      <alignment vertical="center"/>
    </xf>
    <xf numFmtId="0" fontId="47" fillId="0" borderId="0" xfId="13" applyFont="1" applyAlignment="1">
      <alignment horizontal="center" vertical="center"/>
    </xf>
    <xf numFmtId="0" fontId="47" fillId="0" borderId="164" xfId="13" applyFont="1" applyBorder="1" applyAlignment="1">
      <alignment vertical="center"/>
    </xf>
    <xf numFmtId="0" fontId="47" fillId="0" borderId="160" xfId="13" applyFont="1" applyBorder="1" applyAlignment="1">
      <alignment vertical="center"/>
    </xf>
    <xf numFmtId="0" fontId="1" fillId="0" borderId="160" xfId="13" applyBorder="1" applyAlignment="1">
      <alignment vertical="center"/>
    </xf>
    <xf numFmtId="0" fontId="155" fillId="0" borderId="160" xfId="13" applyFont="1" applyBorder="1" applyAlignment="1">
      <alignment horizontal="left" vertical="center"/>
    </xf>
    <xf numFmtId="0" fontId="155" fillId="0" borderId="0" xfId="13" applyFont="1"/>
    <xf numFmtId="0" fontId="155" fillId="0" borderId="0" xfId="13" applyFont="1" applyAlignment="1">
      <alignment horizontal="left" vertical="center" indent="1"/>
    </xf>
    <xf numFmtId="0" fontId="156" fillId="0" borderId="0" xfId="13" applyFont="1" applyAlignment="1">
      <alignment horizontal="left" vertical="center" indent="1"/>
    </xf>
    <xf numFmtId="0" fontId="157" fillId="0" borderId="0" xfId="13" applyFont="1" applyAlignment="1">
      <alignment vertical="center"/>
    </xf>
    <xf numFmtId="0" fontId="157" fillId="0" borderId="171" xfId="13" applyFont="1" applyBorder="1" applyAlignment="1">
      <alignment horizontal="center"/>
    </xf>
    <xf numFmtId="0" fontId="1" fillId="0" borderId="160" xfId="13" applyBorder="1" applyAlignment="1">
      <alignment horizontal="left" vertical="center"/>
    </xf>
    <xf numFmtId="0" fontId="47" fillId="0" borderId="0" xfId="13" applyFont="1" applyAlignment="1" applyProtection="1">
      <alignment vertical="center"/>
      <protection locked="0"/>
    </xf>
    <xf numFmtId="0" fontId="1" fillId="0" borderId="0" xfId="13" applyAlignment="1" applyProtection="1">
      <alignment vertical="center"/>
      <protection locked="0"/>
    </xf>
    <xf numFmtId="0" fontId="1" fillId="0" borderId="164" xfId="13" applyBorder="1" applyAlignment="1" applyProtection="1">
      <alignment vertical="center"/>
      <protection locked="0"/>
    </xf>
    <xf numFmtId="0" fontId="47" fillId="0" borderId="160" xfId="13" applyFont="1" applyBorder="1" applyAlignment="1" applyProtection="1">
      <alignment vertical="center"/>
      <protection locked="0"/>
    </xf>
    <xf numFmtId="0" fontId="1" fillId="0" borderId="164" xfId="13" applyBorder="1" applyAlignment="1">
      <alignment horizontal="left" vertical="center"/>
    </xf>
    <xf numFmtId="0" fontId="47" fillId="0" borderId="174" xfId="13" applyFont="1" applyBorder="1" applyAlignment="1">
      <alignment vertical="center"/>
    </xf>
    <xf numFmtId="0" fontId="47" fillId="0" borderId="155" xfId="13" applyFont="1" applyBorder="1" applyAlignment="1">
      <alignment vertical="center"/>
    </xf>
    <xf numFmtId="0" fontId="5" fillId="0" borderId="1" xfId="1" applyFont="1" applyBorder="1" applyAlignment="1">
      <alignment horizontal="center"/>
    </xf>
    <xf numFmtId="0" fontId="2" fillId="0" borderId="3" xfId="1" applyFont="1" applyBorder="1" applyAlignment="1">
      <alignment horizontal="center"/>
    </xf>
    <xf numFmtId="0" fontId="2" fillId="0" borderId="2" xfId="1" applyFont="1" applyBorder="1" applyAlignment="1">
      <alignment horizontal="center"/>
    </xf>
    <xf numFmtId="15" fontId="5" fillId="0" borderId="1" xfId="1" quotePrefix="1" applyNumberFormat="1" applyFont="1" applyBorder="1" applyAlignment="1">
      <alignment horizontal="center"/>
    </xf>
    <xf numFmtId="0" fontId="7" fillId="0" borderId="8" xfId="1" applyFont="1" applyBorder="1" applyAlignment="1">
      <alignment vertical="top" wrapText="1"/>
    </xf>
    <xf numFmtId="0" fontId="2" fillId="0" borderId="0" xfId="1" applyFont="1" applyAlignment="1">
      <alignment vertical="top" wrapText="1"/>
    </xf>
    <xf numFmtId="0" fontId="2" fillId="0" borderId="9" xfId="1" applyFont="1" applyBorder="1" applyAlignment="1">
      <alignment vertical="top" wrapText="1"/>
    </xf>
    <xf numFmtId="0" fontId="2" fillId="0" borderId="8" xfId="1" applyFont="1" applyBorder="1" applyAlignment="1">
      <alignment vertical="top" wrapText="1"/>
    </xf>
    <xf numFmtId="0" fontId="2" fillId="0" borderId="11" xfId="1" applyFont="1" applyBorder="1" applyAlignment="1">
      <alignment vertical="top" wrapText="1"/>
    </xf>
    <xf numFmtId="0" fontId="2" fillId="0" borderId="15" xfId="1" applyFont="1" applyBorder="1" applyAlignment="1">
      <alignment vertical="top" wrapText="1"/>
    </xf>
    <xf numFmtId="0" fontId="2" fillId="0" borderId="12" xfId="1" applyFont="1" applyBorder="1" applyAlignment="1">
      <alignment vertical="top" wrapText="1"/>
    </xf>
    <xf numFmtId="0" fontId="3" fillId="0" borderId="5" xfId="1" applyFont="1" applyBorder="1" applyAlignment="1">
      <alignment horizontal="center" vertical="center"/>
    </xf>
    <xf numFmtId="0" fontId="3" fillId="0" borderId="14" xfId="1" applyFont="1" applyBorder="1" applyAlignment="1">
      <alignment horizontal="center"/>
    </xf>
    <xf numFmtId="0" fontId="2" fillId="0" borderId="5" xfId="1" applyFont="1" applyBorder="1" applyAlignment="1">
      <alignment wrapText="1"/>
    </xf>
    <xf numFmtId="0" fontId="2" fillId="0" borderId="14" xfId="1" applyFont="1" applyBorder="1" applyAlignment="1">
      <alignment wrapText="1"/>
    </xf>
    <xf numFmtId="0" fontId="2" fillId="0" borderId="6" xfId="1" applyFont="1" applyBorder="1" applyAlignment="1">
      <alignment wrapText="1"/>
    </xf>
    <xf numFmtId="0" fontId="7" fillId="0" borderId="1" xfId="1" applyFont="1" applyBorder="1" applyAlignment="1">
      <alignment horizontal="center"/>
    </xf>
    <xf numFmtId="0" fontId="2" fillId="0" borderId="1" xfId="1" applyFont="1" applyBorder="1" applyAlignment="1">
      <alignment horizontal="center"/>
    </xf>
    <xf numFmtId="0" fontId="2" fillId="0" borderId="5" xfId="1" applyFont="1" applyBorder="1" applyAlignment="1">
      <alignment horizontal="center"/>
    </xf>
    <xf numFmtId="0" fontId="2" fillId="2" borderId="4" xfId="2" applyFont="1" applyFill="1" applyBorder="1" applyAlignment="1">
      <alignment horizontal="center" wrapText="1"/>
    </xf>
    <xf numFmtId="0" fontId="2" fillId="2" borderId="5" xfId="2" applyFont="1" applyFill="1" applyBorder="1" applyAlignment="1">
      <alignment horizontal="left" vertical="top" wrapText="1"/>
    </xf>
    <xf numFmtId="0" fontId="2" fillId="2" borderId="14" xfId="2" applyFont="1" applyFill="1" applyBorder="1" applyAlignment="1">
      <alignment horizontal="left" vertical="top" wrapText="1"/>
    </xf>
    <xf numFmtId="0" fontId="2" fillId="2" borderId="6" xfId="2" applyFont="1" applyFill="1" applyBorder="1" applyAlignment="1">
      <alignment horizontal="left" vertical="top" wrapText="1"/>
    </xf>
    <xf numFmtId="0" fontId="2" fillId="2" borderId="0" xfId="2" applyFont="1" applyFill="1" applyAlignment="1">
      <alignment horizontal="left" vertical="top" wrapText="1"/>
    </xf>
    <xf numFmtId="0" fontId="2" fillId="2" borderId="5" xfId="2" applyFont="1" applyFill="1" applyBorder="1" applyAlignment="1">
      <alignment horizontal="left" vertical="center"/>
    </xf>
    <xf numFmtId="0" fontId="2" fillId="2" borderId="14" xfId="2" applyFont="1" applyFill="1" applyBorder="1" applyAlignment="1">
      <alignment horizontal="left" vertical="center"/>
    </xf>
    <xf numFmtId="0" fontId="2" fillId="2" borderId="6" xfId="2" applyFont="1" applyFill="1" applyBorder="1" applyAlignment="1">
      <alignment horizontal="left" vertical="center"/>
    </xf>
    <xf numFmtId="0" fontId="4" fillId="2" borderId="5"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6" xfId="2" applyFont="1" applyFill="1" applyBorder="1" applyAlignment="1">
      <alignment horizontal="center" vertical="center" wrapText="1"/>
    </xf>
    <xf numFmtId="0" fontId="4" fillId="2" borderId="11"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2" xfId="2" applyFont="1" applyFill="1" applyBorder="1" applyAlignment="1">
      <alignment horizontal="center" vertical="center" wrapText="1"/>
    </xf>
    <xf numFmtId="0" fontId="2" fillId="2" borderId="1" xfId="2" applyFont="1" applyFill="1" applyBorder="1" applyAlignment="1">
      <alignment horizontal="center" vertical="center"/>
    </xf>
    <xf numFmtId="0" fontId="2" fillId="2" borderId="3" xfId="2" applyFont="1" applyFill="1" applyBorder="1" applyAlignment="1">
      <alignment horizontal="center" vertical="center"/>
    </xf>
    <xf numFmtId="0" fontId="2" fillId="2" borderId="3" xfId="2" applyFont="1" applyFill="1" applyBorder="1" applyAlignment="1">
      <alignment horizontal="center" vertical="center" wrapText="1"/>
    </xf>
    <xf numFmtId="0" fontId="2" fillId="2" borderId="2" xfId="2" applyFont="1" applyFill="1" applyBorder="1" applyAlignment="1">
      <alignment horizontal="center" vertical="center" wrapText="1"/>
    </xf>
    <xf numFmtId="164" fontId="2" fillId="2" borderId="3" xfId="2" applyNumberFormat="1" applyFont="1" applyFill="1" applyBorder="1" applyAlignment="1">
      <alignment horizontal="center" vertical="center" wrapText="1"/>
    </xf>
    <xf numFmtId="164" fontId="2" fillId="2" borderId="2" xfId="2" applyNumberFormat="1" applyFont="1" applyFill="1" applyBorder="1" applyAlignment="1">
      <alignment horizontal="center" vertical="center" wrapText="1"/>
    </xf>
    <xf numFmtId="0" fontId="6" fillId="2" borderId="5" xfId="2" applyFont="1" applyFill="1" applyBorder="1" applyAlignment="1">
      <alignment horizontal="center" vertical="center" wrapText="1"/>
    </xf>
    <xf numFmtId="0" fontId="6" fillId="2" borderId="14" xfId="2" applyFont="1" applyFill="1" applyBorder="1" applyAlignment="1">
      <alignment horizontal="center" vertical="center" wrapText="1"/>
    </xf>
    <xf numFmtId="0" fontId="6" fillId="2" borderId="6" xfId="2" applyFont="1" applyFill="1" applyBorder="1" applyAlignment="1">
      <alignment horizontal="center" vertical="center" wrapText="1"/>
    </xf>
    <xf numFmtId="0" fontId="6" fillId="2" borderId="8" xfId="2" applyFont="1" applyFill="1" applyBorder="1" applyAlignment="1">
      <alignment horizontal="center" vertical="center" wrapText="1"/>
    </xf>
    <xf numFmtId="0" fontId="6" fillId="2" borderId="0" xfId="2" applyFont="1" applyFill="1" applyAlignment="1">
      <alignment horizontal="center" vertical="center" wrapText="1"/>
    </xf>
    <xf numFmtId="0" fontId="6" fillId="2" borderId="9"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2" fillId="2" borderId="4" xfId="2" applyFont="1" applyFill="1" applyBorder="1" applyAlignment="1">
      <alignment horizontal="center" vertical="center" wrapText="1"/>
    </xf>
    <xf numFmtId="0" fontId="2" fillId="2" borderId="7" xfId="2" applyFont="1" applyFill="1" applyBorder="1" applyAlignment="1">
      <alignment horizontal="center" vertical="center" wrapText="1"/>
    </xf>
    <xf numFmtId="0" fontId="5" fillId="2" borderId="8" xfId="2" applyFont="1" applyFill="1" applyBorder="1" applyAlignment="1">
      <alignment horizontal="center" vertical="center" wrapText="1"/>
    </xf>
    <xf numFmtId="0" fontId="5" fillId="2" borderId="0" xfId="2" applyFont="1" applyFill="1" applyAlignment="1">
      <alignment horizontal="center" vertical="center" wrapText="1"/>
    </xf>
    <xf numFmtId="0" fontId="5" fillId="2" borderId="9" xfId="2" applyFont="1" applyFill="1" applyBorder="1" applyAlignment="1">
      <alignment horizontal="center" vertical="center" wrapText="1"/>
    </xf>
    <xf numFmtId="0" fontId="5" fillId="2" borderId="11" xfId="2" applyFont="1" applyFill="1" applyBorder="1" applyAlignment="1">
      <alignment horizontal="center" vertical="center" wrapText="1"/>
    </xf>
    <xf numFmtId="0" fontId="5" fillId="2" borderId="15" xfId="2" applyFont="1" applyFill="1" applyBorder="1" applyAlignment="1">
      <alignment horizontal="center" vertical="center" wrapText="1"/>
    </xf>
    <xf numFmtId="0" fontId="5" fillId="2" borderId="12" xfId="2" applyFont="1" applyFill="1" applyBorder="1" applyAlignment="1">
      <alignment horizontal="center" vertical="center" wrapText="1"/>
    </xf>
    <xf numFmtId="0" fontId="2" fillId="2" borderId="8" xfId="2" applyFont="1" applyFill="1" applyBorder="1" applyAlignment="1">
      <alignment horizontal="center" vertical="center" wrapText="1"/>
    </xf>
    <xf numFmtId="0" fontId="2" fillId="2" borderId="0" xfId="2" applyFont="1" applyFill="1" applyAlignment="1">
      <alignment horizontal="center" vertical="center" wrapText="1"/>
    </xf>
    <xf numFmtId="0" fontId="2" fillId="2" borderId="9" xfId="2" applyFont="1" applyFill="1" applyBorder="1" applyAlignment="1">
      <alignment horizontal="center" vertical="center" wrapText="1"/>
    </xf>
    <xf numFmtId="0" fontId="2" fillId="2" borderId="11" xfId="2" applyFont="1" applyFill="1" applyBorder="1" applyAlignment="1">
      <alignment horizontal="center" vertical="center" wrapText="1"/>
    </xf>
    <xf numFmtId="0" fontId="2" fillId="2" borderId="15" xfId="2" applyFont="1" applyFill="1" applyBorder="1" applyAlignment="1">
      <alignment horizontal="center" vertical="center" wrapText="1"/>
    </xf>
    <xf numFmtId="0" fontId="2" fillId="2" borderId="12" xfId="2" applyFont="1" applyFill="1" applyBorder="1" applyAlignment="1">
      <alignment horizontal="center" vertical="center" wrapText="1"/>
    </xf>
    <xf numFmtId="0" fontId="2" fillId="2" borderId="5" xfId="2" applyFont="1" applyFill="1" applyBorder="1" applyAlignment="1">
      <alignment horizontal="center" wrapText="1"/>
    </xf>
    <xf numFmtId="0" fontId="2" fillId="2" borderId="6" xfId="2" applyFont="1" applyFill="1" applyBorder="1" applyAlignment="1">
      <alignment horizontal="center" wrapText="1"/>
    </xf>
    <xf numFmtId="0" fontId="2" fillId="2" borderId="8" xfId="2" applyFont="1" applyFill="1" applyBorder="1" applyAlignment="1">
      <alignment horizontal="center" wrapText="1"/>
    </xf>
    <xf numFmtId="0" fontId="2" fillId="2" borderId="9" xfId="2" applyFont="1" applyFill="1" applyBorder="1" applyAlignment="1">
      <alignment horizontal="center" wrapText="1"/>
    </xf>
    <xf numFmtId="0" fontId="2" fillId="2" borderId="11" xfId="2" applyFont="1" applyFill="1" applyBorder="1" applyAlignment="1">
      <alignment horizontal="center" wrapText="1"/>
    </xf>
    <xf numFmtId="0" fontId="2" fillId="2" borderId="12" xfId="2" applyFont="1" applyFill="1" applyBorder="1" applyAlignment="1">
      <alignment horizontal="center" wrapText="1"/>
    </xf>
    <xf numFmtId="0" fontId="2" fillId="2" borderId="2" xfId="2" applyFont="1" applyFill="1" applyBorder="1" applyAlignment="1">
      <alignment horizontal="center" wrapText="1"/>
    </xf>
    <xf numFmtId="0" fontId="15" fillId="2" borderId="1" xfId="2" applyFont="1" applyFill="1" applyBorder="1" applyAlignment="1">
      <alignment horizontal="left" vertical="center" wrapText="1"/>
    </xf>
    <xf numFmtId="0" fontId="15" fillId="2" borderId="3" xfId="2" applyFont="1" applyFill="1" applyBorder="1" applyAlignment="1">
      <alignment horizontal="left" vertical="center" wrapText="1"/>
    </xf>
    <xf numFmtId="0" fontId="15" fillId="2" borderId="2" xfId="2" applyFont="1" applyFill="1" applyBorder="1" applyAlignment="1">
      <alignment horizontal="left" vertical="center" wrapText="1"/>
    </xf>
    <xf numFmtId="165" fontId="10" fillId="2" borderId="1" xfId="2" applyNumberFormat="1" applyFont="1" applyFill="1" applyBorder="1" applyAlignment="1">
      <alignment horizontal="center" vertical="center"/>
    </xf>
    <xf numFmtId="165" fontId="10" fillId="2" borderId="2" xfId="2" applyNumberFormat="1" applyFont="1" applyFill="1" applyBorder="1" applyAlignment="1">
      <alignment horizontal="center" vertical="center"/>
    </xf>
    <xf numFmtId="0" fontId="2" fillId="2" borderId="4" xfId="2" applyFont="1" applyFill="1" applyBorder="1" applyAlignment="1">
      <alignment horizontal="center" vertical="center"/>
    </xf>
    <xf numFmtId="0" fontId="6" fillId="2" borderId="1" xfId="2" applyFont="1" applyFill="1" applyBorder="1" applyAlignment="1">
      <alignment horizontal="center" vertical="center" wrapText="1"/>
    </xf>
    <xf numFmtId="0" fontId="6" fillId="2" borderId="3" xfId="2" applyFont="1" applyFill="1" applyBorder="1" applyAlignment="1">
      <alignment horizontal="center" vertical="center" wrapText="1"/>
    </xf>
    <xf numFmtId="0" fontId="6" fillId="2" borderId="2" xfId="2" applyFont="1" applyFill="1" applyBorder="1" applyAlignment="1">
      <alignment horizontal="center" vertical="center" wrapText="1"/>
    </xf>
    <xf numFmtId="0" fontId="2" fillId="2" borderId="1" xfId="2" applyFont="1" applyFill="1" applyBorder="1" applyAlignment="1">
      <alignment horizontal="center" vertical="center" wrapText="1"/>
    </xf>
    <xf numFmtId="0" fontId="2" fillId="2" borderId="4" xfId="2" applyFont="1" applyFill="1" applyBorder="1" applyAlignment="1">
      <alignment horizontal="center"/>
    </xf>
    <xf numFmtId="0" fontId="10" fillId="2" borderId="1" xfId="2" applyFont="1" applyFill="1" applyBorder="1" applyAlignment="1">
      <alignment horizontal="center" vertical="center"/>
    </xf>
    <xf numFmtId="0" fontId="10" fillId="2" borderId="2" xfId="2" applyFont="1" applyFill="1" applyBorder="1" applyAlignment="1">
      <alignment horizontal="center" vertical="center"/>
    </xf>
    <xf numFmtId="0" fontId="6" fillId="2" borderId="5" xfId="2" applyFont="1" applyFill="1" applyBorder="1" applyAlignment="1">
      <alignment horizontal="left" vertical="top" wrapText="1"/>
    </xf>
    <xf numFmtId="0" fontId="6" fillId="2" borderId="14" xfId="2" applyFont="1" applyFill="1" applyBorder="1" applyAlignment="1">
      <alignment horizontal="left" vertical="top" wrapText="1"/>
    </xf>
    <xf numFmtId="0" fontId="6" fillId="2" borderId="6" xfId="2" applyFont="1" applyFill="1" applyBorder="1" applyAlignment="1">
      <alignment horizontal="left" vertical="top" wrapText="1"/>
    </xf>
    <xf numFmtId="0" fontId="6" fillId="2" borderId="8" xfId="2" applyFont="1" applyFill="1" applyBorder="1" applyAlignment="1">
      <alignment horizontal="left" vertical="top" wrapText="1"/>
    </xf>
    <xf numFmtId="0" fontId="6" fillId="2" borderId="0" xfId="2" applyFont="1" applyFill="1" applyAlignment="1">
      <alignment horizontal="left" vertical="top" wrapText="1"/>
    </xf>
    <xf numFmtId="0" fontId="6" fillId="2" borderId="9" xfId="2" applyFont="1" applyFill="1" applyBorder="1" applyAlignment="1">
      <alignment horizontal="left" vertical="top" wrapText="1"/>
    </xf>
    <xf numFmtId="0" fontId="6" fillId="2" borderId="11" xfId="2" applyFont="1" applyFill="1" applyBorder="1" applyAlignment="1">
      <alignment horizontal="left" vertical="top" wrapText="1"/>
    </xf>
    <xf numFmtId="0" fontId="6" fillId="2" borderId="15" xfId="2" applyFont="1" applyFill="1" applyBorder="1" applyAlignment="1">
      <alignment horizontal="left" vertical="top" wrapText="1"/>
    </xf>
    <xf numFmtId="0" fontId="6" fillId="2" borderId="12" xfId="2" applyFont="1" applyFill="1" applyBorder="1" applyAlignment="1">
      <alignment horizontal="left" vertical="top" wrapText="1"/>
    </xf>
    <xf numFmtId="0" fontId="5" fillId="2" borderId="4" xfId="2" applyFont="1" applyFill="1" applyBorder="1" applyAlignment="1">
      <alignment horizontal="left" vertical="top" wrapText="1"/>
    </xf>
    <xf numFmtId="0" fontId="2" fillId="2" borderId="4" xfId="2" applyFont="1" applyFill="1" applyBorder="1" applyAlignment="1">
      <alignment horizontal="left" vertical="top" wrapText="1"/>
    </xf>
    <xf numFmtId="165" fontId="2" fillId="2" borderId="4" xfId="2" applyNumberFormat="1" applyFont="1" applyFill="1" applyBorder="1" applyAlignment="1">
      <alignment horizontal="center" vertical="center"/>
    </xf>
    <xf numFmtId="0" fontId="6" fillId="2" borderId="1" xfId="2" applyFont="1" applyFill="1" applyBorder="1" applyAlignment="1">
      <alignment horizontal="left" vertical="top" wrapText="1"/>
    </xf>
    <xf numFmtId="0" fontId="6" fillId="2" borderId="2" xfId="2" applyFont="1" applyFill="1" applyBorder="1" applyAlignment="1">
      <alignment horizontal="left" vertical="top" wrapText="1"/>
    </xf>
    <xf numFmtId="0" fontId="2" fillId="2" borderId="2" xfId="2" applyFont="1" applyFill="1" applyBorder="1" applyAlignment="1">
      <alignment horizontal="center" vertical="center"/>
    </xf>
    <xf numFmtId="0" fontId="2" fillId="2" borderId="3" xfId="2" applyFont="1" applyFill="1" applyBorder="1" applyAlignment="1">
      <alignment horizontal="center" vertical="top" wrapText="1"/>
    </xf>
    <xf numFmtId="0" fontId="2" fillId="2" borderId="2" xfId="2" applyFont="1" applyFill="1" applyBorder="1" applyAlignment="1">
      <alignment horizontal="center" vertical="top" wrapText="1"/>
    </xf>
    <xf numFmtId="0" fontId="15" fillId="2" borderId="0" xfId="2" applyFont="1" applyFill="1" applyAlignment="1">
      <alignment horizontal="center" vertical="center" wrapText="1"/>
    </xf>
    <xf numFmtId="0" fontId="5" fillId="2" borderId="2" xfId="2" applyFont="1" applyFill="1" applyBorder="1" applyAlignment="1">
      <alignment horizontal="center" vertical="center" wrapText="1"/>
    </xf>
    <xf numFmtId="0" fontId="19" fillId="0" borderId="8" xfId="2" applyFont="1" applyBorder="1" applyAlignment="1">
      <alignment horizontal="center" vertical="center" wrapText="1"/>
    </xf>
    <xf numFmtId="0" fontId="19" fillId="0" borderId="0" xfId="2" applyFont="1" applyAlignment="1">
      <alignment horizontal="center" vertical="center" wrapText="1"/>
    </xf>
    <xf numFmtId="0" fontId="19" fillId="0" borderId="9" xfId="2" applyFont="1" applyBorder="1" applyAlignment="1">
      <alignment horizontal="center" vertical="center" wrapText="1"/>
    </xf>
    <xf numFmtId="0" fontId="19" fillId="0" borderId="11" xfId="2" applyFont="1" applyBorder="1" applyAlignment="1">
      <alignment horizontal="center" vertical="center" wrapText="1"/>
    </xf>
    <xf numFmtId="0" fontId="19" fillId="0" borderId="15" xfId="2" applyFont="1" applyBorder="1" applyAlignment="1">
      <alignment horizontal="center" vertical="center" wrapText="1"/>
    </xf>
    <xf numFmtId="0" fontId="19" fillId="0" borderId="12" xfId="2" applyFont="1" applyBorder="1" applyAlignment="1">
      <alignment horizontal="center" vertical="center" wrapText="1"/>
    </xf>
    <xf numFmtId="0" fontId="11" fillId="0" borderId="0" xfId="2" applyAlignment="1">
      <alignment vertical="center" wrapText="1"/>
    </xf>
    <xf numFmtId="0" fontId="11" fillId="0" borderId="9" xfId="2" applyBorder="1" applyAlignment="1">
      <alignment vertical="center" wrapText="1"/>
    </xf>
    <xf numFmtId="0" fontId="11" fillId="0" borderId="15" xfId="2" applyBorder="1" applyAlignment="1">
      <alignment vertical="center" wrapText="1"/>
    </xf>
    <xf numFmtId="0" fontId="11" fillId="0" borderId="12" xfId="2" applyBorder="1" applyAlignment="1">
      <alignment vertical="center" wrapText="1"/>
    </xf>
    <xf numFmtId="0" fontId="14" fillId="0" borderId="5" xfId="2" applyFont="1" applyBorder="1" applyAlignment="1">
      <alignment horizontal="center" vertical="center" wrapText="1"/>
    </xf>
    <xf numFmtId="0" fontId="14" fillId="0" borderId="14" xfId="2" applyFont="1" applyBorder="1" applyAlignment="1">
      <alignment horizontal="center" vertical="center" wrapText="1"/>
    </xf>
    <xf numFmtId="0" fontId="2" fillId="0" borderId="6" xfId="2" applyFont="1" applyBorder="1" applyAlignment="1">
      <alignment wrapText="1"/>
    </xf>
    <xf numFmtId="0" fontId="14" fillId="0" borderId="8" xfId="2" applyFont="1" applyBorder="1" applyAlignment="1">
      <alignment horizontal="center" vertical="center" wrapText="1"/>
    </xf>
    <xf numFmtId="0" fontId="14" fillId="0" borderId="0" xfId="2" applyFont="1" applyAlignment="1">
      <alignment horizontal="center" vertical="center" wrapText="1"/>
    </xf>
    <xf numFmtId="0" fontId="2" fillId="0" borderId="9" xfId="2" applyFont="1" applyBorder="1" applyAlignment="1">
      <alignment wrapText="1"/>
    </xf>
    <xf numFmtId="0" fontId="14" fillId="0" borderId="7" xfId="2" applyFont="1" applyBorder="1" applyAlignment="1">
      <alignment horizontal="left" vertical="center" wrapText="1"/>
    </xf>
    <xf numFmtId="0" fontId="2" fillId="0" borderId="7" xfId="2" applyFont="1" applyBorder="1" applyAlignment="1">
      <alignment horizontal="left" vertical="center" wrapText="1"/>
    </xf>
    <xf numFmtId="0" fontId="14" fillId="0" borderId="5" xfId="2" applyFont="1" applyBorder="1" applyAlignment="1">
      <alignment vertical="center" wrapText="1"/>
    </xf>
    <xf numFmtId="0" fontId="2" fillId="0" borderId="14" xfId="2" applyFont="1" applyBorder="1" applyAlignment="1">
      <alignment vertical="center" wrapText="1"/>
    </xf>
    <xf numFmtId="0" fontId="2" fillId="0" borderId="6" xfId="2" applyFont="1" applyBorder="1" applyAlignment="1">
      <alignment vertical="center" wrapText="1"/>
    </xf>
    <xf numFmtId="0" fontId="17" fillId="0" borderId="8" xfId="2" applyFont="1" applyBorder="1" applyAlignment="1">
      <alignment horizontal="left" vertical="top" wrapText="1"/>
    </xf>
    <xf numFmtId="0" fontId="17" fillId="0" borderId="0" xfId="2" applyFont="1" applyAlignment="1">
      <alignment horizontal="left" vertical="top" wrapText="1"/>
    </xf>
    <xf numFmtId="0" fontId="17" fillId="0" borderId="9" xfId="2" applyFont="1" applyBorder="1" applyAlignment="1">
      <alignment horizontal="left" vertical="top" wrapText="1"/>
    </xf>
    <xf numFmtId="0" fontId="20" fillId="0" borderId="5" xfId="2" applyFont="1" applyBorder="1" applyAlignment="1">
      <alignment horizontal="left" vertical="center" wrapText="1"/>
    </xf>
    <xf numFmtId="0" fontId="20" fillId="0" borderId="14" xfId="2" applyFont="1" applyBorder="1" applyAlignment="1">
      <alignment horizontal="left" vertical="center" wrapText="1"/>
    </xf>
    <xf numFmtId="0" fontId="20" fillId="0" borderId="6" xfId="2" applyFont="1" applyBorder="1" applyAlignment="1">
      <alignment horizontal="left" vertical="center" wrapText="1"/>
    </xf>
    <xf numFmtId="0" fontId="21" fillId="0" borderId="8" xfId="2" applyFont="1" applyBorder="1" applyAlignment="1">
      <alignment horizontal="left" wrapText="1"/>
    </xf>
    <xf numFmtId="0" fontId="21" fillId="0" borderId="0" xfId="2" applyFont="1" applyAlignment="1">
      <alignment horizontal="left" wrapText="1"/>
    </xf>
    <xf numFmtId="0" fontId="21" fillId="0" borderId="9" xfId="2" applyFont="1" applyBorder="1" applyAlignment="1">
      <alignment horizontal="left" wrapText="1"/>
    </xf>
    <xf numFmtId="0" fontId="22" fillId="0" borderId="8" xfId="2" applyFont="1" applyBorder="1" applyAlignment="1">
      <alignment horizontal="left" vertical="top" wrapText="1"/>
    </xf>
    <xf numFmtId="0" fontId="22" fillId="0" borderId="0" xfId="2" applyFont="1" applyAlignment="1">
      <alignment horizontal="left" vertical="top" wrapText="1"/>
    </xf>
    <xf numFmtId="0" fontId="22" fillId="0" borderId="9" xfId="2" applyFont="1" applyBorder="1" applyAlignment="1">
      <alignment horizontal="left" vertical="top" wrapText="1"/>
    </xf>
    <xf numFmtId="0" fontId="16" fillId="0" borderId="8" xfId="2" applyFont="1" applyBorder="1" applyAlignment="1">
      <alignment horizontal="left" wrapText="1"/>
    </xf>
    <xf numFmtId="0" fontId="16" fillId="0" borderId="0" xfId="2" applyFont="1" applyAlignment="1">
      <alignment horizontal="left" wrapText="1"/>
    </xf>
    <xf numFmtId="0" fontId="16" fillId="0" borderId="9" xfId="2" applyFont="1" applyBorder="1" applyAlignment="1">
      <alignment horizontal="left" wrapText="1"/>
    </xf>
    <xf numFmtId="0" fontId="6" fillId="0" borderId="8" xfId="2" applyFont="1" applyBorder="1" applyAlignment="1">
      <alignment horizontal="left" vertical="top" wrapText="1"/>
    </xf>
    <xf numFmtId="0" fontId="6" fillId="0" borderId="0" xfId="2" applyFont="1" applyAlignment="1">
      <alignment horizontal="left" vertical="top" wrapText="1"/>
    </xf>
    <xf numFmtId="0" fontId="6" fillId="0" borderId="9" xfId="2" applyFont="1" applyBorder="1" applyAlignment="1">
      <alignment horizontal="left" vertical="top" wrapText="1"/>
    </xf>
    <xf numFmtId="0" fontId="6" fillId="0" borderId="8" xfId="2" applyFont="1" applyBorder="1" applyAlignment="1">
      <alignment vertical="top" wrapText="1"/>
    </xf>
    <xf numFmtId="0" fontId="6" fillId="0" borderId="0" xfId="2" applyFont="1" applyAlignment="1">
      <alignment vertical="top" wrapText="1"/>
    </xf>
    <xf numFmtId="0" fontId="6" fillId="0" borderId="9" xfId="2" applyFont="1" applyBorder="1" applyAlignment="1">
      <alignment vertical="top" wrapText="1"/>
    </xf>
    <xf numFmtId="0" fontId="17" fillId="0" borderId="8" xfId="2" applyFont="1" applyBorder="1" applyAlignment="1">
      <alignment vertical="top" wrapText="1"/>
    </xf>
    <xf numFmtId="0" fontId="17" fillId="0" borderId="0" xfId="2" applyFont="1" applyAlignment="1">
      <alignment vertical="top" wrapText="1"/>
    </xf>
    <xf numFmtId="0" fontId="17" fillId="0" borderId="9" xfId="2" applyFont="1" applyBorder="1" applyAlignment="1">
      <alignment vertical="top" wrapText="1"/>
    </xf>
    <xf numFmtId="0" fontId="3" fillId="0" borderId="0" xfId="3" applyFont="1" applyAlignment="1">
      <alignment horizontal="center" vertical="center"/>
    </xf>
    <xf numFmtId="0" fontId="5" fillId="0" borderId="1" xfId="3" applyFont="1" applyBorder="1" applyAlignment="1">
      <alignment horizontal="center" vertical="center"/>
    </xf>
    <xf numFmtId="0" fontId="5" fillId="0" borderId="2" xfId="3" applyFont="1" applyBorder="1" applyAlignment="1">
      <alignment horizontal="center" vertical="center"/>
    </xf>
    <xf numFmtId="0" fontId="2" fillId="3" borderId="1" xfId="3" applyFont="1" applyFill="1" applyBorder="1" applyAlignment="1">
      <alignment horizontal="center" vertical="center"/>
    </xf>
    <xf numFmtId="0" fontId="2" fillId="3" borderId="3" xfId="3" applyFont="1" applyFill="1" applyBorder="1" applyAlignment="1">
      <alignment horizontal="center" vertical="center"/>
    </xf>
    <xf numFmtId="0" fontId="2" fillId="3" borderId="2" xfId="3" applyFont="1" applyFill="1" applyBorder="1" applyAlignment="1">
      <alignment horizontal="center" vertical="center"/>
    </xf>
    <xf numFmtId="15" fontId="2" fillId="3" borderId="1" xfId="3" applyNumberFormat="1" applyFont="1" applyFill="1" applyBorder="1" applyAlignment="1">
      <alignment horizontal="center" vertical="center"/>
    </xf>
    <xf numFmtId="0" fontId="2" fillId="0" borderId="7" xfId="3" applyFont="1" applyBorder="1" applyAlignment="1">
      <alignment horizontal="center" vertical="center"/>
    </xf>
    <xf numFmtId="0" fontId="2" fillId="0" borderId="13" xfId="3" applyFont="1" applyBorder="1" applyAlignment="1">
      <alignment horizontal="center" vertical="center"/>
    </xf>
    <xf numFmtId="0" fontId="17" fillId="0" borderId="11" xfId="3" applyFont="1" applyBorder="1" applyAlignment="1">
      <alignment horizontal="left" vertical="center" wrapText="1"/>
    </xf>
    <xf numFmtId="0" fontId="5" fillId="0" borderId="15" xfId="3" applyFont="1" applyBorder="1" applyAlignment="1">
      <alignment horizontal="left" vertical="center" wrapText="1"/>
    </xf>
    <xf numFmtId="0" fontId="5" fillId="0" borderId="12" xfId="3" applyFont="1" applyBorder="1" applyAlignment="1">
      <alignment horizontal="left" vertical="center" wrapText="1"/>
    </xf>
    <xf numFmtId="0" fontId="7" fillId="0" borderId="5" xfId="3" applyFont="1" applyBorder="1" applyAlignment="1">
      <alignment horizontal="center" wrapText="1"/>
    </xf>
    <xf numFmtId="0" fontId="7" fillId="0" borderId="6" xfId="3" applyFont="1" applyBorder="1" applyAlignment="1">
      <alignment horizontal="center" wrapText="1"/>
    </xf>
    <xf numFmtId="0" fontId="7" fillId="0" borderId="8" xfId="3" applyFont="1" applyBorder="1" applyAlignment="1">
      <alignment horizontal="center"/>
    </xf>
    <xf numFmtId="0" fontId="7" fillId="0" borderId="9" xfId="3" applyFont="1" applyBorder="1" applyAlignment="1">
      <alignment horizontal="center"/>
    </xf>
    <xf numFmtId="166" fontId="7" fillId="0" borderId="11" xfId="3" applyNumberFormat="1" applyFont="1" applyBorder="1" applyAlignment="1">
      <alignment horizontal="center"/>
    </xf>
    <xf numFmtId="166" fontId="7" fillId="0" borderId="12" xfId="3" applyNumberFormat="1" applyFont="1" applyBorder="1" applyAlignment="1">
      <alignment horizontal="center"/>
    </xf>
    <xf numFmtId="0" fontId="3" fillId="0" borderId="5" xfId="3" applyFont="1" applyBorder="1" applyAlignment="1">
      <alignment horizontal="center" vertical="center"/>
    </xf>
    <xf numFmtId="0" fontId="3" fillId="0" borderId="14" xfId="3" applyFont="1" applyBorder="1" applyAlignment="1">
      <alignment horizontal="center" vertical="center"/>
    </xf>
    <xf numFmtId="0" fontId="3" fillId="0" borderId="6" xfId="3" applyFont="1" applyBorder="1" applyAlignment="1">
      <alignment horizontal="center" vertical="center"/>
    </xf>
    <xf numFmtId="0" fontId="3" fillId="0" borderId="11" xfId="3" applyFont="1" applyBorder="1" applyAlignment="1">
      <alignment horizontal="center" vertical="center"/>
    </xf>
    <xf numFmtId="0" fontId="3" fillId="0" borderId="15" xfId="3" applyFont="1" applyBorder="1" applyAlignment="1">
      <alignment horizontal="center" vertical="center"/>
    </xf>
    <xf numFmtId="0" fontId="3" fillId="0" borderId="12" xfId="3" applyFont="1" applyBorder="1" applyAlignment="1">
      <alignment horizontal="center" vertical="center"/>
    </xf>
    <xf numFmtId="0" fontId="8" fillId="0" borderId="7" xfId="3" applyFont="1" applyBorder="1" applyAlignment="1">
      <alignment horizontal="center" vertical="center"/>
    </xf>
    <xf numFmtId="0" fontId="8" fillId="0" borderId="13" xfId="3" applyFont="1" applyBorder="1" applyAlignment="1">
      <alignment horizontal="center" vertical="center"/>
    </xf>
    <xf numFmtId="14" fontId="8" fillId="3" borderId="7" xfId="3" applyNumberFormat="1" applyFont="1" applyFill="1" applyBorder="1" applyAlignment="1">
      <alignment horizontal="center" vertical="center"/>
    </xf>
    <xf numFmtId="14" fontId="8" fillId="3" borderId="13" xfId="3" applyNumberFormat="1" applyFont="1" applyFill="1" applyBorder="1" applyAlignment="1">
      <alignment horizontal="center" vertical="center"/>
    </xf>
    <xf numFmtId="0" fontId="27" fillId="0" borderId="7" xfId="3" applyFont="1" applyBorder="1" applyAlignment="1">
      <alignment horizontal="center"/>
    </xf>
    <xf numFmtId="0" fontId="27" fillId="0" borderId="13" xfId="3" applyFont="1" applyBorder="1" applyAlignment="1">
      <alignment horizontal="center"/>
    </xf>
    <xf numFmtId="0" fontId="17" fillId="0" borderId="11" xfId="3" applyFont="1" applyBorder="1" applyAlignment="1">
      <alignment vertical="center" wrapText="1"/>
    </xf>
    <xf numFmtId="0" fontId="24" fillId="0" borderId="15" xfId="3" applyBorder="1" applyAlignment="1">
      <alignment vertical="center"/>
    </xf>
    <xf numFmtId="0" fontId="24" fillId="0" borderId="12" xfId="3" applyBorder="1" applyAlignment="1">
      <alignment vertical="center"/>
    </xf>
    <xf numFmtId="0" fontId="2" fillId="0" borderId="10" xfId="3" applyFont="1" applyBorder="1" applyAlignment="1">
      <alignment horizontal="center" vertical="center"/>
    </xf>
    <xf numFmtId="0" fontId="5" fillId="0" borderId="1" xfId="3" applyFont="1" applyBorder="1" applyAlignment="1">
      <alignment horizontal="left" vertical="center" wrapText="1"/>
    </xf>
    <xf numFmtId="0" fontId="5" fillId="0" borderId="3" xfId="3" applyFont="1" applyBorder="1" applyAlignment="1">
      <alignment horizontal="left" vertical="center"/>
    </xf>
    <xf numFmtId="0" fontId="5" fillId="0" borderId="2" xfId="3" applyFont="1" applyBorder="1" applyAlignment="1">
      <alignment horizontal="left" vertical="center"/>
    </xf>
    <xf numFmtId="0" fontId="17" fillId="0" borderId="1" xfId="3" applyFont="1" applyBorder="1" applyAlignment="1">
      <alignment horizontal="center" vertical="center"/>
    </xf>
    <xf numFmtId="0" fontId="17" fillId="0" borderId="3" xfId="3" applyFont="1" applyBorder="1" applyAlignment="1">
      <alignment horizontal="center" vertical="center"/>
    </xf>
    <xf numFmtId="0" fontId="17" fillId="0" borderId="2" xfId="3" applyFont="1" applyBorder="1" applyAlignment="1">
      <alignment horizontal="center" vertical="center"/>
    </xf>
    <xf numFmtId="0" fontId="6" fillId="0" borderId="1" xfId="3" applyFont="1" applyBorder="1" applyAlignment="1">
      <alignment horizontal="center" vertical="center" wrapText="1"/>
    </xf>
    <xf numFmtId="0" fontId="6" fillId="0" borderId="3" xfId="3" applyFont="1" applyBorder="1" applyAlignment="1">
      <alignment horizontal="center" vertical="center" wrapText="1"/>
    </xf>
    <xf numFmtId="0" fontId="6" fillId="0" borderId="2" xfId="3" applyFont="1" applyBorder="1" applyAlignment="1">
      <alignment horizontal="center" vertical="center" wrapText="1"/>
    </xf>
    <xf numFmtId="0" fontId="5" fillId="0" borderId="1" xfId="3" applyFont="1" applyBorder="1" applyAlignment="1">
      <alignment horizontal="left" vertical="center"/>
    </xf>
    <xf numFmtId="0" fontId="3" fillId="0" borderId="14" xfId="3" applyFont="1" applyBorder="1" applyAlignment="1">
      <alignment horizontal="center"/>
    </xf>
    <xf numFmtId="0" fontId="2" fillId="0" borderId="5" xfId="3" applyFont="1" applyBorder="1" applyAlignment="1">
      <alignment wrapText="1"/>
    </xf>
    <xf numFmtId="0" fontId="2" fillId="0" borderId="14" xfId="3" applyFont="1" applyBorder="1" applyAlignment="1">
      <alignment wrapText="1"/>
    </xf>
    <xf numFmtId="0" fontId="2" fillId="0" borderId="6" xfId="3" applyFont="1" applyBorder="1" applyAlignment="1">
      <alignment wrapText="1"/>
    </xf>
    <xf numFmtId="0" fontId="31" fillId="0" borderId="1" xfId="4" applyFont="1" applyBorder="1" applyAlignment="1" applyProtection="1">
      <alignment horizontal="center" vertical="center"/>
      <protection locked="0"/>
    </xf>
    <xf numFmtId="0" fontId="31" fillId="0" borderId="3" xfId="4" applyFont="1" applyBorder="1" applyAlignment="1" applyProtection="1">
      <alignment horizontal="center" vertical="center"/>
      <protection locked="0"/>
    </xf>
    <xf numFmtId="0" fontId="31" fillId="0" borderId="2" xfId="4" applyFont="1" applyBorder="1" applyAlignment="1" applyProtection="1">
      <alignment horizontal="center" vertical="center"/>
      <protection locked="0"/>
    </xf>
    <xf numFmtId="0" fontId="4" fillId="0" borderId="1" xfId="3" applyFont="1" applyBorder="1" applyAlignment="1">
      <alignment horizontal="center" vertical="center"/>
    </xf>
    <xf numFmtId="0" fontId="4" fillId="0" borderId="3" xfId="3" applyFont="1" applyBorder="1" applyAlignment="1">
      <alignment horizontal="center" vertical="center"/>
    </xf>
    <xf numFmtId="0" fontId="4" fillId="0" borderId="2" xfId="3" applyFont="1" applyBorder="1" applyAlignment="1">
      <alignment horizontal="center" vertical="center"/>
    </xf>
    <xf numFmtId="0" fontId="25" fillId="0" borderId="23" xfId="3" applyFont="1" applyBorder="1" applyAlignment="1">
      <alignment horizontal="center" vertical="center"/>
    </xf>
    <xf numFmtId="0" fontId="25" fillId="0" borderId="24" xfId="3" applyFont="1" applyBorder="1" applyAlignment="1">
      <alignment horizontal="center" vertical="center"/>
    </xf>
    <xf numFmtId="0" fontId="25" fillId="0" borderId="25" xfId="3" applyFont="1" applyBorder="1" applyAlignment="1">
      <alignment horizontal="center" vertical="center"/>
    </xf>
    <xf numFmtId="0" fontId="8" fillId="0" borderId="23" xfId="3" applyFont="1" applyBorder="1" applyAlignment="1">
      <alignment horizontal="center" vertical="center"/>
    </xf>
    <xf numFmtId="0" fontId="8" fillId="0" borderId="24" xfId="3" applyFont="1" applyBorder="1" applyAlignment="1">
      <alignment horizontal="center" vertical="center"/>
    </xf>
    <xf numFmtId="0" fontId="8" fillId="0" borderId="25" xfId="3" applyFont="1" applyBorder="1" applyAlignment="1">
      <alignment horizontal="center" vertical="center"/>
    </xf>
    <xf numFmtId="0" fontId="34" fillId="0" borderId="0" xfId="1" applyFont="1" applyAlignment="1">
      <alignment horizontal="center" vertical="center"/>
    </xf>
    <xf numFmtId="0" fontId="2" fillId="0" borderId="28" xfId="1" applyFont="1" applyBorder="1" applyAlignment="1">
      <alignment horizontal="right" vertical="center"/>
    </xf>
    <xf numFmtId="0" fontId="2" fillId="0" borderId="19" xfId="1" applyFont="1" applyBorder="1" applyAlignment="1">
      <alignment horizontal="right" vertical="center"/>
    </xf>
    <xf numFmtId="0" fontId="35" fillId="0" borderId="19" xfId="1" applyFont="1" applyBorder="1" applyAlignment="1">
      <alignment horizontal="center" vertical="center"/>
    </xf>
    <xf numFmtId="0" fontId="35" fillId="0" borderId="21" xfId="1" applyFont="1" applyBorder="1" applyAlignment="1">
      <alignment horizontal="center" vertical="center"/>
    </xf>
    <xf numFmtId="0" fontId="2" fillId="0" borderId="29" xfId="1" applyFont="1" applyBorder="1" applyAlignment="1">
      <alignment horizontal="right" vertical="center"/>
    </xf>
    <xf numFmtId="0" fontId="2" fillId="0" borderId="4" xfId="1" applyFont="1" applyBorder="1" applyAlignment="1">
      <alignment horizontal="right" vertical="center"/>
    </xf>
    <xf numFmtId="0" fontId="35" fillId="0" borderId="4" xfId="1" applyFont="1" applyBorder="1" applyAlignment="1">
      <alignment horizontal="center" vertical="center"/>
    </xf>
    <xf numFmtId="0" fontId="35" fillId="0" borderId="30" xfId="1" applyFont="1" applyBorder="1" applyAlignment="1">
      <alignment horizontal="center" vertical="center"/>
    </xf>
    <xf numFmtId="0" fontId="8" fillId="0" borderId="29" xfId="1" applyFont="1" applyBorder="1" applyAlignment="1">
      <alignment horizontal="center" vertical="center"/>
    </xf>
    <xf numFmtId="0" fontId="8" fillId="0" borderId="4" xfId="1" applyFont="1" applyBorder="1" applyAlignment="1">
      <alignment horizontal="center" vertical="center"/>
    </xf>
    <xf numFmtId="0" fontId="8" fillId="0" borderId="30" xfId="1" applyFont="1" applyBorder="1" applyAlignment="1">
      <alignment horizontal="center" vertical="center"/>
    </xf>
    <xf numFmtId="0" fontId="8" fillId="0" borderId="31"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1" xfId="1" applyFont="1" applyBorder="1" applyAlignment="1">
      <alignment horizontal="center" vertical="center"/>
    </xf>
    <xf numFmtId="0" fontId="8" fillId="0" borderId="32" xfId="1" applyFont="1" applyBorder="1" applyAlignment="1">
      <alignment horizontal="center" vertical="center"/>
    </xf>
    <xf numFmtId="0" fontId="2" fillId="0" borderId="22" xfId="1" applyFont="1" applyBorder="1" applyAlignment="1">
      <alignment horizontal="right" vertical="center"/>
    </xf>
    <xf numFmtId="0" fontId="2" fillId="0" borderId="26" xfId="1" applyFont="1" applyBorder="1" applyAlignment="1">
      <alignment horizontal="right" vertical="center"/>
    </xf>
    <xf numFmtId="0" fontId="35" fillId="0" borderId="26" xfId="1" applyFont="1" applyBorder="1" applyAlignment="1">
      <alignment horizontal="center" vertical="center"/>
    </xf>
    <xf numFmtId="0" fontId="35" fillId="0" borderId="27" xfId="1" applyFont="1" applyBorder="1" applyAlignment="1">
      <alignment horizontal="center" vertical="center"/>
    </xf>
    <xf numFmtId="0" fontId="4" fillId="0" borderId="28" xfId="1" applyFont="1" applyBorder="1" applyAlignment="1">
      <alignment horizontal="center" vertical="center"/>
    </xf>
    <xf numFmtId="0" fontId="4" fillId="0" borderId="19" xfId="1" applyFont="1" applyBorder="1" applyAlignment="1">
      <alignment horizontal="center" vertical="center"/>
    </xf>
    <xf numFmtId="0" fontId="4" fillId="0" borderId="21" xfId="1" applyFont="1" applyBorder="1" applyAlignment="1">
      <alignment horizontal="center" vertical="center"/>
    </xf>
    <xf numFmtId="0" fontId="2" fillId="0" borderId="42" xfId="1" applyFont="1" applyBorder="1" applyAlignment="1">
      <alignment horizontal="left" vertical="center" wrapText="1"/>
    </xf>
    <xf numFmtId="0" fontId="2" fillId="0" borderId="43" xfId="1" applyFont="1" applyBorder="1" applyAlignment="1">
      <alignment horizontal="left" vertical="center"/>
    </xf>
    <xf numFmtId="0" fontId="2" fillId="0" borderId="44" xfId="1" applyFont="1" applyBorder="1" applyAlignment="1">
      <alignment horizontal="left" vertical="center"/>
    </xf>
    <xf numFmtId="0" fontId="2" fillId="0" borderId="35" xfId="1" applyFont="1" applyBorder="1" applyAlignment="1">
      <alignment horizontal="left" vertical="center"/>
    </xf>
    <xf numFmtId="0" fontId="2" fillId="0" borderId="0" xfId="1" applyFont="1" applyAlignment="1">
      <alignment horizontal="left" vertical="center"/>
    </xf>
    <xf numFmtId="0" fontId="2" fillId="0" borderId="36" xfId="1" applyFont="1" applyBorder="1" applyAlignment="1">
      <alignment horizontal="left" vertical="center"/>
    </xf>
    <xf numFmtId="0" fontId="2" fillId="0" borderId="37" xfId="1" applyFont="1" applyBorder="1" applyAlignment="1">
      <alignment horizontal="left" vertical="center"/>
    </xf>
    <xf numFmtId="0" fontId="2" fillId="0" borderId="38" xfId="1" applyFont="1" applyBorder="1" applyAlignment="1">
      <alignment horizontal="left" vertical="center"/>
    </xf>
    <xf numFmtId="0" fontId="2" fillId="0" borderId="41" xfId="1" applyFont="1" applyBorder="1" applyAlignment="1">
      <alignment horizontal="left" vertical="center"/>
    </xf>
    <xf numFmtId="0" fontId="8" fillId="0" borderId="45" xfId="1" applyFont="1" applyBorder="1" applyAlignment="1">
      <alignment horizontal="center" vertical="center"/>
    </xf>
    <xf numFmtId="0" fontId="8" fillId="0" borderId="47" xfId="1" applyFont="1" applyBorder="1" applyAlignment="1">
      <alignment horizontal="center" vertical="center"/>
    </xf>
    <xf numFmtId="0" fontId="3" fillId="0" borderId="19" xfId="1" applyFont="1" applyBorder="1" applyAlignment="1">
      <alignment horizontal="center" vertical="center"/>
    </xf>
    <xf numFmtId="0" fontId="3" fillId="0" borderId="48" xfId="1" applyFont="1" applyBorder="1" applyAlignment="1">
      <alignment horizontal="center" vertical="center"/>
    </xf>
    <xf numFmtId="0" fontId="3" fillId="0" borderId="43" xfId="1" applyFont="1" applyBorder="1" applyAlignment="1">
      <alignment horizontal="center" vertical="center" wrapText="1"/>
    </xf>
    <xf numFmtId="0" fontId="3" fillId="0" borderId="46" xfId="1" applyFont="1" applyBorder="1" applyAlignment="1">
      <alignment horizontal="center" vertical="center" wrapText="1"/>
    </xf>
    <xf numFmtId="0" fontId="3" fillId="0" borderId="49" xfId="1" applyFont="1" applyBorder="1" applyAlignment="1">
      <alignment horizontal="center" vertical="center" wrapText="1"/>
    </xf>
    <xf numFmtId="0" fontId="3" fillId="0" borderId="50" xfId="1" applyFont="1" applyBorder="1" applyAlignment="1">
      <alignment horizontal="center" vertical="center" wrapText="1"/>
    </xf>
    <xf numFmtId="0" fontId="3" fillId="0" borderId="19" xfId="1" applyFont="1" applyBorder="1" applyAlignment="1">
      <alignment horizontal="center" vertical="center" wrapText="1"/>
    </xf>
    <xf numFmtId="0" fontId="3" fillId="0" borderId="21" xfId="1" applyFont="1" applyBorder="1" applyAlignment="1">
      <alignment horizontal="center" vertical="center"/>
    </xf>
    <xf numFmtId="0" fontId="3" fillId="0" borderId="51" xfId="1" applyFont="1" applyBorder="1" applyAlignment="1">
      <alignment horizontal="center" vertical="center"/>
    </xf>
    <xf numFmtId="0" fontId="2" fillId="0" borderId="53" xfId="1" applyFont="1" applyBorder="1" applyAlignment="1">
      <alignment horizontal="left" vertical="center"/>
    </xf>
    <xf numFmtId="0" fontId="2" fillId="0" borderId="54" xfId="1" applyFont="1" applyBorder="1" applyAlignment="1">
      <alignment horizontal="left" vertical="center"/>
    </xf>
    <xf numFmtId="0" fontId="2" fillId="0" borderId="55" xfId="1" applyFont="1" applyBorder="1" applyAlignment="1">
      <alignment horizontal="left" vertical="center"/>
    </xf>
    <xf numFmtId="14" fontId="35" fillId="6" borderId="11" xfId="1" applyNumberFormat="1" applyFont="1" applyFill="1" applyBorder="1" applyAlignment="1">
      <alignment horizontal="center" vertical="center"/>
    </xf>
    <xf numFmtId="0" fontId="35" fillId="6" borderId="15" xfId="1" applyFont="1" applyFill="1" applyBorder="1" applyAlignment="1">
      <alignment horizontal="center" vertical="center"/>
    </xf>
    <xf numFmtId="0" fontId="35" fillId="6" borderId="12" xfId="1" applyFont="1" applyFill="1" applyBorder="1" applyAlignment="1">
      <alignment horizontal="center" vertical="center"/>
    </xf>
    <xf numFmtId="0" fontId="35" fillId="0" borderId="11" xfId="1" applyFont="1" applyBorder="1" applyAlignment="1">
      <alignment horizontal="left" vertical="center"/>
    </xf>
    <xf numFmtId="0" fontId="35" fillId="0" borderId="15" xfId="1" applyFont="1" applyBorder="1" applyAlignment="1">
      <alignment horizontal="left" vertical="center"/>
    </xf>
    <xf numFmtId="0" fontId="35" fillId="0" borderId="56" xfId="1" applyFont="1" applyBorder="1" applyAlignment="1">
      <alignment horizontal="left" vertical="center"/>
    </xf>
    <xf numFmtId="0" fontId="5" fillId="0" borderId="33"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6" xfId="1" applyFont="1" applyBorder="1" applyAlignment="1">
      <alignment horizontal="center" vertical="center" wrapText="1"/>
    </xf>
    <xf numFmtId="0" fontId="5" fillId="0" borderId="35" xfId="1" applyFont="1" applyBorder="1" applyAlignment="1">
      <alignment horizontal="center" vertical="center" wrapText="1"/>
    </xf>
    <xf numFmtId="0" fontId="5" fillId="0" borderId="0" xfId="1" applyFont="1" applyAlignment="1">
      <alignment horizontal="center" vertical="center" wrapText="1"/>
    </xf>
    <xf numFmtId="0" fontId="5" fillId="0" borderId="9" xfId="1" applyFont="1" applyBorder="1" applyAlignment="1">
      <alignment horizontal="center" vertical="center" wrapText="1"/>
    </xf>
    <xf numFmtId="0" fontId="5" fillId="0" borderId="37" xfId="1" applyFont="1" applyBorder="1" applyAlignment="1">
      <alignment horizontal="center" vertical="center" wrapText="1"/>
    </xf>
    <xf numFmtId="0" fontId="5" fillId="0" borderId="38"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5" xfId="1" applyFont="1" applyBorder="1" applyAlignment="1">
      <alignment horizontal="center" vertical="center" wrapText="1"/>
    </xf>
    <xf numFmtId="0" fontId="5" fillId="0" borderId="8"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5" xfId="1" applyFont="1" applyBorder="1" applyAlignment="1">
      <alignment horizontal="center" vertical="center"/>
    </xf>
    <xf numFmtId="0" fontId="5" fillId="0" borderId="14" xfId="1" applyFont="1" applyBorder="1" applyAlignment="1">
      <alignment horizontal="center" vertical="center"/>
    </xf>
    <xf numFmtId="0" fontId="5" fillId="0" borderId="34" xfId="1" applyFont="1" applyBorder="1" applyAlignment="1">
      <alignment horizontal="center" vertical="center"/>
    </xf>
    <xf numFmtId="0" fontId="5" fillId="0" borderId="8" xfId="1" applyFont="1" applyBorder="1" applyAlignment="1">
      <alignment horizontal="center" vertical="center"/>
    </xf>
    <xf numFmtId="0" fontId="5" fillId="0" borderId="0" xfId="1" applyFont="1" applyAlignment="1">
      <alignment horizontal="center" vertical="center"/>
    </xf>
    <xf numFmtId="0" fontId="5" fillId="0" borderId="36" xfId="1" applyFont="1" applyBorder="1" applyAlignment="1">
      <alignment horizontal="center" vertical="center"/>
    </xf>
    <xf numFmtId="0" fontId="5" fillId="0" borderId="40" xfId="1" applyFont="1" applyBorder="1" applyAlignment="1">
      <alignment horizontal="center" vertical="center"/>
    </xf>
    <xf numFmtId="0" fontId="5" fillId="0" borderId="38" xfId="1" applyFont="1" applyBorder="1" applyAlignment="1">
      <alignment horizontal="center" vertical="center"/>
    </xf>
    <xf numFmtId="0" fontId="5" fillId="0" borderId="41" xfId="1" applyFont="1" applyBorder="1" applyAlignment="1">
      <alignment horizontal="center" vertical="center"/>
    </xf>
    <xf numFmtId="0" fontId="2" fillId="0" borderId="33" xfId="1" applyFont="1" applyBorder="1" applyAlignment="1">
      <alignment horizontal="center" vertical="center"/>
    </xf>
    <xf numFmtId="0" fontId="2" fillId="0" borderId="14" xfId="1" applyFont="1" applyBorder="1" applyAlignment="1">
      <alignment horizontal="center" vertical="center"/>
    </xf>
    <xf numFmtId="0" fontId="2" fillId="0" borderId="6" xfId="1" applyFont="1" applyBorder="1" applyAlignment="1">
      <alignment horizontal="center" vertical="center"/>
    </xf>
    <xf numFmtId="0" fontId="2" fillId="0" borderId="35" xfId="1" applyFont="1" applyBorder="1" applyAlignment="1">
      <alignment horizontal="center" vertical="center"/>
    </xf>
    <xf numFmtId="0" fontId="2" fillId="0" borderId="0" xfId="1" applyFont="1" applyAlignment="1">
      <alignment horizontal="center" vertical="center"/>
    </xf>
    <xf numFmtId="0" fontId="2" fillId="0" borderId="9" xfId="1" applyFont="1" applyBorder="1" applyAlignment="1">
      <alignment horizontal="center" vertical="center"/>
    </xf>
    <xf numFmtId="0" fontId="2" fillId="0" borderId="37" xfId="1" applyFont="1" applyBorder="1" applyAlignment="1">
      <alignment horizontal="center" vertical="center"/>
    </xf>
    <xf numFmtId="0" fontId="2" fillId="0" borderId="38" xfId="1" applyFont="1" applyBorder="1" applyAlignment="1">
      <alignment horizontal="center" vertical="center"/>
    </xf>
    <xf numFmtId="0" fontId="2" fillId="0" borderId="39" xfId="1" applyFont="1" applyBorder="1" applyAlignment="1">
      <alignment horizontal="center" vertical="center"/>
    </xf>
    <xf numFmtId="0" fontId="5" fillId="0" borderId="5" xfId="1" quotePrefix="1" applyFont="1" applyBorder="1" applyAlignment="1">
      <alignment horizontal="center" vertical="center" wrapText="1"/>
    </xf>
    <xf numFmtId="0" fontId="5" fillId="0" borderId="14" xfId="1" quotePrefix="1" applyFont="1" applyBorder="1" applyAlignment="1">
      <alignment horizontal="center" vertical="center" wrapText="1"/>
    </xf>
    <xf numFmtId="0" fontId="5" fillId="0" borderId="6" xfId="1" quotePrefix="1" applyFont="1" applyBorder="1" applyAlignment="1">
      <alignment horizontal="center" vertical="center" wrapText="1"/>
    </xf>
    <xf numFmtId="0" fontId="5" fillId="0" borderId="8" xfId="1" quotePrefix="1" applyFont="1" applyBorder="1" applyAlignment="1">
      <alignment horizontal="center" vertical="center" wrapText="1"/>
    </xf>
    <xf numFmtId="0" fontId="5" fillId="0" borderId="0" xfId="1" quotePrefix="1" applyFont="1" applyAlignment="1">
      <alignment horizontal="center" vertical="center" wrapText="1"/>
    </xf>
    <xf numFmtId="0" fontId="5" fillId="0" borderId="9" xfId="1" quotePrefix="1" applyFont="1" applyBorder="1" applyAlignment="1">
      <alignment horizontal="center" vertical="center" wrapText="1"/>
    </xf>
    <xf numFmtId="0" fontId="5" fillId="0" borderId="40" xfId="1" quotePrefix="1" applyFont="1" applyBorder="1" applyAlignment="1">
      <alignment horizontal="center" vertical="center" wrapText="1"/>
    </xf>
    <xf numFmtId="0" fontId="5" fillId="0" borderId="38" xfId="1" quotePrefix="1" applyFont="1" applyBorder="1" applyAlignment="1">
      <alignment horizontal="center" vertical="center" wrapText="1"/>
    </xf>
    <xf numFmtId="0" fontId="5" fillId="0" borderId="39" xfId="1" quotePrefix="1" applyFont="1" applyBorder="1" applyAlignment="1">
      <alignment horizontal="center" vertical="center" wrapText="1"/>
    </xf>
    <xf numFmtId="0" fontId="2" fillId="0" borderId="5" xfId="1" applyFont="1" applyBorder="1" applyAlignment="1">
      <alignment horizontal="center" vertical="center"/>
    </xf>
    <xf numFmtId="0" fontId="2" fillId="0" borderId="34" xfId="1" applyFont="1" applyBorder="1" applyAlignment="1">
      <alignment horizontal="center" vertical="center"/>
    </xf>
    <xf numFmtId="0" fontId="2" fillId="0" borderId="8" xfId="1" applyFont="1" applyBorder="1" applyAlignment="1">
      <alignment horizontal="center" vertical="center"/>
    </xf>
    <xf numFmtId="0" fontId="2" fillId="0" borderId="36" xfId="1" applyFont="1" applyBorder="1" applyAlignment="1">
      <alignment horizontal="center" vertical="center"/>
    </xf>
    <xf numFmtId="0" fontId="2" fillId="0" borderId="40" xfId="1" applyFont="1" applyBorder="1" applyAlignment="1">
      <alignment horizontal="center" vertical="center"/>
    </xf>
    <xf numFmtId="0" fontId="2" fillId="0" borderId="41" xfId="1" applyFont="1" applyBorder="1" applyAlignment="1">
      <alignment horizontal="center" vertical="center"/>
    </xf>
    <xf numFmtId="0" fontId="2" fillId="0" borderId="1" xfId="1" applyFont="1" applyBorder="1" applyAlignment="1">
      <alignment horizontal="left" vertical="center"/>
    </xf>
    <xf numFmtId="0" fontId="2" fillId="0" borderId="3" xfId="1" applyFont="1" applyBorder="1" applyAlignment="1">
      <alignment horizontal="left" vertical="center"/>
    </xf>
    <xf numFmtId="0" fontId="2" fillId="0" borderId="2" xfId="1" applyFont="1" applyBorder="1" applyAlignment="1">
      <alignment horizontal="left" vertical="center"/>
    </xf>
    <xf numFmtId="0" fontId="35" fillId="0" borderId="1" xfId="1" applyFont="1" applyBorder="1" applyAlignment="1">
      <alignment horizontal="left" vertical="center"/>
    </xf>
    <xf numFmtId="0" fontId="35" fillId="0" borderId="3" xfId="1" applyFont="1" applyBorder="1" applyAlignment="1">
      <alignment horizontal="left" vertical="center"/>
    </xf>
    <xf numFmtId="0" fontId="35" fillId="0" borderId="32" xfId="1" applyFont="1" applyBorder="1" applyAlignment="1">
      <alignment horizontal="left" vertical="center"/>
    </xf>
    <xf numFmtId="0" fontId="35" fillId="6" borderId="1" xfId="1" applyFont="1" applyFill="1" applyBorder="1" applyAlignment="1">
      <alignment horizontal="center" vertical="center"/>
    </xf>
    <xf numFmtId="0" fontId="35" fillId="6" borderId="3" xfId="1" applyFont="1" applyFill="1" applyBorder="1" applyAlignment="1">
      <alignment horizontal="center" vertical="center"/>
    </xf>
    <xf numFmtId="0" fontId="35" fillId="6" borderId="2" xfId="1" applyFont="1" applyFill="1" applyBorder="1" applyAlignment="1">
      <alignment horizontal="center" vertical="center"/>
    </xf>
    <xf numFmtId="0" fontId="35" fillId="0" borderId="2" xfId="1" applyFont="1" applyBorder="1" applyAlignment="1">
      <alignment horizontal="left" vertical="center"/>
    </xf>
    <xf numFmtId="0" fontId="3" fillId="0" borderId="38" xfId="1" applyFont="1" applyBorder="1" applyAlignment="1">
      <alignment horizontal="left" vertical="center"/>
    </xf>
    <xf numFmtId="0" fontId="17" fillId="0" borderId="28" xfId="1" applyFont="1" applyBorder="1" applyAlignment="1">
      <alignment horizontal="center" vertical="center" wrapText="1"/>
    </xf>
    <xf numFmtId="0" fontId="17" fillId="0" borderId="19" xfId="1" applyFont="1" applyBorder="1" applyAlignment="1">
      <alignment horizontal="center" vertical="center" wrapText="1"/>
    </xf>
    <xf numFmtId="0" fontId="17" fillId="0" borderId="21" xfId="1" applyFont="1" applyBorder="1" applyAlignment="1">
      <alignment horizontal="center" vertical="center" wrapText="1"/>
    </xf>
    <xf numFmtId="0" fontId="17" fillId="0" borderId="22" xfId="1" applyFont="1" applyBorder="1" applyAlignment="1">
      <alignment horizontal="center" vertical="center" wrapText="1"/>
    </xf>
    <xf numFmtId="0" fontId="17" fillId="0" borderId="26" xfId="1" applyFont="1" applyBorder="1" applyAlignment="1">
      <alignment horizontal="center" vertical="center" wrapText="1"/>
    </xf>
    <xf numFmtId="0" fontId="17" fillId="0" borderId="23" xfId="1" applyFont="1" applyBorder="1" applyAlignment="1">
      <alignment horizontal="center" vertical="center" wrapText="1"/>
    </xf>
    <xf numFmtId="0" fontId="17" fillId="0" borderId="24" xfId="1" applyFont="1" applyBorder="1" applyAlignment="1">
      <alignment horizontal="center" vertical="center" wrapText="1"/>
    </xf>
    <xf numFmtId="0" fontId="17" fillId="0" borderId="57" xfId="1" applyFont="1" applyBorder="1" applyAlignment="1">
      <alignment horizontal="center" vertical="center" wrapText="1"/>
    </xf>
    <xf numFmtId="0" fontId="2" fillId="0" borderId="23" xfId="1" applyFont="1" applyBorder="1" applyAlignment="1">
      <alignment horizontal="left" vertical="center"/>
    </xf>
    <xf numFmtId="0" fontId="2" fillId="0" borderId="24" xfId="1" applyFont="1" applyBorder="1" applyAlignment="1">
      <alignment horizontal="left" vertical="center"/>
    </xf>
    <xf numFmtId="0" fontId="2" fillId="0" borderId="25" xfId="1" applyFont="1" applyBorder="1" applyAlignment="1">
      <alignment horizontal="left" vertical="center"/>
    </xf>
    <xf numFmtId="0" fontId="35" fillId="0" borderId="23" xfId="1" applyFont="1" applyBorder="1" applyAlignment="1">
      <alignment horizontal="left" vertical="center"/>
    </xf>
    <xf numFmtId="0" fontId="35" fillId="0" borderId="24" xfId="1" applyFont="1" applyBorder="1" applyAlignment="1">
      <alignment horizontal="left" vertical="center"/>
    </xf>
    <xf numFmtId="0" fontId="35" fillId="0" borderId="25" xfId="1" applyFont="1" applyBorder="1" applyAlignment="1">
      <alignment horizontal="left" vertical="center"/>
    </xf>
    <xf numFmtId="0" fontId="35" fillId="0" borderId="57" xfId="1" applyFont="1" applyBorder="1" applyAlignment="1">
      <alignment horizontal="left" vertical="center"/>
    </xf>
    <xf numFmtId="0" fontId="3" fillId="0" borderId="0" xfId="1" applyFont="1" applyAlignment="1">
      <alignment horizontal="center" vertical="center"/>
    </xf>
    <xf numFmtId="0" fontId="2" fillId="0" borderId="43" xfId="1" applyFont="1" applyBorder="1" applyAlignment="1">
      <alignment horizontal="left" vertical="center" wrapText="1"/>
    </xf>
    <xf numFmtId="0" fontId="2" fillId="0" borderId="46" xfId="1" applyFont="1" applyBorder="1" applyAlignment="1">
      <alignment horizontal="left" vertical="center" wrapText="1"/>
    </xf>
    <xf numFmtId="0" fontId="2" fillId="0" borderId="35" xfId="1" applyFont="1" applyBorder="1" applyAlignment="1">
      <alignment horizontal="left" vertical="center" wrapText="1"/>
    </xf>
    <xf numFmtId="0" fontId="2" fillId="0" borderId="0" xfId="1" applyFont="1" applyAlignment="1">
      <alignment horizontal="left" vertical="center" wrapText="1"/>
    </xf>
    <xf numFmtId="0" fontId="2" fillId="0" borderId="9" xfId="1" applyFont="1" applyBorder="1" applyAlignment="1">
      <alignment horizontal="left" vertical="center" wrapText="1"/>
    </xf>
    <xf numFmtId="0" fontId="2" fillId="0" borderId="37" xfId="1" applyFont="1" applyBorder="1" applyAlignment="1">
      <alignment horizontal="left" vertical="center" wrapText="1"/>
    </xf>
    <xf numFmtId="0" fontId="2" fillId="0" borderId="38" xfId="1" applyFont="1" applyBorder="1" applyAlignment="1">
      <alignment horizontal="left" vertical="center" wrapText="1"/>
    </xf>
    <xf numFmtId="0" fontId="2" fillId="0" borderId="39" xfId="1" applyFont="1" applyBorder="1" applyAlignment="1">
      <alignment horizontal="left" vertical="center" wrapText="1"/>
    </xf>
    <xf numFmtId="0" fontId="2" fillId="0" borderId="20" xfId="1" applyFont="1" applyBorder="1" applyAlignment="1">
      <alignment horizontal="center" vertical="center"/>
    </xf>
    <xf numFmtId="0" fontId="2" fillId="0" borderId="17" xfId="1" applyFont="1" applyBorder="1" applyAlignment="1">
      <alignment horizontal="center" vertical="center"/>
    </xf>
    <xf numFmtId="0" fontId="2" fillId="0" borderId="18" xfId="1" applyFont="1" applyBorder="1" applyAlignment="1">
      <alignment horizontal="center" vertical="center"/>
    </xf>
    <xf numFmtId="0" fontId="2" fillId="0" borderId="58" xfId="1" applyFont="1" applyBorder="1" applyAlignment="1">
      <alignment horizontal="center" vertical="center"/>
    </xf>
    <xf numFmtId="0" fontId="2" fillId="0" borderId="5" xfId="1" applyFont="1" applyBorder="1" applyAlignment="1">
      <alignment horizontal="center" vertical="top"/>
    </xf>
    <xf numFmtId="0" fontId="2" fillId="0" borderId="14" xfId="1" applyFont="1" applyBorder="1" applyAlignment="1">
      <alignment horizontal="center" vertical="top"/>
    </xf>
    <xf numFmtId="0" fontId="2" fillId="0" borderId="6" xfId="1" applyFont="1" applyBorder="1" applyAlignment="1">
      <alignment horizontal="center" vertical="top"/>
    </xf>
    <xf numFmtId="0" fontId="2" fillId="0" borderId="40" xfId="1" applyFont="1" applyBorder="1" applyAlignment="1">
      <alignment horizontal="center" vertical="top"/>
    </xf>
    <xf numFmtId="0" fontId="2" fillId="0" borderId="38" xfId="1" applyFont="1" applyBorder="1" applyAlignment="1">
      <alignment horizontal="center" vertical="top"/>
    </xf>
    <xf numFmtId="0" fontId="2" fillId="0" borderId="39" xfId="1" applyFont="1" applyBorder="1" applyAlignment="1">
      <alignment horizontal="center" vertical="top"/>
    </xf>
    <xf numFmtId="0" fontId="2" fillId="0" borderId="34" xfId="1" applyFont="1" applyBorder="1" applyAlignment="1">
      <alignment horizontal="center" vertical="top"/>
    </xf>
    <xf numFmtId="0" fontId="2" fillId="0" borderId="41" xfId="1" applyFont="1" applyBorder="1" applyAlignment="1">
      <alignment horizontal="center" vertical="top"/>
    </xf>
    <xf numFmtId="0" fontId="5" fillId="0" borderId="60" xfId="1" applyFont="1" applyBorder="1" applyAlignment="1">
      <alignment horizontal="center" vertical="center"/>
    </xf>
    <xf numFmtId="0" fontId="5" fillId="0" borderId="49" xfId="1" applyFont="1" applyBorder="1" applyAlignment="1">
      <alignment horizontal="center" vertical="center"/>
    </xf>
    <xf numFmtId="0" fontId="5" fillId="0" borderId="50" xfId="1" applyFont="1" applyBorder="1" applyAlignment="1">
      <alignment horizontal="center" vertical="center"/>
    </xf>
    <xf numFmtId="0" fontId="5" fillId="0" borderId="60" xfId="1" applyFont="1" applyBorder="1" applyAlignment="1">
      <alignment horizontal="center" vertical="center" wrapText="1"/>
    </xf>
    <xf numFmtId="0" fontId="5" fillId="0" borderId="49" xfId="1" applyFont="1" applyBorder="1" applyAlignment="1">
      <alignment horizontal="center" vertical="center" wrapText="1"/>
    </xf>
    <xf numFmtId="0" fontId="5" fillId="0" borderId="50" xfId="1" applyFont="1" applyBorder="1" applyAlignment="1">
      <alignment horizontal="center" vertical="center" wrapText="1"/>
    </xf>
    <xf numFmtId="0" fontId="5" fillId="0" borderId="61" xfId="1" applyFont="1" applyBorder="1" applyAlignment="1">
      <alignment horizontal="center" vertical="center" wrapText="1"/>
    </xf>
    <xf numFmtId="0" fontId="37" fillId="6" borderId="13" xfId="1" applyFont="1" applyFill="1" applyBorder="1" applyAlignment="1">
      <alignment horizontal="left" vertical="center" wrapText="1"/>
    </xf>
    <xf numFmtId="0" fontId="35" fillId="0" borderId="13" xfId="1" applyFont="1" applyBorder="1" applyAlignment="1">
      <alignment horizontal="left" vertical="center"/>
    </xf>
    <xf numFmtId="0" fontId="35" fillId="0" borderId="13" xfId="1" applyFont="1" applyBorder="1" applyAlignment="1">
      <alignment horizontal="center" vertical="center"/>
    </xf>
    <xf numFmtId="0" fontId="35" fillId="0" borderId="62" xfId="1" applyFont="1" applyBorder="1" applyAlignment="1">
      <alignment horizontal="left" vertical="center"/>
    </xf>
    <xf numFmtId="0" fontId="37" fillId="6" borderId="4" xfId="1" applyFont="1" applyFill="1" applyBorder="1" applyAlignment="1">
      <alignment horizontal="left" vertical="center" wrapText="1"/>
    </xf>
    <xf numFmtId="0" fontId="35" fillId="0" borderId="4" xfId="1" applyFont="1" applyBorder="1" applyAlignment="1">
      <alignment horizontal="left" vertical="center"/>
    </xf>
    <xf numFmtId="0" fontId="35" fillId="0" borderId="30" xfId="1" applyFont="1" applyBorder="1" applyAlignment="1">
      <alignment horizontal="left" vertical="center"/>
    </xf>
    <xf numFmtId="0" fontId="37" fillId="6" borderId="26" xfId="1" applyFont="1" applyFill="1" applyBorder="1" applyAlignment="1">
      <alignment horizontal="left" vertical="center" wrapText="1"/>
    </xf>
    <xf numFmtId="0" fontId="35" fillId="0" borderId="26" xfId="1" applyFont="1" applyBorder="1" applyAlignment="1">
      <alignment horizontal="left" vertical="center"/>
    </xf>
    <xf numFmtId="0" fontId="35" fillId="0" borderId="27" xfId="1" applyFont="1" applyBorder="1" applyAlignment="1">
      <alignment horizontal="left" vertical="center"/>
    </xf>
    <xf numFmtId="0" fontId="11" fillId="0" borderId="1" xfId="2" applyBorder="1" applyAlignment="1">
      <alignment horizontal="center" wrapText="1"/>
    </xf>
    <xf numFmtId="0" fontId="11" fillId="0" borderId="3" xfId="2" applyBorder="1" applyAlignment="1">
      <alignment horizontal="center" wrapText="1"/>
    </xf>
    <xf numFmtId="0" fontId="11" fillId="0" borderId="2" xfId="2" applyBorder="1" applyAlignment="1">
      <alignment horizontal="center" wrapText="1"/>
    </xf>
    <xf numFmtId="0" fontId="11" fillId="0" borderId="1" xfId="2" applyBorder="1" applyAlignment="1">
      <alignment horizontal="center"/>
    </xf>
    <xf numFmtId="0" fontId="11" fillId="0" borderId="3" xfId="2" applyBorder="1" applyAlignment="1">
      <alignment horizontal="center"/>
    </xf>
    <xf numFmtId="0" fontId="11" fillId="0" borderId="2" xfId="2" applyBorder="1" applyAlignment="1">
      <alignment horizontal="center"/>
    </xf>
    <xf numFmtId="0" fontId="41" fillId="0" borderId="0" xfId="2" applyFont="1" applyAlignment="1">
      <alignment horizontal="center"/>
    </xf>
    <xf numFmtId="0" fontId="44" fillId="0" borderId="11" xfId="2" applyFont="1" applyBorder="1" applyAlignment="1">
      <alignment horizontal="center" wrapText="1"/>
    </xf>
    <xf numFmtId="0" fontId="44" fillId="0" borderId="12" xfId="2" applyFont="1" applyBorder="1" applyAlignment="1">
      <alignment horizontal="center"/>
    </xf>
    <xf numFmtId="49" fontId="44" fillId="0" borderId="11" xfId="2" applyNumberFormat="1" applyFont="1" applyBorder="1" applyAlignment="1">
      <alignment horizontal="center"/>
    </xf>
    <xf numFmtId="49" fontId="44" fillId="0" borderId="12" xfId="2" applyNumberFormat="1" applyFont="1" applyBorder="1" applyAlignment="1">
      <alignment horizontal="center"/>
    </xf>
    <xf numFmtId="14" fontId="44" fillId="0" borderId="11" xfId="2" applyNumberFormat="1" applyFont="1" applyBorder="1" applyAlignment="1">
      <alignment horizontal="center" wrapText="1"/>
    </xf>
    <xf numFmtId="14" fontId="44" fillId="0" borderId="12" xfId="2" applyNumberFormat="1" applyFont="1" applyBorder="1" applyAlignment="1">
      <alignment horizontal="center"/>
    </xf>
    <xf numFmtId="0" fontId="44" fillId="0" borderId="11" xfId="2" applyFont="1" applyBorder="1" applyAlignment="1">
      <alignment horizontal="center"/>
    </xf>
    <xf numFmtId="0" fontId="11" fillId="0" borderId="0" xfId="2" applyAlignment="1">
      <alignment horizontal="left" wrapText="1"/>
    </xf>
    <xf numFmtId="0" fontId="48" fillId="0" borderId="8" xfId="5" applyBorder="1" applyAlignment="1">
      <alignment horizontal="left" vertical="top"/>
    </xf>
    <xf numFmtId="0" fontId="48" fillId="0" borderId="0" xfId="5" applyAlignment="1">
      <alignment horizontal="left" vertical="top"/>
    </xf>
    <xf numFmtId="0" fontId="48" fillId="0" borderId="9" xfId="5" applyBorder="1" applyAlignment="1">
      <alignment horizontal="left" vertical="top"/>
    </xf>
    <xf numFmtId="0" fontId="48" fillId="0" borderId="0" xfId="5" applyAlignment="1">
      <alignment horizontal="left" vertical="center"/>
    </xf>
    <xf numFmtId="0" fontId="48" fillId="0" borderId="9" xfId="5" applyBorder="1" applyAlignment="1">
      <alignment horizontal="left" vertical="center"/>
    </xf>
    <xf numFmtId="0" fontId="53" fillId="0" borderId="11" xfId="5" applyFont="1" applyBorder="1" applyAlignment="1">
      <alignment horizontal="center"/>
    </xf>
    <xf numFmtId="0" fontId="53" fillId="0" borderId="12" xfId="5" applyFont="1" applyBorder="1" applyAlignment="1">
      <alignment horizontal="center"/>
    </xf>
    <xf numFmtId="0" fontId="48" fillId="0" borderId="11" xfId="5" applyBorder="1" applyAlignment="1">
      <alignment horizontal="center"/>
    </xf>
    <xf numFmtId="0" fontId="48" fillId="0" borderId="12" xfId="5" applyBorder="1" applyAlignment="1">
      <alignment horizontal="center"/>
    </xf>
    <xf numFmtId="0" fontId="54" fillId="0" borderId="11" xfId="5" applyFont="1" applyBorder="1" applyAlignment="1">
      <alignment horizontal="left"/>
    </xf>
    <xf numFmtId="0" fontId="54" fillId="0" borderId="15" xfId="5" applyFont="1" applyBorder="1" applyAlignment="1">
      <alignment horizontal="left"/>
    </xf>
    <xf numFmtId="0" fontId="54" fillId="0" borderId="12" xfId="5" applyFont="1" applyBorder="1" applyAlignment="1">
      <alignment horizontal="left"/>
    </xf>
    <xf numFmtId="0" fontId="57" fillId="0" borderId="1" xfId="5" applyFont="1" applyBorder="1" applyAlignment="1">
      <alignment horizontal="left"/>
    </xf>
    <xf numFmtId="0" fontId="51" fillId="0" borderId="3" xfId="5" applyFont="1" applyBorder="1" applyAlignment="1">
      <alignment horizontal="left"/>
    </xf>
    <xf numFmtId="0" fontId="51" fillId="0" borderId="2" xfId="5" applyFont="1" applyBorder="1" applyAlignment="1">
      <alignment horizontal="left"/>
    </xf>
    <xf numFmtId="0" fontId="56" fillId="0" borderId="5" xfId="5" applyFont="1" applyBorder="1" applyAlignment="1">
      <alignment horizontal="center" vertical="center"/>
    </xf>
    <xf numFmtId="0" fontId="56" fillId="0" borderId="14" xfId="5" applyFont="1" applyBorder="1" applyAlignment="1">
      <alignment horizontal="center" vertical="center"/>
    </xf>
    <xf numFmtId="0" fontId="56" fillId="0" borderId="6" xfId="5" applyFont="1" applyBorder="1" applyAlignment="1">
      <alignment horizontal="center" vertical="center"/>
    </xf>
    <xf numFmtId="0" fontId="56" fillId="0" borderId="11" xfId="5" applyFont="1" applyBorder="1" applyAlignment="1">
      <alignment horizontal="center" vertical="center"/>
    </xf>
    <xf numFmtId="0" fontId="56" fillId="0" borderId="15" xfId="5" applyFont="1" applyBorder="1" applyAlignment="1">
      <alignment horizontal="center" vertical="center"/>
    </xf>
    <xf numFmtId="0" fontId="56" fillId="0" borderId="12" xfId="5" applyFont="1" applyBorder="1" applyAlignment="1">
      <alignment horizontal="center" vertical="center"/>
    </xf>
    <xf numFmtId="0" fontId="48" fillId="0" borderId="15" xfId="5" applyBorder="1" applyAlignment="1">
      <alignment horizontal="center"/>
    </xf>
    <xf numFmtId="0" fontId="48" fillId="0" borderId="5" xfId="5" applyBorder="1" applyAlignment="1">
      <alignment horizontal="center"/>
    </xf>
    <xf numFmtId="0" fontId="48" fillId="0" borderId="14" xfId="5" applyBorder="1" applyAlignment="1">
      <alignment horizontal="center"/>
    </xf>
    <xf numFmtId="0" fontId="48" fillId="0" borderId="6" xfId="5" applyBorder="1" applyAlignment="1">
      <alignment horizontal="center"/>
    </xf>
    <xf numFmtId="0" fontId="57" fillId="0" borderId="3" xfId="5" applyFont="1" applyBorder="1" applyAlignment="1">
      <alignment horizontal="left"/>
    </xf>
    <xf numFmtId="0" fontId="57" fillId="0" borderId="2" xfId="5" applyFont="1" applyBorder="1" applyAlignment="1">
      <alignment horizontal="left"/>
    </xf>
    <xf numFmtId="0" fontId="57" fillId="0" borderId="1" xfId="5" applyFont="1" applyBorder="1" applyAlignment="1">
      <alignment horizontal="left" vertical="center" wrapText="1"/>
    </xf>
    <xf numFmtId="0" fontId="57" fillId="0" borderId="3" xfId="5" applyFont="1" applyBorder="1" applyAlignment="1">
      <alignment horizontal="left" vertical="center" wrapText="1"/>
    </xf>
    <xf numFmtId="0" fontId="57" fillId="0" borderId="2" xfId="5" applyFont="1" applyBorder="1" applyAlignment="1">
      <alignment horizontal="left" vertical="center" wrapText="1"/>
    </xf>
    <xf numFmtId="0" fontId="48" fillId="0" borderId="11" xfId="5" applyBorder="1" applyAlignment="1">
      <alignment horizontal="left"/>
    </xf>
    <xf numFmtId="0" fontId="48" fillId="0" borderId="15" xfId="5" applyBorder="1" applyAlignment="1">
      <alignment horizontal="left"/>
    </xf>
    <xf numFmtId="0" fontId="48" fillId="0" borderId="12" xfId="5" applyBorder="1" applyAlignment="1">
      <alignment horizontal="left"/>
    </xf>
    <xf numFmtId="0" fontId="48" fillId="0" borderId="4" xfId="5" applyBorder="1" applyAlignment="1">
      <alignment horizontal="left"/>
    </xf>
    <xf numFmtId="0" fontId="48" fillId="0" borderId="4" xfId="5" applyBorder="1" applyAlignment="1">
      <alignment horizontal="center"/>
    </xf>
    <xf numFmtId="0" fontId="51" fillId="0" borderId="1" xfId="5" applyFont="1" applyBorder="1" applyAlignment="1">
      <alignment horizontal="left"/>
    </xf>
    <xf numFmtId="0" fontId="48" fillId="0" borderId="14" xfId="5" applyBorder="1" applyAlignment="1">
      <alignment horizontal="left" vertical="top" wrapText="1"/>
    </xf>
    <xf numFmtId="0" fontId="48" fillId="0" borderId="4" xfId="5" applyBorder="1" applyAlignment="1">
      <alignment horizontal="left" vertical="top" wrapText="1"/>
    </xf>
    <xf numFmtId="0" fontId="48" fillId="0" borderId="4" xfId="5" applyBorder="1" applyAlignment="1">
      <alignment horizontal="center" vertical="center"/>
    </xf>
    <xf numFmtId="0" fontId="48" fillId="0" borderId="66" xfId="5" applyBorder="1" applyAlignment="1">
      <alignment horizontal="center"/>
    </xf>
    <xf numFmtId="0" fontId="48" fillId="0" borderId="67" xfId="5" applyBorder="1" applyAlignment="1">
      <alignment horizontal="center"/>
    </xf>
    <xf numFmtId="0" fontId="48" fillId="0" borderId="68" xfId="5" applyBorder="1" applyAlignment="1">
      <alignment horizontal="center"/>
    </xf>
    <xf numFmtId="0" fontId="48" fillId="0" borderId="69" xfId="5" applyBorder="1" applyAlignment="1">
      <alignment horizontal="center"/>
    </xf>
    <xf numFmtId="0" fontId="48" fillId="0" borderId="70" xfId="5" applyBorder="1" applyAlignment="1">
      <alignment horizontal="center"/>
    </xf>
    <xf numFmtId="0" fontId="48" fillId="0" borderId="71" xfId="5" applyBorder="1" applyAlignment="1">
      <alignment horizontal="center"/>
    </xf>
    <xf numFmtId="0" fontId="7" fillId="0" borderId="5" xfId="3" applyFont="1" applyBorder="1" applyAlignment="1">
      <alignment horizontal="center"/>
    </xf>
    <xf numFmtId="0" fontId="7" fillId="0" borderId="6" xfId="3" applyFont="1" applyBorder="1" applyAlignment="1">
      <alignment horizontal="center"/>
    </xf>
    <xf numFmtId="0" fontId="60" fillId="0" borderId="5" xfId="3" applyFont="1" applyBorder="1" applyAlignment="1">
      <alignment horizontal="center" wrapText="1"/>
    </xf>
    <xf numFmtId="0" fontId="60" fillId="0" borderId="6" xfId="3" applyFont="1" applyBorder="1" applyAlignment="1">
      <alignment horizontal="center" wrapText="1"/>
    </xf>
    <xf numFmtId="14" fontId="7" fillId="0" borderId="8" xfId="3" applyNumberFormat="1" applyFont="1" applyBorder="1" applyAlignment="1">
      <alignment horizontal="center"/>
    </xf>
    <xf numFmtId="14" fontId="7" fillId="0" borderId="11" xfId="3" applyNumberFormat="1" applyFont="1" applyBorder="1" applyAlignment="1">
      <alignment horizontal="center"/>
    </xf>
    <xf numFmtId="0" fontId="7" fillId="0" borderId="12" xfId="3" applyFont="1" applyBorder="1" applyAlignment="1">
      <alignment horizontal="center"/>
    </xf>
    <xf numFmtId="0" fontId="5" fillId="6" borderId="1" xfId="3" applyFont="1" applyFill="1" applyBorder="1" applyAlignment="1">
      <alignment horizontal="left" vertical="center"/>
    </xf>
    <xf numFmtId="0" fontId="5" fillId="6" borderId="3" xfId="3" applyFont="1" applyFill="1" applyBorder="1" applyAlignment="1">
      <alignment horizontal="left" vertical="center"/>
    </xf>
    <xf numFmtId="0" fontId="5" fillId="6" borderId="2" xfId="3" applyFont="1" applyFill="1" applyBorder="1" applyAlignment="1">
      <alignment horizontal="left" vertical="center"/>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2" xfId="3" applyFont="1" applyBorder="1" applyAlignment="1">
      <alignment horizontal="center" vertical="center" wrapText="1"/>
    </xf>
    <xf numFmtId="0" fontId="64" fillId="0" borderId="1" xfId="3" applyFont="1" applyBorder="1" applyAlignment="1">
      <alignment horizontal="center" vertical="center" wrapText="1"/>
    </xf>
    <xf numFmtId="0" fontId="17" fillId="0" borderId="1" xfId="3" applyFont="1" applyBorder="1" applyAlignment="1">
      <alignment horizontal="center" vertical="center" wrapText="1"/>
    </xf>
    <xf numFmtId="0" fontId="17" fillId="0" borderId="3" xfId="3" applyFont="1" applyBorder="1" applyAlignment="1">
      <alignment horizontal="center" vertical="center" wrapText="1"/>
    </xf>
    <xf numFmtId="0" fontId="17" fillId="0" borderId="2" xfId="3" applyFont="1" applyBorder="1" applyAlignment="1">
      <alignment horizontal="center" vertical="center" wrapText="1"/>
    </xf>
    <xf numFmtId="0" fontId="17" fillId="0" borderId="1" xfId="3" applyFont="1" applyBorder="1" applyAlignment="1">
      <alignment horizontal="right" vertical="top" wrapText="1"/>
    </xf>
    <xf numFmtId="0" fontId="17" fillId="0" borderId="3" xfId="3" applyFont="1" applyBorder="1" applyAlignment="1">
      <alignment horizontal="right" vertical="top" wrapText="1"/>
    </xf>
    <xf numFmtId="0" fontId="17" fillId="0" borderId="2" xfId="3" applyFont="1" applyBorder="1" applyAlignment="1">
      <alignment horizontal="right" vertical="top" wrapText="1"/>
    </xf>
    <xf numFmtId="0" fontId="3" fillId="0" borderId="0" xfId="1" applyFont="1" applyAlignment="1">
      <alignment horizontal="left" vertical="center"/>
    </xf>
    <xf numFmtId="0" fontId="2" fillId="8" borderId="4" xfId="1" applyFont="1" applyFill="1" applyBorder="1" applyAlignment="1">
      <alignment horizontal="center" vertical="center"/>
    </xf>
    <xf numFmtId="0" fontId="5" fillId="0" borderId="1" xfId="1" applyFont="1" applyBorder="1" applyAlignment="1">
      <alignment horizontal="left" vertical="center"/>
    </xf>
    <xf numFmtId="0" fontId="5" fillId="0" borderId="3" xfId="1" applyFont="1" applyBorder="1" applyAlignment="1">
      <alignment horizontal="left" vertical="center"/>
    </xf>
    <xf numFmtId="0" fontId="5" fillId="0" borderId="2" xfId="1" applyFont="1" applyBorder="1" applyAlignment="1">
      <alignment horizontal="left" vertical="center"/>
    </xf>
    <xf numFmtId="168" fontId="66" fillId="8" borderId="4" xfId="7" applyNumberFormat="1" applyFont="1" applyFill="1" applyBorder="1" applyAlignment="1">
      <alignment horizontal="center" vertical="center"/>
    </xf>
    <xf numFmtId="0" fontId="67" fillId="0" borderId="0" xfId="1" applyFont="1" applyAlignment="1" applyProtection="1">
      <alignment horizontal="center" vertical="center"/>
      <protection hidden="1"/>
    </xf>
    <xf numFmtId="0" fontId="5" fillId="0" borderId="1" xfId="1" applyFont="1" applyBorder="1" applyAlignment="1">
      <alignment horizontal="center" vertical="center"/>
    </xf>
    <xf numFmtId="0" fontId="5" fillId="0" borderId="3" xfId="1" applyFont="1" applyBorder="1" applyAlignment="1">
      <alignment horizontal="center" vertical="center"/>
    </xf>
    <xf numFmtId="0" fontId="5" fillId="0" borderId="2" xfId="1" applyFont="1" applyBorder="1" applyAlignment="1">
      <alignment horizontal="center" vertical="center"/>
    </xf>
    <xf numFmtId="0" fontId="68" fillId="0" borderId="0" xfId="1" applyFont="1" applyAlignment="1" applyProtection="1">
      <alignment horizontal="center" vertical="center"/>
      <protection hidden="1"/>
    </xf>
    <xf numFmtId="0" fontId="2" fillId="0" borderId="4" xfId="1" applyFont="1" applyBorder="1" applyAlignment="1">
      <alignment horizontal="center" vertical="center"/>
    </xf>
    <xf numFmtId="0" fontId="2" fillId="9" borderId="4" xfId="1" applyFont="1" applyFill="1" applyBorder="1" applyAlignment="1">
      <alignment horizontal="center" vertical="center"/>
    </xf>
    <xf numFmtId="0" fontId="69" fillId="8" borderId="4" xfId="8" applyFill="1" applyBorder="1" applyAlignment="1" applyProtection="1">
      <alignment horizontal="center" vertical="center"/>
    </xf>
    <xf numFmtId="0" fontId="69" fillId="9" borderId="4" xfId="8" applyFill="1" applyBorder="1" applyAlignment="1" applyProtection="1">
      <alignment horizontal="center" vertical="center"/>
    </xf>
    <xf numFmtId="0" fontId="2" fillId="0" borderId="4" xfId="1" applyFont="1" applyBorder="1" applyAlignment="1">
      <alignment horizontal="left" vertical="center"/>
    </xf>
    <xf numFmtId="3" fontId="2" fillId="8" borderId="4" xfId="1" applyNumberFormat="1" applyFont="1" applyFill="1" applyBorder="1" applyAlignment="1">
      <alignment horizontal="center" vertical="center"/>
    </xf>
    <xf numFmtId="0" fontId="2" fillId="8" borderId="4" xfId="1" quotePrefix="1" applyFont="1" applyFill="1" applyBorder="1" applyAlignment="1">
      <alignment horizontal="center" vertical="center"/>
    </xf>
    <xf numFmtId="0" fontId="2" fillId="9" borderId="4" xfId="1" quotePrefix="1" applyFont="1" applyFill="1" applyBorder="1" applyAlignment="1">
      <alignment horizontal="center" vertical="center"/>
    </xf>
    <xf numFmtId="0" fontId="2" fillId="8" borderId="5" xfId="1" applyFont="1" applyFill="1" applyBorder="1" applyAlignment="1">
      <alignment horizontal="center" vertical="center" wrapText="1"/>
    </xf>
    <xf numFmtId="0" fontId="2" fillId="8" borderId="14" xfId="1" applyFont="1" applyFill="1" applyBorder="1" applyAlignment="1">
      <alignment horizontal="center" vertical="center" wrapText="1"/>
    </xf>
    <xf numFmtId="0" fontId="2" fillId="8" borderId="6" xfId="1" applyFont="1" applyFill="1" applyBorder="1" applyAlignment="1">
      <alignment horizontal="center" vertical="center" wrapText="1"/>
    </xf>
    <xf numFmtId="0" fontId="2" fillId="8" borderId="11" xfId="1" applyFont="1" applyFill="1" applyBorder="1" applyAlignment="1">
      <alignment horizontal="center" vertical="center" wrapText="1"/>
    </xf>
    <xf numFmtId="0" fontId="2" fillId="8" borderId="15" xfId="1" applyFont="1" applyFill="1" applyBorder="1" applyAlignment="1">
      <alignment horizontal="center" vertical="center" wrapText="1"/>
    </xf>
    <xf numFmtId="0" fontId="2" fillId="8" borderId="12" xfId="1" applyFont="1" applyFill="1" applyBorder="1" applyAlignment="1">
      <alignment horizontal="center" vertical="center" wrapText="1"/>
    </xf>
    <xf numFmtId="0" fontId="27" fillId="0" borderId="1" xfId="1" applyFont="1" applyBorder="1" applyAlignment="1">
      <alignment horizontal="center" vertical="center"/>
    </xf>
    <xf numFmtId="0" fontId="27" fillId="0" borderId="2" xfId="1" applyFont="1" applyBorder="1" applyAlignment="1">
      <alignment horizontal="center" vertical="center"/>
    </xf>
    <xf numFmtId="0" fontId="8" fillId="0" borderId="4" xfId="1" applyFont="1" applyBorder="1" applyAlignment="1">
      <alignment horizontal="left" vertical="center"/>
    </xf>
    <xf numFmtId="0" fontId="45" fillId="0" borderId="75" xfId="1" applyFont="1" applyBorder="1" applyAlignment="1">
      <alignment horizontal="center" vertical="center" wrapText="1"/>
    </xf>
    <xf numFmtId="0" fontId="45" fillId="0" borderId="76" xfId="1" applyFont="1" applyBorder="1" applyAlignment="1">
      <alignment horizontal="center" vertical="center" wrapText="1"/>
    </xf>
    <xf numFmtId="0" fontId="45" fillId="0" borderId="77" xfId="1" applyFont="1" applyBorder="1" applyAlignment="1">
      <alignment horizontal="center" vertical="center" wrapText="1"/>
    </xf>
    <xf numFmtId="0" fontId="45" fillId="0" borderId="78" xfId="1" applyFont="1" applyBorder="1" applyAlignment="1">
      <alignment horizontal="center" vertical="center" wrapText="1"/>
    </xf>
    <xf numFmtId="0" fontId="45" fillId="0" borderId="79" xfId="1" applyFont="1" applyBorder="1" applyAlignment="1">
      <alignment horizontal="center" vertical="center" wrapText="1"/>
    </xf>
    <xf numFmtId="0" fontId="45" fillId="0" borderId="80" xfId="1" applyFont="1" applyBorder="1" applyAlignment="1">
      <alignment horizontal="center" vertical="center" wrapText="1"/>
    </xf>
    <xf numFmtId="0" fontId="27" fillId="0" borderId="1" xfId="1" applyFont="1" applyBorder="1" applyAlignment="1">
      <alignment horizontal="center" vertical="center" wrapText="1"/>
    </xf>
    <xf numFmtId="0" fontId="27" fillId="0" borderId="3" xfId="1" applyFont="1" applyBorder="1" applyAlignment="1">
      <alignment horizontal="center" vertical="center" wrapText="1"/>
    </xf>
    <xf numFmtId="0" fontId="27" fillId="0" borderId="2" xfId="1" applyFont="1" applyBorder="1" applyAlignment="1">
      <alignment horizontal="center" vertical="center" wrapText="1"/>
    </xf>
    <xf numFmtId="0" fontId="5" fillId="10" borderId="1" xfId="1" applyFont="1" applyFill="1" applyBorder="1" applyAlignment="1">
      <alignment horizontal="center" vertical="center"/>
    </xf>
    <xf numFmtId="0" fontId="5" fillId="10" borderId="2" xfId="1" applyFont="1" applyFill="1" applyBorder="1" applyAlignment="1">
      <alignment horizontal="center" vertical="center"/>
    </xf>
    <xf numFmtId="0" fontId="8" fillId="0" borderId="4" xfId="1" applyFont="1" applyBorder="1" applyAlignment="1">
      <alignment vertical="center"/>
    </xf>
    <xf numFmtId="0" fontId="1" fillId="0" borderId="4" xfId="1" applyBorder="1" applyAlignment="1">
      <alignment vertical="center"/>
    </xf>
    <xf numFmtId="14" fontId="2" fillId="8" borderId="1" xfId="1" applyNumberFormat="1" applyFont="1" applyFill="1" applyBorder="1" applyAlignment="1">
      <alignment horizontal="center" vertical="center"/>
    </xf>
    <xf numFmtId="14" fontId="2" fillId="8" borderId="2" xfId="1" applyNumberFormat="1" applyFont="1" applyFill="1" applyBorder="1" applyAlignment="1">
      <alignment horizontal="center" vertical="center"/>
    </xf>
    <xf numFmtId="0" fontId="1" fillId="0" borderId="13" xfId="1" applyBorder="1" applyAlignment="1">
      <alignment horizontal="left" vertical="center"/>
    </xf>
    <xf numFmtId="0" fontId="2" fillId="0" borderId="13" xfId="1" applyFont="1" applyBorder="1" applyAlignment="1">
      <alignment horizontal="left" vertical="center"/>
    </xf>
    <xf numFmtId="0" fontId="2" fillId="0" borderId="13" xfId="1" applyFont="1" applyBorder="1" applyAlignment="1">
      <alignment horizontal="center" vertical="center"/>
    </xf>
    <xf numFmtId="0" fontId="45" fillId="0" borderId="81" xfId="1" applyFont="1" applyBorder="1" applyAlignment="1">
      <alignment horizontal="center" vertical="center" wrapText="1"/>
    </xf>
    <xf numFmtId="0" fontId="45" fillId="0" borderId="82" xfId="1" applyFont="1" applyBorder="1" applyAlignment="1">
      <alignment horizontal="center" vertical="center" wrapText="1"/>
    </xf>
    <xf numFmtId="0" fontId="1" fillId="15" borderId="13" xfId="1" applyFill="1" applyBorder="1" applyAlignment="1">
      <alignment horizontal="left" vertical="center"/>
    </xf>
    <xf numFmtId="0" fontId="1" fillId="0" borderId="4" xfId="1" applyBorder="1" applyAlignment="1">
      <alignment horizontal="left" vertical="center"/>
    </xf>
    <xf numFmtId="0" fontId="2" fillId="16" borderId="4" xfId="1" applyFont="1" applyFill="1" applyBorder="1" applyAlignment="1">
      <alignment horizontal="left" vertical="center"/>
    </xf>
    <xf numFmtId="0" fontId="2" fillId="0" borderId="4" xfId="1" applyFont="1" applyBorder="1" applyAlignment="1">
      <alignment horizontal="center" vertical="center" wrapText="1"/>
    </xf>
    <xf numFmtId="0" fontId="2" fillId="0" borderId="4" xfId="1" applyFont="1" applyBorder="1" applyAlignment="1">
      <alignment horizontal="left" vertical="center" wrapText="1"/>
    </xf>
    <xf numFmtId="0" fontId="2" fillId="0" borderId="1" xfId="1" applyFont="1" applyBorder="1" applyAlignment="1">
      <alignment horizontal="center" vertical="center" wrapText="1"/>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1" fillId="17" borderId="4" xfId="1" applyFill="1" applyBorder="1" applyAlignment="1">
      <alignment horizontal="left" vertical="center"/>
    </xf>
    <xf numFmtId="0" fontId="2" fillId="17" borderId="4" xfId="1" applyFont="1" applyFill="1" applyBorder="1" applyAlignment="1">
      <alignment horizontal="left" vertical="center"/>
    </xf>
    <xf numFmtId="0" fontId="2" fillId="17" borderId="4" xfId="1" applyFont="1" applyFill="1" applyBorder="1" applyAlignment="1">
      <alignment horizontal="center" vertical="center"/>
    </xf>
    <xf numFmtId="0" fontId="1" fillId="0" borderId="4" xfId="1" applyBorder="1" applyAlignment="1">
      <alignment horizontal="left" vertical="center" wrapText="1"/>
    </xf>
    <xf numFmtId="0" fontId="1" fillId="6" borderId="4" xfId="1" applyFill="1" applyBorder="1" applyAlignment="1">
      <alignment horizontal="left" vertical="center"/>
    </xf>
    <xf numFmtId="0" fontId="1" fillId="6" borderId="1" xfId="1" applyFill="1" applyBorder="1" applyAlignment="1">
      <alignment horizontal="left" vertical="center"/>
    </xf>
    <xf numFmtId="0" fontId="1" fillId="6" borderId="3" xfId="1" applyFill="1" applyBorder="1" applyAlignment="1">
      <alignment horizontal="left" vertical="center"/>
    </xf>
    <xf numFmtId="0" fontId="1" fillId="6" borderId="2" xfId="1" applyFill="1" applyBorder="1" applyAlignment="1">
      <alignment horizontal="left" vertical="center"/>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1" fillId="18" borderId="1" xfId="1" applyFill="1" applyBorder="1" applyAlignment="1">
      <alignment horizontal="left" vertical="center"/>
    </xf>
    <xf numFmtId="0" fontId="1" fillId="18" borderId="3" xfId="1" applyFill="1" applyBorder="1" applyAlignment="1">
      <alignment horizontal="left" vertical="center"/>
    </xf>
    <xf numFmtId="0" fontId="1" fillId="18" borderId="2" xfId="1" applyFill="1" applyBorder="1" applyAlignment="1">
      <alignment horizontal="left" vertical="center"/>
    </xf>
    <xf numFmtId="0" fontId="2" fillId="0" borderId="1" xfId="1" applyFont="1" applyBorder="1" applyAlignment="1">
      <alignment vertical="center"/>
    </xf>
    <xf numFmtId="0" fontId="2" fillId="0" borderId="3" xfId="1" applyFont="1" applyBorder="1" applyAlignment="1">
      <alignment vertical="center"/>
    </xf>
    <xf numFmtId="0" fontId="2" fillId="0" borderId="2" xfId="1" applyFont="1" applyBorder="1" applyAlignment="1">
      <alignment vertical="center"/>
    </xf>
    <xf numFmtId="0" fontId="2" fillId="0" borderId="1" xfId="1" applyFont="1" applyBorder="1" applyAlignment="1">
      <alignment horizontal="left" vertical="center" wrapText="1"/>
    </xf>
    <xf numFmtId="0" fontId="1" fillId="0" borderId="1" xfId="1" applyBorder="1" applyAlignment="1">
      <alignment horizontal="left" vertical="center"/>
    </xf>
    <xf numFmtId="0" fontId="1" fillId="0" borderId="3" xfId="1" applyBorder="1" applyAlignment="1">
      <alignment horizontal="left" vertical="center"/>
    </xf>
    <xf numFmtId="0" fontId="1" fillId="0" borderId="2" xfId="1" applyBorder="1" applyAlignment="1">
      <alignment horizontal="left" vertical="center"/>
    </xf>
    <xf numFmtId="0" fontId="2" fillId="6" borderId="4" xfId="1" applyFont="1" applyFill="1" applyBorder="1" applyAlignment="1">
      <alignment horizontal="center" vertical="center"/>
    </xf>
    <xf numFmtId="0" fontId="2" fillId="0" borderId="3" xfId="1" applyFont="1" applyBorder="1" applyAlignment="1">
      <alignment horizontal="center" vertical="center"/>
    </xf>
    <xf numFmtId="0" fontId="45" fillId="0" borderId="3" xfId="1" applyFont="1" applyBorder="1" applyAlignment="1">
      <alignment horizontal="left" vertical="center"/>
    </xf>
    <xf numFmtId="0" fontId="45" fillId="0" borderId="2" xfId="1" applyFont="1" applyBorder="1" applyAlignment="1">
      <alignment horizontal="left" vertical="center"/>
    </xf>
    <xf numFmtId="0" fontId="2" fillId="0" borderId="3" xfId="1" applyFont="1" applyBorder="1" applyAlignment="1">
      <alignment horizontal="left" vertical="center" wrapText="1"/>
    </xf>
    <xf numFmtId="0" fontId="2" fillId="0" borderId="2" xfId="1" applyFont="1" applyBorder="1" applyAlignment="1">
      <alignment horizontal="left" vertical="center" wrapText="1"/>
    </xf>
    <xf numFmtId="0" fontId="2" fillId="0" borderId="20" xfId="1" applyFont="1" applyBorder="1" applyAlignment="1">
      <alignment horizontal="left" vertical="center" indent="2"/>
    </xf>
    <xf numFmtId="0" fontId="2" fillId="0" borderId="58" xfId="1" applyFont="1" applyBorder="1" applyAlignment="1">
      <alignment horizontal="left" vertical="center" indent="2"/>
    </xf>
    <xf numFmtId="0" fontId="2" fillId="0" borderId="1" xfId="1" applyFont="1" applyBorder="1" applyAlignment="1">
      <alignment horizontal="left" vertical="center" indent="2"/>
    </xf>
    <xf numFmtId="0" fontId="2" fillId="0" borderId="32" xfId="1" applyFont="1" applyBorder="1" applyAlignment="1">
      <alignment horizontal="left" vertical="center" indent="2"/>
    </xf>
    <xf numFmtId="0" fontId="2" fillId="0" borderId="23" xfId="1" applyFont="1" applyBorder="1" applyAlignment="1">
      <alignment horizontal="left" vertical="center" indent="2"/>
    </xf>
    <xf numFmtId="0" fontId="2" fillId="0" borderId="57" xfId="1" applyFont="1" applyBorder="1" applyAlignment="1">
      <alignment horizontal="left" vertical="center" indent="2"/>
    </xf>
    <xf numFmtId="0" fontId="1" fillId="0" borderId="4" xfId="1" applyBorder="1" applyAlignment="1">
      <alignment horizontal="center" vertical="center" wrapText="1"/>
    </xf>
    <xf numFmtId="0" fontId="45" fillId="0" borderId="4" xfId="1" applyFont="1" applyBorder="1" applyAlignment="1">
      <alignment horizontal="center" vertical="center" wrapText="1"/>
    </xf>
    <xf numFmtId="0" fontId="45" fillId="0" borderId="4" xfId="1" applyFont="1" applyBorder="1" applyAlignment="1">
      <alignment horizontal="center"/>
    </xf>
    <xf numFmtId="0" fontId="45" fillId="0" borderId="4" xfId="9" applyFont="1" applyBorder="1" applyAlignment="1">
      <alignment horizontal="center" vertical="center" wrapText="1"/>
    </xf>
    <xf numFmtId="0" fontId="4" fillId="0" borderId="16" xfId="1" applyFont="1" applyBorder="1" applyAlignment="1">
      <alignment horizontal="center" vertical="center"/>
    </xf>
    <xf numFmtId="0" fontId="4" fillId="0" borderId="17" xfId="1" applyFont="1" applyBorder="1" applyAlignment="1">
      <alignment horizontal="center" vertical="center"/>
    </xf>
    <xf numFmtId="0" fontId="4" fillId="0" borderId="18" xfId="1" applyFont="1" applyBorder="1" applyAlignment="1">
      <alignment horizontal="center" vertical="center"/>
    </xf>
    <xf numFmtId="0" fontId="8" fillId="0" borderId="20" xfId="1" applyFont="1" applyBorder="1" applyAlignment="1">
      <alignment horizontal="center" vertical="center"/>
    </xf>
    <xf numFmtId="0" fontId="8" fillId="0" borderId="17" xfId="1" applyFont="1" applyBorder="1" applyAlignment="1">
      <alignment horizontal="center" vertical="center"/>
    </xf>
    <xf numFmtId="0" fontId="8" fillId="0" borderId="58" xfId="1" applyFont="1" applyBorder="1" applyAlignment="1">
      <alignment horizontal="center" vertical="center"/>
    </xf>
    <xf numFmtId="0" fontId="1" fillId="8" borderId="42" xfId="1" applyFill="1" applyBorder="1" applyAlignment="1">
      <alignment horizontal="center"/>
    </xf>
    <xf numFmtId="0" fontId="1" fillId="8" borderId="43" xfId="1" applyFill="1" applyBorder="1" applyAlignment="1">
      <alignment horizontal="center"/>
    </xf>
    <xf numFmtId="0" fontId="1" fillId="8" borderId="44" xfId="1" applyFill="1" applyBorder="1" applyAlignment="1">
      <alignment horizontal="center"/>
    </xf>
    <xf numFmtId="0" fontId="1" fillId="8" borderId="35" xfId="1" applyFill="1" applyBorder="1" applyAlignment="1">
      <alignment horizontal="center"/>
    </xf>
    <xf numFmtId="0" fontId="1" fillId="8" borderId="0" xfId="1" applyFill="1" applyAlignment="1">
      <alignment horizontal="center"/>
    </xf>
    <xf numFmtId="0" fontId="1" fillId="8" borderId="36" xfId="1" applyFill="1" applyBorder="1" applyAlignment="1">
      <alignment horizontal="center"/>
    </xf>
    <xf numFmtId="0" fontId="1" fillId="8" borderId="37" xfId="1" applyFill="1" applyBorder="1" applyAlignment="1">
      <alignment horizontal="center"/>
    </xf>
    <xf numFmtId="0" fontId="1" fillId="8" borderId="38" xfId="1" applyFill="1" applyBorder="1" applyAlignment="1">
      <alignment horizontal="center"/>
    </xf>
    <xf numFmtId="0" fontId="1" fillId="8" borderId="41" xfId="1" applyFill="1" applyBorder="1" applyAlignment="1">
      <alignment horizontal="center"/>
    </xf>
    <xf numFmtId="0" fontId="4" fillId="0" borderId="31" xfId="1" applyFont="1" applyBorder="1" applyAlignment="1">
      <alignment horizontal="center" vertical="center"/>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33" xfId="1" applyFont="1" applyBorder="1" applyAlignment="1">
      <alignment horizontal="center" vertical="center"/>
    </xf>
    <xf numFmtId="0" fontId="4" fillId="0" borderId="14" xfId="1" applyFont="1" applyBorder="1" applyAlignment="1">
      <alignment horizontal="center" vertical="center"/>
    </xf>
    <xf numFmtId="0" fontId="4" fillId="0" borderId="6" xfId="1" applyFont="1" applyBorder="1" applyAlignment="1">
      <alignment horizontal="center" vertical="center"/>
    </xf>
    <xf numFmtId="0" fontId="8" fillId="0" borderId="5" xfId="1" applyFont="1" applyBorder="1" applyAlignment="1">
      <alignment horizontal="center" vertical="center"/>
    </xf>
    <xf numFmtId="0" fontId="8" fillId="0" borderId="14" xfId="1" applyFont="1" applyBorder="1" applyAlignment="1">
      <alignment horizontal="center" vertical="center"/>
    </xf>
    <xf numFmtId="0" fontId="8" fillId="0" borderId="34" xfId="1" applyFont="1" applyBorder="1" applyAlignment="1">
      <alignment horizontal="center" vertical="center"/>
    </xf>
    <xf numFmtId="0" fontId="78" fillId="8" borderId="1" xfId="9" applyFont="1" applyFill="1" applyBorder="1" applyAlignment="1" applyProtection="1">
      <alignment horizontal="center" vertical="center" wrapText="1"/>
      <protection locked="0"/>
    </xf>
    <xf numFmtId="0" fontId="78" fillId="8" borderId="3" xfId="9" applyFont="1" applyFill="1" applyBorder="1" applyAlignment="1" applyProtection="1">
      <alignment horizontal="center" vertical="center" wrapText="1"/>
      <protection locked="0"/>
    </xf>
    <xf numFmtId="0" fontId="78" fillId="8" borderId="2" xfId="9" applyFont="1" applyFill="1" applyBorder="1" applyAlignment="1" applyProtection="1">
      <alignment horizontal="center" vertical="center" wrapText="1"/>
      <protection locked="0"/>
    </xf>
    <xf numFmtId="0" fontId="78" fillId="8" borderId="4" xfId="9" applyFont="1" applyFill="1" applyBorder="1" applyAlignment="1" applyProtection="1">
      <alignment horizontal="center" vertical="center"/>
      <protection locked="0"/>
    </xf>
    <xf numFmtId="0" fontId="74" fillId="0" borderId="22" xfId="1" applyFont="1" applyBorder="1" applyAlignment="1">
      <alignment horizontal="center" vertical="center"/>
    </xf>
    <xf numFmtId="0" fontId="74" fillId="0" borderId="26" xfId="1" applyFont="1" applyBorder="1" applyAlignment="1">
      <alignment horizontal="center" vertical="center"/>
    </xf>
    <xf numFmtId="0" fontId="75" fillId="0" borderId="23" xfId="1" applyFont="1" applyBorder="1" applyAlignment="1">
      <alignment horizontal="center" vertical="center"/>
    </xf>
    <xf numFmtId="0" fontId="75" fillId="0" borderId="24" xfId="1" applyFont="1" applyBorder="1" applyAlignment="1">
      <alignment horizontal="center" vertical="center"/>
    </xf>
    <xf numFmtId="0" fontId="75" fillId="0" borderId="57" xfId="1" applyFont="1" applyBorder="1" applyAlignment="1">
      <alignment horizontal="center" vertical="center"/>
    </xf>
    <xf numFmtId="0" fontId="2" fillId="9" borderId="1" xfId="1" applyFont="1" applyFill="1" applyBorder="1" applyAlignment="1">
      <alignment horizontal="center" vertical="center"/>
    </xf>
    <xf numFmtId="0" fontId="2" fillId="9" borderId="3" xfId="1" applyFont="1" applyFill="1" applyBorder="1" applyAlignment="1">
      <alignment horizontal="center" vertical="center"/>
    </xf>
    <xf numFmtId="0" fontId="2" fillId="9" borderId="2" xfId="1" applyFont="1" applyFill="1" applyBorder="1" applyAlignment="1">
      <alignment horizontal="center" vertical="center"/>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1" xfId="9" applyFont="1" applyBorder="1" applyAlignment="1">
      <alignment horizontal="left" vertical="center" wrapText="1"/>
    </xf>
    <xf numFmtId="0" fontId="5" fillId="0" borderId="3" xfId="9" applyFont="1" applyBorder="1" applyAlignment="1">
      <alignment horizontal="left" vertical="center" wrapText="1"/>
    </xf>
    <xf numFmtId="0" fontId="5" fillId="0" borderId="2" xfId="9" applyFont="1" applyBorder="1" applyAlignment="1">
      <alignment horizontal="left" vertical="center" wrapText="1"/>
    </xf>
    <xf numFmtId="0" fontId="85" fillId="0" borderId="0" xfId="9" applyFont="1" applyAlignment="1">
      <alignment horizontal="left" vertical="center"/>
    </xf>
    <xf numFmtId="0" fontId="5" fillId="0" borderId="4" xfId="9" applyFont="1" applyBorder="1" applyAlignment="1">
      <alignment horizontal="left" vertical="center" wrapText="1"/>
    </xf>
    <xf numFmtId="0" fontId="5" fillId="0" borderId="1" xfId="9" applyFont="1" applyBorder="1" applyAlignment="1">
      <alignment horizontal="center" vertical="center" wrapText="1"/>
    </xf>
    <xf numFmtId="0" fontId="5" fillId="0" borderId="3" xfId="9" applyFont="1" applyBorder="1" applyAlignment="1">
      <alignment horizontal="center" vertical="center" wrapText="1"/>
    </xf>
    <xf numFmtId="164" fontId="2" fillId="9" borderId="1" xfId="1" applyNumberFormat="1" applyFont="1" applyFill="1" applyBorder="1" applyAlignment="1">
      <alignment horizontal="center" vertical="center"/>
    </xf>
    <xf numFmtId="164" fontId="2" fillId="9" borderId="3" xfId="1" applyNumberFormat="1" applyFont="1" applyFill="1" applyBorder="1" applyAlignment="1">
      <alignment horizontal="center" vertical="center"/>
    </xf>
    <xf numFmtId="0" fontId="78" fillId="0" borderId="4" xfId="9" applyFont="1" applyBorder="1" applyAlignment="1">
      <alignment horizontal="center" vertical="center" wrapText="1"/>
    </xf>
    <xf numFmtId="0" fontId="78" fillId="0" borderId="4" xfId="11" applyFont="1" applyBorder="1" applyAlignment="1">
      <alignment horizontal="center" vertical="center" wrapText="1"/>
    </xf>
    <xf numFmtId="0" fontId="78" fillId="6" borderId="4" xfId="9" applyFont="1" applyFill="1" applyBorder="1" applyAlignment="1" applyProtection="1">
      <alignment horizontal="center" vertical="center"/>
      <protection locked="0"/>
    </xf>
    <xf numFmtId="0" fontId="78" fillId="9" borderId="4" xfId="9" applyFont="1" applyFill="1" applyBorder="1" applyAlignment="1" applyProtection="1">
      <alignment horizontal="center" vertical="center"/>
      <protection locked="0"/>
    </xf>
    <xf numFmtId="0" fontId="89" fillId="19" borderId="0" xfId="9" applyFont="1" applyFill="1" applyAlignment="1">
      <alignment horizontal="center" vertical="center" wrapText="1"/>
    </xf>
    <xf numFmtId="0" fontId="89" fillId="19" borderId="0" xfId="11" applyFont="1" applyFill="1" applyAlignment="1">
      <alignment horizontal="center" vertical="center" wrapText="1"/>
    </xf>
    <xf numFmtId="0" fontId="86" fillId="0" borderId="0" xfId="9" applyFont="1" applyAlignment="1">
      <alignment horizontal="left" vertical="center" wrapText="1"/>
    </xf>
    <xf numFmtId="0" fontId="47" fillId="0" borderId="4" xfId="9" applyBorder="1" applyAlignment="1">
      <alignment horizontal="center" vertical="center" wrapText="1"/>
    </xf>
    <xf numFmtId="0" fontId="47" fillId="0" borderId="4" xfId="11" applyFont="1" applyBorder="1" applyAlignment="1">
      <alignment horizontal="center" vertical="center" wrapText="1"/>
    </xf>
    <xf numFmtId="0" fontId="45" fillId="0" borderId="4" xfId="11" applyFont="1" applyBorder="1" applyAlignment="1">
      <alignment horizontal="center" vertical="center" wrapText="1"/>
    </xf>
    <xf numFmtId="0" fontId="88" fillId="0" borderId="4" xfId="9" applyFont="1" applyBorder="1" applyAlignment="1">
      <alignment horizontal="center" vertical="center" wrapText="1"/>
    </xf>
    <xf numFmtId="0" fontId="88" fillId="0" borderId="4" xfId="11" applyFont="1" applyBorder="1" applyAlignment="1">
      <alignment horizontal="center" vertical="center" wrapText="1"/>
    </xf>
    <xf numFmtId="0" fontId="45" fillId="0" borderId="4" xfId="9" applyFont="1" applyBorder="1" applyAlignment="1">
      <alignment horizontal="center" vertical="center"/>
    </xf>
    <xf numFmtId="0" fontId="78" fillId="19" borderId="0" xfId="9" applyFont="1" applyFill="1" applyAlignment="1" applyProtection="1">
      <alignment horizontal="center" vertical="center"/>
      <protection locked="0"/>
    </xf>
    <xf numFmtId="0" fontId="44" fillId="16" borderId="0" xfId="1" applyFont="1" applyFill="1" applyAlignment="1">
      <alignment horizontal="center" vertical="center" wrapText="1"/>
    </xf>
    <xf numFmtId="0" fontId="44" fillId="16" borderId="0" xfId="1" applyFont="1" applyFill="1" applyAlignment="1">
      <alignment horizontal="center" vertical="center"/>
    </xf>
    <xf numFmtId="0" fontId="32" fillId="19" borderId="42" xfId="1" applyFont="1" applyFill="1" applyBorder="1" applyAlignment="1">
      <alignment horizontal="center" vertical="center"/>
    </xf>
    <xf numFmtId="0" fontId="32" fillId="19" borderId="43" xfId="1" applyFont="1" applyFill="1" applyBorder="1" applyAlignment="1">
      <alignment horizontal="center" vertical="center"/>
    </xf>
    <xf numFmtId="0" fontId="32" fillId="19" borderId="44" xfId="1" applyFont="1" applyFill="1" applyBorder="1" applyAlignment="1">
      <alignment horizontal="center" vertical="center"/>
    </xf>
    <xf numFmtId="0" fontId="32" fillId="19" borderId="37" xfId="1" applyFont="1" applyFill="1" applyBorder="1" applyAlignment="1">
      <alignment horizontal="center" vertical="center"/>
    </xf>
    <xf numFmtId="0" fontId="32" fillId="19" borderId="38" xfId="1" applyFont="1" applyFill="1" applyBorder="1" applyAlignment="1">
      <alignment horizontal="center" vertical="center"/>
    </xf>
    <xf numFmtId="0" fontId="32" fillId="19" borderId="41" xfId="1" applyFont="1" applyFill="1" applyBorder="1" applyAlignment="1">
      <alignment horizontal="center" vertical="center"/>
    </xf>
    <xf numFmtId="49" fontId="3" fillId="9" borderId="4" xfId="1" applyNumberFormat="1" applyFont="1" applyFill="1" applyBorder="1" applyAlignment="1">
      <alignment horizontal="left" vertical="center"/>
    </xf>
    <xf numFmtId="0" fontId="3" fillId="0" borderId="36" xfId="1" applyFont="1" applyBorder="1" applyAlignment="1">
      <alignment horizontal="left" vertical="center"/>
    </xf>
    <xf numFmtId="0" fontId="5" fillId="0" borderId="31" xfId="1" applyFont="1" applyBorder="1" applyAlignment="1">
      <alignment horizontal="left" vertical="center"/>
    </xf>
    <xf numFmtId="0" fontId="5" fillId="0" borderId="32" xfId="1" applyFont="1" applyBorder="1" applyAlignment="1">
      <alignment horizontal="left" vertical="center"/>
    </xf>
    <xf numFmtId="0" fontId="2" fillId="0" borderId="29" xfId="1" applyFont="1" applyBorder="1" applyAlignment="1">
      <alignment horizontal="center" vertical="center"/>
    </xf>
    <xf numFmtId="49" fontId="2" fillId="9" borderId="4" xfId="1" applyNumberFormat="1" applyFont="1" applyFill="1" applyBorder="1" applyAlignment="1">
      <alignment horizontal="left" vertical="top" indent="1"/>
    </xf>
    <xf numFmtId="49" fontId="2" fillId="9" borderId="4" xfId="1" applyNumberFormat="1" applyFont="1" applyFill="1" applyBorder="1" applyAlignment="1">
      <alignment horizontal="left" vertical="center" indent="1"/>
    </xf>
    <xf numFmtId="49" fontId="2" fillId="9" borderId="30" xfId="1" applyNumberFormat="1" applyFont="1" applyFill="1" applyBorder="1" applyAlignment="1">
      <alignment horizontal="left" vertical="center" indent="1"/>
    </xf>
    <xf numFmtId="49" fontId="92" fillId="9" borderId="4" xfId="8" applyNumberFormat="1" applyFont="1" applyFill="1" applyBorder="1" applyAlignment="1" applyProtection="1">
      <alignment horizontal="left" vertical="top" indent="1"/>
    </xf>
    <xf numFmtId="49" fontId="92" fillId="9" borderId="4" xfId="8" applyNumberFormat="1" applyFont="1" applyFill="1" applyBorder="1" applyAlignment="1" applyProtection="1">
      <alignment horizontal="left" vertical="center" indent="1"/>
    </xf>
    <xf numFmtId="0" fontId="1" fillId="0" borderId="4" xfId="1" applyBorder="1" applyAlignment="1">
      <alignment horizontal="center"/>
    </xf>
    <xf numFmtId="1" fontId="1" fillId="9" borderId="1" xfId="1" applyNumberFormat="1" applyFill="1" applyBorder="1" applyAlignment="1">
      <alignment horizontal="center" vertical="center"/>
    </xf>
    <xf numFmtId="1" fontId="1" fillId="9" borderId="3" xfId="1" applyNumberFormat="1" applyFill="1" applyBorder="1" applyAlignment="1">
      <alignment horizontal="center" vertical="center"/>
    </xf>
    <xf numFmtId="1" fontId="1" fillId="9" borderId="32" xfId="1" applyNumberFormat="1" applyFill="1" applyBorder="1" applyAlignment="1">
      <alignment horizontal="center" vertical="center"/>
    </xf>
    <xf numFmtId="49" fontId="1" fillId="8" borderId="33" xfId="1" applyNumberFormat="1" applyFill="1" applyBorder="1" applyAlignment="1">
      <alignment horizontal="left" vertical="top" wrapText="1"/>
    </xf>
    <xf numFmtId="49" fontId="1" fillId="8" borderId="14" xfId="1" applyNumberFormat="1" applyFill="1" applyBorder="1" applyAlignment="1">
      <alignment horizontal="left" vertical="top" wrapText="1"/>
    </xf>
    <xf numFmtId="49" fontId="1" fillId="8" borderId="34" xfId="1" applyNumberFormat="1" applyFill="1" applyBorder="1" applyAlignment="1">
      <alignment horizontal="left" vertical="top" wrapText="1"/>
    </xf>
    <xf numFmtId="49" fontId="1" fillId="8" borderId="35" xfId="1" applyNumberFormat="1" applyFill="1" applyBorder="1" applyAlignment="1">
      <alignment horizontal="left" vertical="top" wrapText="1"/>
    </xf>
    <xf numFmtId="49" fontId="1" fillId="8" borderId="0" xfId="1" applyNumberFormat="1" applyFill="1" applyAlignment="1">
      <alignment horizontal="left" vertical="top" wrapText="1"/>
    </xf>
    <xf numFmtId="49" fontId="1" fillId="8" borderId="36" xfId="1" applyNumberFormat="1" applyFill="1" applyBorder="1" applyAlignment="1">
      <alignment horizontal="left" vertical="top" wrapText="1"/>
    </xf>
    <xf numFmtId="49" fontId="1" fillId="8" borderId="83" xfId="1" applyNumberFormat="1" applyFill="1" applyBorder="1" applyAlignment="1">
      <alignment horizontal="left" vertical="top" wrapText="1"/>
    </xf>
    <xf numFmtId="49" fontId="1" fillId="8" borderId="15" xfId="1" applyNumberFormat="1" applyFill="1" applyBorder="1" applyAlignment="1">
      <alignment horizontal="left" vertical="top" wrapText="1"/>
    </xf>
    <xf numFmtId="49" fontId="1" fillId="8" borderId="56" xfId="1" applyNumberFormat="1" applyFill="1" applyBorder="1" applyAlignment="1">
      <alignment horizontal="left" vertical="top" wrapText="1"/>
    </xf>
    <xf numFmtId="49" fontId="1" fillId="9" borderId="33" xfId="1" applyNumberFormat="1" applyFill="1" applyBorder="1" applyAlignment="1">
      <alignment horizontal="left" vertical="top" wrapText="1"/>
    </xf>
    <xf numFmtId="49" fontId="1" fillId="9" borderId="14" xfId="1" applyNumberFormat="1" applyFill="1" applyBorder="1" applyAlignment="1">
      <alignment horizontal="left" vertical="top" wrapText="1"/>
    </xf>
    <xf numFmtId="49" fontId="1" fillId="9" borderId="34" xfId="1" applyNumberFormat="1" applyFill="1" applyBorder="1" applyAlignment="1">
      <alignment horizontal="left" vertical="top" wrapText="1"/>
    </xf>
    <xf numFmtId="49" fontId="1" fillId="9" borderId="35" xfId="1" applyNumberFormat="1" applyFill="1" applyBorder="1" applyAlignment="1">
      <alignment horizontal="left" vertical="top" wrapText="1"/>
    </xf>
    <xf numFmtId="49" fontId="1" fillId="9" borderId="0" xfId="1" applyNumberFormat="1" applyFill="1" applyAlignment="1">
      <alignment horizontal="left" vertical="top" wrapText="1"/>
    </xf>
    <xf numFmtId="49" fontId="1" fillId="9" borderId="36" xfId="1" applyNumberFormat="1" applyFill="1" applyBorder="1" applyAlignment="1">
      <alignment horizontal="left" vertical="top" wrapText="1"/>
    </xf>
    <xf numFmtId="49" fontId="1" fillId="9" borderId="83" xfId="1" applyNumberFormat="1" applyFill="1" applyBorder="1" applyAlignment="1">
      <alignment horizontal="left" vertical="top" wrapText="1"/>
    </xf>
    <xf numFmtId="49" fontId="1" fillId="9" borderId="15" xfId="1" applyNumberFormat="1" applyFill="1" applyBorder="1" applyAlignment="1">
      <alignment horizontal="left" vertical="top" wrapText="1"/>
    </xf>
    <xf numFmtId="49" fontId="1" fillId="9" borderId="56" xfId="1" applyNumberFormat="1" applyFill="1" applyBorder="1" applyAlignment="1">
      <alignment horizontal="left" vertical="top" wrapText="1"/>
    </xf>
    <xf numFmtId="0" fontId="32" fillId="19" borderId="35" xfId="1" applyFont="1" applyFill="1" applyBorder="1" applyAlignment="1">
      <alignment horizontal="center" vertical="center"/>
    </xf>
    <xf numFmtId="0" fontId="32" fillId="19" borderId="0" xfId="1" applyFont="1" applyFill="1" applyAlignment="1">
      <alignment horizontal="center" vertical="center"/>
    </xf>
    <xf numFmtId="0" fontId="32" fillId="19" borderId="36" xfId="1" applyFont="1" applyFill="1" applyBorder="1" applyAlignment="1">
      <alignment horizontal="center" vertical="center"/>
    </xf>
    <xf numFmtId="0" fontId="1" fillId="0" borderId="22" xfId="1" applyBorder="1" applyAlignment="1">
      <alignment horizontal="center"/>
    </xf>
    <xf numFmtId="0" fontId="1" fillId="0" borderId="26" xfId="1" applyBorder="1" applyAlignment="1">
      <alignment horizontal="center"/>
    </xf>
    <xf numFmtId="49" fontId="1" fillId="0" borderId="26" xfId="1" applyNumberFormat="1" applyBorder="1" applyAlignment="1">
      <alignment horizontal="center"/>
    </xf>
    <xf numFmtId="0" fontId="1" fillId="0" borderId="0" xfId="1" applyAlignment="1">
      <alignment horizontal="center" wrapText="1"/>
    </xf>
    <xf numFmtId="0" fontId="1" fillId="0" borderId="29" xfId="1" applyBorder="1" applyAlignment="1">
      <alignment horizontal="center"/>
    </xf>
    <xf numFmtId="49" fontId="1" fillId="0" borderId="4" xfId="1" applyNumberFormat="1" applyBorder="1" applyAlignment="1">
      <alignment horizontal="center"/>
    </xf>
    <xf numFmtId="166" fontId="1" fillId="0" borderId="4" xfId="1" applyNumberFormat="1" applyBorder="1" applyAlignment="1">
      <alignment horizontal="center"/>
    </xf>
    <xf numFmtId="0" fontId="93" fillId="20" borderId="0" xfId="12" applyFont="1" applyFill="1" applyAlignment="1" applyProtection="1">
      <alignment horizontal="center" vertical="center"/>
      <protection hidden="1"/>
    </xf>
    <xf numFmtId="0" fontId="95" fillId="21" borderId="9" xfId="12" applyFont="1" applyFill="1" applyBorder="1" applyAlignment="1" applyProtection="1">
      <alignment horizontal="center" vertical="center"/>
      <protection hidden="1"/>
    </xf>
    <xf numFmtId="0" fontId="95" fillId="21" borderId="10" xfId="12" applyFont="1" applyFill="1" applyBorder="1" applyAlignment="1" applyProtection="1">
      <alignment horizontal="center" vertical="center"/>
      <protection hidden="1"/>
    </xf>
    <xf numFmtId="0" fontId="95" fillId="21" borderId="8" xfId="12" applyFont="1" applyFill="1" applyBorder="1" applyAlignment="1" applyProtection="1">
      <alignment horizontal="center" vertical="center"/>
      <protection hidden="1"/>
    </xf>
    <xf numFmtId="0" fontId="96" fillId="6" borderId="28" xfId="12" applyFont="1" applyFill="1" applyBorder="1" applyAlignment="1" applyProtection="1">
      <alignment horizontal="center"/>
      <protection hidden="1"/>
    </xf>
    <xf numFmtId="0" fontId="96" fillId="6" borderId="19" xfId="12" applyFont="1" applyFill="1" applyBorder="1" applyAlignment="1" applyProtection="1">
      <alignment horizontal="center"/>
      <protection hidden="1"/>
    </xf>
    <xf numFmtId="0" fontId="96" fillId="6" borderId="21" xfId="12" applyFont="1" applyFill="1" applyBorder="1" applyAlignment="1" applyProtection="1">
      <alignment horizontal="center"/>
      <protection hidden="1"/>
    </xf>
    <xf numFmtId="0" fontId="97" fillId="0" borderId="84" xfId="12" applyFont="1" applyBorder="1" applyAlignment="1" applyProtection="1">
      <alignment horizontal="center" vertical="center"/>
      <protection hidden="1"/>
    </xf>
    <xf numFmtId="0" fontId="97" fillId="0" borderId="85" xfId="12" applyFont="1" applyBorder="1" applyAlignment="1" applyProtection="1">
      <alignment horizontal="center" vertical="center"/>
      <protection hidden="1"/>
    </xf>
    <xf numFmtId="0" fontId="97" fillId="0" borderId="86" xfId="12" applyFont="1" applyBorder="1" applyAlignment="1" applyProtection="1">
      <alignment horizontal="center" vertical="center"/>
      <protection hidden="1"/>
    </xf>
    <xf numFmtId="0" fontId="96" fillId="6" borderId="28" xfId="12" applyFont="1" applyFill="1" applyBorder="1" applyAlignment="1" applyProtection="1">
      <alignment horizontal="right" vertical="center"/>
      <protection hidden="1"/>
    </xf>
    <xf numFmtId="0" fontId="96" fillId="6" borderId="19" xfId="12" applyFont="1" applyFill="1" applyBorder="1" applyAlignment="1" applyProtection="1">
      <alignment horizontal="right" vertical="center"/>
      <protection hidden="1"/>
    </xf>
    <xf numFmtId="0" fontId="65" fillId="7" borderId="4" xfId="7" applyBorder="1" applyAlignment="1" applyProtection="1">
      <alignment horizontal="center" vertical="center"/>
      <protection hidden="1"/>
    </xf>
    <xf numFmtId="0" fontId="65" fillId="7" borderId="1" xfId="7" applyBorder="1" applyAlignment="1" applyProtection="1">
      <alignment horizontal="center" vertical="center"/>
      <protection hidden="1"/>
    </xf>
    <xf numFmtId="0" fontId="65" fillId="7" borderId="3" xfId="7" applyBorder="1" applyAlignment="1" applyProtection="1">
      <alignment horizontal="center" vertical="center"/>
      <protection hidden="1"/>
    </xf>
    <xf numFmtId="0" fontId="65" fillId="7" borderId="2" xfId="7" applyBorder="1" applyAlignment="1" applyProtection="1">
      <alignment horizontal="center" vertical="center"/>
      <protection hidden="1"/>
    </xf>
    <xf numFmtId="0" fontId="65" fillId="7" borderId="32" xfId="7" applyBorder="1" applyAlignment="1" applyProtection="1">
      <alignment horizontal="center" vertical="center"/>
      <protection hidden="1"/>
    </xf>
    <xf numFmtId="0" fontId="68" fillId="9" borderId="1" xfId="12" applyFont="1" applyFill="1" applyBorder="1" applyAlignment="1" applyProtection="1">
      <alignment horizontal="center" vertical="center"/>
      <protection hidden="1"/>
    </xf>
    <xf numFmtId="0" fontId="68" fillId="9" borderId="3" xfId="12" applyFont="1" applyFill="1" applyBorder="1" applyAlignment="1" applyProtection="1">
      <alignment horizontal="center" vertical="center"/>
      <protection hidden="1"/>
    </xf>
    <xf numFmtId="0" fontId="68" fillId="9" borderId="32" xfId="12" applyFont="1" applyFill="1" applyBorder="1" applyAlignment="1" applyProtection="1">
      <alignment horizontal="center" vertical="center"/>
      <protection hidden="1"/>
    </xf>
    <xf numFmtId="0" fontId="96" fillId="6" borderId="22" xfId="12" applyFont="1" applyFill="1" applyBorder="1" applyAlignment="1" applyProtection="1">
      <alignment horizontal="right" vertical="center"/>
      <protection hidden="1"/>
    </xf>
    <xf numFmtId="0" fontId="96" fillId="6" borderId="26" xfId="12" applyFont="1" applyFill="1" applyBorder="1" applyAlignment="1" applyProtection="1">
      <alignment horizontal="right" vertical="center"/>
      <protection hidden="1"/>
    </xf>
    <xf numFmtId="0" fontId="65" fillId="7" borderId="26" xfId="7" applyBorder="1" applyAlignment="1" applyProtection="1">
      <alignment horizontal="center" vertical="center"/>
      <protection hidden="1"/>
    </xf>
    <xf numFmtId="0" fontId="65" fillId="7" borderId="23" xfId="7" applyBorder="1" applyAlignment="1" applyProtection="1">
      <alignment horizontal="center" vertical="center"/>
      <protection hidden="1"/>
    </xf>
    <xf numFmtId="0" fontId="65" fillId="7" borderId="24" xfId="7" applyBorder="1" applyAlignment="1" applyProtection="1">
      <alignment horizontal="center" vertical="center"/>
      <protection hidden="1"/>
    </xf>
    <xf numFmtId="0" fontId="65" fillId="7" borderId="25" xfId="7" applyBorder="1" applyAlignment="1" applyProtection="1">
      <alignment horizontal="center" vertical="center"/>
      <protection hidden="1"/>
    </xf>
    <xf numFmtId="0" fontId="65" fillId="7" borderId="57" xfId="7" applyBorder="1" applyAlignment="1" applyProtection="1">
      <alignment horizontal="center" vertical="center"/>
      <protection hidden="1"/>
    </xf>
    <xf numFmtId="0" fontId="68" fillId="20" borderId="0" xfId="12" applyFont="1" applyFill="1" applyAlignment="1" applyProtection="1">
      <alignment horizontal="center" vertical="center"/>
      <protection hidden="1"/>
    </xf>
    <xf numFmtId="169" fontId="99" fillId="20" borderId="0" xfId="12" applyNumberFormat="1" applyFont="1" applyFill="1" applyAlignment="1" applyProtection="1">
      <alignment horizontal="left"/>
      <protection locked="0"/>
    </xf>
    <xf numFmtId="0" fontId="67" fillId="22" borderId="87" xfId="12" applyFont="1" applyFill="1" applyBorder="1" applyAlignment="1" applyProtection="1">
      <alignment horizontal="center" vertical="center"/>
      <protection hidden="1"/>
    </xf>
    <xf numFmtId="0" fontId="67" fillId="22" borderId="49" xfId="12" applyFont="1" applyFill="1" applyBorder="1" applyAlignment="1" applyProtection="1">
      <alignment horizontal="center" vertical="center"/>
      <protection hidden="1"/>
    </xf>
    <xf numFmtId="0" fontId="67" fillId="23" borderId="49" xfId="12" applyFont="1" applyFill="1" applyBorder="1" applyAlignment="1" applyProtection="1">
      <alignment horizontal="center" vertical="center"/>
      <protection hidden="1"/>
    </xf>
    <xf numFmtId="0" fontId="67" fillId="23" borderId="88" xfId="12" applyFont="1" applyFill="1" applyBorder="1" applyAlignment="1" applyProtection="1">
      <alignment horizontal="center" vertical="center"/>
      <protection hidden="1"/>
    </xf>
    <xf numFmtId="0" fontId="96" fillId="6" borderId="29" xfId="12" applyFont="1" applyFill="1" applyBorder="1" applyAlignment="1" applyProtection="1">
      <alignment horizontal="right" vertical="center"/>
      <protection hidden="1"/>
    </xf>
    <xf numFmtId="0" fontId="96" fillId="6" borderId="4" xfId="12" applyFont="1" applyFill="1" applyBorder="1" applyAlignment="1" applyProtection="1">
      <alignment horizontal="right" vertical="center"/>
      <protection hidden="1"/>
    </xf>
    <xf numFmtId="0" fontId="68" fillId="9" borderId="4" xfId="12" applyFont="1" applyFill="1" applyBorder="1" applyAlignment="1" applyProtection="1">
      <alignment horizontal="center" vertical="center"/>
      <protection hidden="1"/>
    </xf>
    <xf numFmtId="0" fontId="68" fillId="9" borderId="2" xfId="12" applyFont="1" applyFill="1" applyBorder="1" applyAlignment="1" applyProtection="1">
      <alignment horizontal="center" vertical="center"/>
      <protection hidden="1"/>
    </xf>
    <xf numFmtId="0" fontId="67" fillId="0" borderId="43" xfId="12" applyFont="1" applyBorder="1" applyAlignment="1" applyProtection="1">
      <alignment horizontal="center" vertical="center"/>
      <protection hidden="1"/>
    </xf>
    <xf numFmtId="0" fontId="100" fillId="0" borderId="17" xfId="12" applyFont="1" applyBorder="1" applyAlignment="1" applyProtection="1">
      <alignment horizontal="center" vertical="center"/>
      <protection hidden="1"/>
    </xf>
    <xf numFmtId="0" fontId="68" fillId="0" borderId="35" xfId="12" applyFont="1" applyBorder="1" applyAlignment="1" applyProtection="1">
      <alignment horizontal="right" vertical="center"/>
      <protection hidden="1"/>
    </xf>
    <xf numFmtId="0" fontId="68" fillId="0" borderId="0" xfId="12" applyFont="1" applyAlignment="1" applyProtection="1">
      <alignment horizontal="right" vertical="center"/>
      <protection hidden="1"/>
    </xf>
    <xf numFmtId="0" fontId="68" fillId="9" borderId="4" xfId="12" applyFont="1" applyFill="1" applyBorder="1" applyAlignment="1" applyProtection="1">
      <alignment horizontal="center" vertical="center"/>
      <protection locked="0"/>
    </xf>
    <xf numFmtId="0" fontId="68" fillId="9" borderId="30" xfId="12" applyFont="1" applyFill="1" applyBorder="1" applyAlignment="1" applyProtection="1">
      <alignment horizontal="center" vertical="center"/>
      <protection locked="0"/>
    </xf>
    <xf numFmtId="3" fontId="67" fillId="19" borderId="5" xfId="12" applyNumberFormat="1" applyFont="1" applyFill="1" applyBorder="1" applyAlignment="1" applyProtection="1">
      <alignment horizontal="center" vertical="center"/>
      <protection hidden="1"/>
    </xf>
    <xf numFmtId="3" fontId="67" fillId="19" borderId="6" xfId="12" applyNumberFormat="1" applyFont="1" applyFill="1" applyBorder="1" applyAlignment="1" applyProtection="1">
      <alignment horizontal="center" vertical="center"/>
      <protection hidden="1"/>
    </xf>
    <xf numFmtId="3" fontId="67" fillId="6" borderId="5" xfId="12" applyNumberFormat="1" applyFont="1" applyFill="1" applyBorder="1" applyAlignment="1" applyProtection="1">
      <alignment horizontal="center" vertical="center"/>
      <protection hidden="1"/>
    </xf>
    <xf numFmtId="3" fontId="67" fillId="6" borderId="6" xfId="12" applyNumberFormat="1" applyFont="1" applyFill="1" applyBorder="1" applyAlignment="1" applyProtection="1">
      <alignment horizontal="center" vertical="center"/>
      <protection hidden="1"/>
    </xf>
    <xf numFmtId="0" fontId="94" fillId="20" borderId="0" xfId="12" applyFont="1" applyFill="1" applyAlignment="1" applyProtection="1">
      <alignment horizontal="center" vertical="center"/>
      <protection hidden="1"/>
    </xf>
    <xf numFmtId="0" fontId="94" fillId="20" borderId="38" xfId="12" applyFont="1" applyFill="1" applyBorder="1" applyAlignment="1" applyProtection="1">
      <alignment horizontal="center" vertical="center"/>
      <protection hidden="1"/>
    </xf>
    <xf numFmtId="0" fontId="98" fillId="0" borderId="0" xfId="12" applyFont="1" applyAlignment="1" applyProtection="1">
      <alignment horizontal="right" vertical="center"/>
      <protection hidden="1"/>
    </xf>
    <xf numFmtId="0" fontId="67" fillId="0" borderId="42" xfId="12" applyFont="1" applyBorder="1" applyAlignment="1" applyProtection="1">
      <alignment horizontal="left" vertical="center"/>
      <protection hidden="1"/>
    </xf>
    <xf numFmtId="0" fontId="67" fillId="0" borderId="43" xfId="12" applyFont="1" applyBorder="1" applyAlignment="1" applyProtection="1">
      <alignment horizontal="left" vertical="center"/>
      <protection hidden="1"/>
    </xf>
    <xf numFmtId="0" fontId="102" fillId="0" borderId="8" xfId="12" applyFont="1" applyBorder="1" applyAlignment="1" applyProtection="1">
      <alignment horizontal="center" vertical="center"/>
      <protection hidden="1"/>
    </xf>
    <xf numFmtId="0" fontId="102" fillId="0" borderId="9" xfId="12" applyFont="1" applyBorder="1" applyAlignment="1" applyProtection="1">
      <alignment horizontal="center" vertical="center"/>
      <protection hidden="1"/>
    </xf>
    <xf numFmtId="0" fontId="102" fillId="0" borderId="11" xfId="12" applyFont="1" applyBorder="1" applyAlignment="1" applyProtection="1">
      <alignment horizontal="center" vertical="center"/>
      <protection hidden="1"/>
    </xf>
    <xf numFmtId="0" fontId="102" fillId="0" borderId="12" xfId="12" applyFont="1" applyBorder="1" applyAlignment="1" applyProtection="1">
      <alignment horizontal="center" vertical="center"/>
      <protection hidden="1"/>
    </xf>
    <xf numFmtId="0" fontId="102" fillId="6" borderId="8" xfId="12" applyFont="1" applyFill="1" applyBorder="1" applyAlignment="1" applyProtection="1">
      <alignment horizontal="center" vertical="center"/>
      <protection hidden="1"/>
    </xf>
    <xf numFmtId="0" fontId="102" fillId="6" borderId="9" xfId="12" applyFont="1" applyFill="1" applyBorder="1" applyAlignment="1" applyProtection="1">
      <alignment horizontal="center" vertical="center"/>
      <protection hidden="1"/>
    </xf>
    <xf numFmtId="0" fontId="102" fillId="6" borderId="11" xfId="12" applyFont="1" applyFill="1" applyBorder="1" applyAlignment="1" applyProtection="1">
      <alignment horizontal="center" vertical="center"/>
      <protection hidden="1"/>
    </xf>
    <xf numFmtId="0" fontId="102" fillId="6" borderId="12" xfId="12" applyFont="1" applyFill="1" applyBorder="1" applyAlignment="1" applyProtection="1">
      <alignment horizontal="center" vertical="center"/>
      <protection hidden="1"/>
    </xf>
    <xf numFmtId="0" fontId="68" fillId="0" borderId="8" xfId="12" applyFont="1" applyBorder="1" applyAlignment="1" applyProtection="1">
      <alignment horizontal="right" vertical="center"/>
      <protection hidden="1"/>
    </xf>
    <xf numFmtId="0" fontId="68" fillId="23" borderId="1" xfId="12" applyFont="1" applyFill="1" applyBorder="1" applyAlignment="1" applyProtection="1">
      <alignment horizontal="center" vertical="center"/>
      <protection locked="0"/>
    </xf>
    <xf numFmtId="0" fontId="68" fillId="23" borderId="2" xfId="12" applyFont="1" applyFill="1" applyBorder="1" applyAlignment="1" applyProtection="1">
      <alignment horizontal="center" vertical="center"/>
      <protection locked="0"/>
    </xf>
    <xf numFmtId="0" fontId="67" fillId="0" borderId="35" xfId="12" applyFont="1" applyBorder="1" applyAlignment="1" applyProtection="1">
      <alignment horizontal="left" vertical="center"/>
      <protection hidden="1"/>
    </xf>
    <xf numFmtId="0" fontId="67" fillId="0" borderId="0" xfId="12" applyFont="1" applyAlignment="1" applyProtection="1">
      <alignment horizontal="left" vertical="center"/>
      <protection hidden="1"/>
    </xf>
    <xf numFmtId="0" fontId="98" fillId="0" borderId="0" xfId="12" applyFont="1" applyAlignment="1" applyProtection="1">
      <alignment horizontal="center" vertical="center"/>
      <protection hidden="1"/>
    </xf>
    <xf numFmtId="0" fontId="67" fillId="23" borderId="4" xfId="12" applyFont="1" applyFill="1" applyBorder="1" applyAlignment="1" applyProtection="1">
      <alignment horizontal="center" vertical="center"/>
      <protection locked="0"/>
    </xf>
    <xf numFmtId="0" fontId="68" fillId="23" borderId="3" xfId="12" applyFont="1" applyFill="1" applyBorder="1" applyAlignment="1" applyProtection="1">
      <alignment horizontal="center" vertical="center"/>
      <protection locked="0"/>
    </xf>
    <xf numFmtId="0" fontId="68" fillId="23" borderId="32" xfId="12" applyFont="1" applyFill="1" applyBorder="1" applyAlignment="1" applyProtection="1">
      <alignment horizontal="center" vertical="center"/>
      <protection locked="0"/>
    </xf>
    <xf numFmtId="170" fontId="67" fillId="23" borderId="4" xfId="12" applyNumberFormat="1" applyFont="1" applyFill="1" applyBorder="1" applyAlignment="1" applyProtection="1">
      <alignment horizontal="center" vertical="center"/>
      <protection locked="0"/>
    </xf>
    <xf numFmtId="0" fontId="67" fillId="9" borderId="1" xfId="12" applyFont="1" applyFill="1" applyBorder="1" applyAlignment="1" applyProtection="1">
      <alignment horizontal="center" vertical="center"/>
      <protection locked="0"/>
    </xf>
    <xf numFmtId="0" fontId="67" fillId="9" borderId="2" xfId="12" applyFont="1" applyFill="1" applyBorder="1" applyAlignment="1" applyProtection="1">
      <alignment horizontal="center" vertical="center"/>
      <protection locked="0"/>
    </xf>
    <xf numFmtId="0" fontId="99" fillId="0" borderId="4" xfId="12" applyFont="1" applyBorder="1" applyAlignment="1" applyProtection="1">
      <alignment horizontal="center" vertical="center" wrapText="1"/>
      <protection hidden="1"/>
    </xf>
    <xf numFmtId="0" fontId="99" fillId="0" borderId="30" xfId="12" applyFont="1" applyBorder="1" applyAlignment="1" applyProtection="1">
      <alignment horizontal="center" vertical="center" wrapText="1"/>
      <protection hidden="1"/>
    </xf>
    <xf numFmtId="0" fontId="99" fillId="0" borderId="13" xfId="12" applyFont="1" applyBorder="1" applyAlignment="1" applyProtection="1">
      <alignment horizontal="center" vertical="center" wrapText="1"/>
      <protection hidden="1"/>
    </xf>
    <xf numFmtId="0" fontId="99" fillId="0" borderId="62" xfId="12" applyFont="1" applyBorder="1" applyAlignment="1" applyProtection="1">
      <alignment horizontal="center" vertical="center" wrapText="1"/>
      <protection hidden="1"/>
    </xf>
    <xf numFmtId="171" fontId="105" fillId="23" borderId="1" xfId="12" applyNumberFormat="1" applyFont="1" applyFill="1" applyBorder="1" applyAlignment="1" applyProtection="1">
      <alignment horizontal="center" vertical="center"/>
      <protection locked="0"/>
    </xf>
    <xf numFmtId="171" fontId="105" fillId="23" borderId="2" xfId="12" applyNumberFormat="1" applyFont="1" applyFill="1" applyBorder="1" applyAlignment="1" applyProtection="1">
      <alignment horizontal="center" vertical="center"/>
      <protection locked="0"/>
    </xf>
    <xf numFmtId="0" fontId="67" fillId="23" borderId="1" xfId="12" applyFont="1" applyFill="1" applyBorder="1" applyAlignment="1" applyProtection="1">
      <alignment horizontal="center" vertical="center"/>
      <protection locked="0"/>
    </xf>
    <xf numFmtId="0" fontId="67" fillId="23" borderId="2" xfId="12" applyFont="1" applyFill="1" applyBorder="1" applyAlignment="1" applyProtection="1">
      <alignment horizontal="center" vertical="center"/>
      <protection locked="0"/>
    </xf>
    <xf numFmtId="0" fontId="107" fillId="0" borderId="4" xfId="12" applyFont="1" applyBorder="1" applyAlignment="1" applyProtection="1">
      <alignment horizontal="center" vertical="center" wrapText="1"/>
      <protection hidden="1"/>
    </xf>
    <xf numFmtId="0" fontId="107" fillId="0" borderId="26" xfId="12" applyFont="1" applyBorder="1" applyAlignment="1" applyProtection="1">
      <alignment horizontal="center" vertical="center" wrapText="1"/>
      <protection hidden="1"/>
    </xf>
    <xf numFmtId="0" fontId="99" fillId="0" borderId="26" xfId="12" applyFont="1" applyBorder="1" applyAlignment="1" applyProtection="1">
      <alignment horizontal="center" vertical="center" wrapText="1"/>
      <protection hidden="1"/>
    </xf>
    <xf numFmtId="0" fontId="99" fillId="0" borderId="27" xfId="12" applyFont="1" applyBorder="1" applyAlignment="1" applyProtection="1">
      <alignment horizontal="center" vertical="center" wrapText="1"/>
      <protection hidden="1"/>
    </xf>
    <xf numFmtId="0" fontId="68" fillId="0" borderId="35" xfId="12" applyFont="1" applyBorder="1" applyAlignment="1" applyProtection="1">
      <alignment horizontal="center" vertical="center"/>
      <protection hidden="1"/>
    </xf>
    <xf numFmtId="0" fontId="68" fillId="0" borderId="9" xfId="12" applyFont="1" applyBorder="1" applyAlignment="1" applyProtection="1">
      <alignment horizontal="center" vertical="center"/>
      <protection hidden="1"/>
    </xf>
    <xf numFmtId="0" fontId="68" fillId="19" borderId="1" xfId="12" applyFont="1" applyFill="1" applyBorder="1" applyAlignment="1" applyProtection="1">
      <alignment horizontal="center" vertical="center"/>
      <protection locked="0"/>
    </xf>
    <xf numFmtId="0" fontId="68" fillId="19" borderId="3" xfId="12" applyFont="1" applyFill="1" applyBorder="1" applyAlignment="1" applyProtection="1">
      <alignment horizontal="center" vertical="center"/>
      <protection locked="0"/>
    </xf>
    <xf numFmtId="0" fontId="68" fillId="19" borderId="32" xfId="12" applyFont="1" applyFill="1" applyBorder="1" applyAlignment="1" applyProtection="1">
      <alignment horizontal="center" vertical="center"/>
      <protection locked="0"/>
    </xf>
    <xf numFmtId="171" fontId="67" fillId="23" borderId="4" xfId="12" applyNumberFormat="1" applyFont="1" applyFill="1" applyBorder="1" applyAlignment="1" applyProtection="1">
      <alignment horizontal="center" vertical="center"/>
      <protection locked="0"/>
    </xf>
    <xf numFmtId="171" fontId="67" fillId="23" borderId="1" xfId="12" applyNumberFormat="1" applyFont="1" applyFill="1" applyBorder="1" applyAlignment="1" applyProtection="1">
      <alignment horizontal="center" vertical="center"/>
      <protection locked="0"/>
    </xf>
    <xf numFmtId="171" fontId="67" fillId="23" borderId="2" xfId="12" applyNumberFormat="1" applyFont="1" applyFill="1" applyBorder="1" applyAlignment="1" applyProtection="1">
      <alignment horizontal="center" vertical="center"/>
      <protection locked="0"/>
    </xf>
    <xf numFmtId="0" fontId="68" fillId="6" borderId="0" xfId="12" applyFont="1" applyFill="1" applyAlignment="1" applyProtection="1">
      <alignment horizontal="right" vertical="center"/>
      <protection hidden="1"/>
    </xf>
    <xf numFmtId="0" fontId="68" fillId="6" borderId="9" xfId="12" applyFont="1" applyFill="1" applyBorder="1" applyAlignment="1" applyProtection="1">
      <alignment horizontal="right" vertical="center"/>
      <protection hidden="1"/>
    </xf>
    <xf numFmtId="0" fontId="65" fillId="14" borderId="1" xfId="7" applyFill="1" applyBorder="1" applyAlignment="1" applyProtection="1">
      <alignment horizontal="center" vertical="center"/>
      <protection locked="0"/>
    </xf>
    <xf numFmtId="0" fontId="65" fillId="14" borderId="2" xfId="7" applyFill="1" applyBorder="1" applyAlignment="1" applyProtection="1">
      <alignment horizontal="center" vertical="center"/>
      <protection locked="0"/>
    </xf>
    <xf numFmtId="0" fontId="68" fillId="6" borderId="8" xfId="12" applyFont="1" applyFill="1" applyBorder="1" applyAlignment="1" applyProtection="1">
      <alignment horizontal="center" vertical="center"/>
      <protection hidden="1"/>
    </xf>
    <xf numFmtId="0" fontId="68" fillId="6" borderId="0" xfId="12" applyFont="1" applyFill="1" applyAlignment="1" applyProtection="1">
      <alignment horizontal="center" vertical="center"/>
      <protection hidden="1"/>
    </xf>
    <xf numFmtId="0" fontId="68" fillId="6" borderId="36" xfId="12" applyFont="1" applyFill="1" applyBorder="1" applyAlignment="1" applyProtection="1">
      <alignment horizontal="center" vertical="center"/>
      <protection hidden="1"/>
    </xf>
    <xf numFmtId="0" fontId="98" fillId="0" borderId="0" xfId="12" applyFont="1" applyAlignment="1" applyProtection="1">
      <alignment horizontal="center" vertical="center" wrapText="1"/>
      <protection hidden="1"/>
    </xf>
    <xf numFmtId="0" fontId="68" fillId="0" borderId="9" xfId="12" applyFont="1" applyBorder="1" applyAlignment="1" applyProtection="1">
      <alignment horizontal="right" vertical="center"/>
      <protection hidden="1"/>
    </xf>
    <xf numFmtId="0" fontId="65" fillId="7" borderId="1" xfId="7" applyBorder="1" applyAlignment="1" applyProtection="1">
      <alignment horizontal="center" vertical="center"/>
      <protection locked="0"/>
    </xf>
    <xf numFmtId="0" fontId="65" fillId="7" borderId="2" xfId="7" applyBorder="1" applyAlignment="1" applyProtection="1">
      <alignment horizontal="center" vertical="center"/>
      <protection locked="0"/>
    </xf>
    <xf numFmtId="0" fontId="68" fillId="0" borderId="8" xfId="12" applyFont="1" applyBorder="1" applyAlignment="1" applyProtection="1">
      <alignment horizontal="center" vertical="center"/>
      <protection hidden="1"/>
    </xf>
    <xf numFmtId="0" fontId="68" fillId="0" borderId="0" xfId="12" applyFont="1" applyAlignment="1" applyProtection="1">
      <alignment horizontal="center" vertical="center"/>
      <protection hidden="1"/>
    </xf>
    <xf numFmtId="0" fontId="68" fillId="0" borderId="36" xfId="12" applyFont="1" applyBorder="1" applyAlignment="1" applyProtection="1">
      <alignment horizontal="center" vertical="center"/>
      <protection hidden="1"/>
    </xf>
    <xf numFmtId="172" fontId="67" fillId="23" borderId="1" xfId="12" applyNumberFormat="1" applyFont="1" applyFill="1" applyBorder="1" applyAlignment="1" applyProtection="1">
      <alignment horizontal="center" vertical="center"/>
      <protection locked="0"/>
    </xf>
    <xf numFmtId="172" fontId="67" fillId="23" borderId="2" xfId="12" applyNumberFormat="1" applyFont="1" applyFill="1" applyBorder="1" applyAlignment="1" applyProtection="1">
      <alignment horizontal="center" vertical="center"/>
      <protection locked="0"/>
    </xf>
    <xf numFmtId="14" fontId="65" fillId="7" borderId="1" xfId="7" applyNumberFormat="1" applyBorder="1" applyAlignment="1" applyProtection="1">
      <alignment horizontal="center" vertical="center"/>
      <protection locked="0"/>
    </xf>
    <xf numFmtId="171" fontId="68" fillId="19" borderId="0" xfId="12" applyNumberFormat="1" applyFont="1" applyFill="1" applyAlignment="1" applyProtection="1">
      <alignment horizontal="center" vertical="center"/>
      <protection locked="0"/>
    </xf>
    <xf numFmtId="0" fontId="96" fillId="0" borderId="0" xfId="12" applyFont="1" applyAlignment="1" applyProtection="1">
      <alignment horizontal="center" vertical="center"/>
      <protection hidden="1"/>
    </xf>
    <xf numFmtId="0" fontId="103" fillId="0" borderId="35" xfId="12" applyFont="1" applyBorder="1" applyAlignment="1" applyProtection="1">
      <alignment horizontal="center" vertical="center"/>
      <protection hidden="1"/>
    </xf>
    <xf numFmtId="172" fontId="67" fillId="23" borderId="4" xfId="12" applyNumberFormat="1" applyFont="1" applyFill="1" applyBorder="1" applyAlignment="1" applyProtection="1">
      <alignment horizontal="center" vertical="center"/>
      <protection locked="0"/>
    </xf>
    <xf numFmtId="0" fontId="109" fillId="0" borderId="43" xfId="12" applyFont="1" applyBorder="1" applyAlignment="1" applyProtection="1">
      <alignment horizontal="center" vertical="center"/>
      <protection hidden="1"/>
    </xf>
    <xf numFmtId="0" fontId="103" fillId="19" borderId="43" xfId="12" applyFont="1" applyFill="1" applyBorder="1" applyAlignment="1" applyProtection="1">
      <alignment horizontal="center" vertical="center"/>
      <protection hidden="1"/>
    </xf>
    <xf numFmtId="0" fontId="97" fillId="0" borderId="43" xfId="12" applyFont="1" applyBorder="1" applyAlignment="1" applyProtection="1">
      <alignment horizontal="center" vertical="center"/>
      <protection hidden="1"/>
    </xf>
    <xf numFmtId="0" fontId="68" fillId="0" borderId="91" xfId="12" applyFont="1" applyBorder="1" applyAlignment="1" applyProtection="1">
      <alignment horizontal="center" vertical="center"/>
      <protection hidden="1"/>
    </xf>
    <xf numFmtId="0" fontId="68" fillId="0" borderId="92" xfId="12" applyFont="1" applyBorder="1" applyAlignment="1" applyProtection="1">
      <alignment horizontal="center" vertical="center"/>
      <protection hidden="1"/>
    </xf>
    <xf numFmtId="14" fontId="68" fillId="24" borderId="1" xfId="12" applyNumberFormat="1" applyFont="1" applyFill="1" applyBorder="1" applyAlignment="1" applyProtection="1">
      <alignment horizontal="center" vertical="center"/>
      <protection locked="0" hidden="1"/>
    </xf>
    <xf numFmtId="0" fontId="68" fillId="24" borderId="2" xfId="12" applyFont="1" applyFill="1" applyBorder="1" applyAlignment="1" applyProtection="1">
      <alignment horizontal="center" vertical="center"/>
      <protection locked="0" hidden="1"/>
    </xf>
    <xf numFmtId="14" fontId="65" fillId="7" borderId="1" xfId="7" applyNumberFormat="1" applyBorder="1" applyAlignment="1" applyProtection="1">
      <alignment horizontal="center" vertical="center"/>
      <protection hidden="1"/>
    </xf>
    <xf numFmtId="3" fontId="67" fillId="19" borderId="11" xfId="12" applyNumberFormat="1" applyFont="1" applyFill="1" applyBorder="1" applyAlignment="1" applyProtection="1">
      <alignment horizontal="center" vertical="center"/>
      <protection hidden="1"/>
    </xf>
    <xf numFmtId="3" fontId="67" fillId="19" borderId="15" xfId="12" applyNumberFormat="1" applyFont="1" applyFill="1" applyBorder="1" applyAlignment="1" applyProtection="1">
      <alignment horizontal="center" vertical="center"/>
      <protection hidden="1"/>
    </xf>
    <xf numFmtId="3" fontId="67" fillId="19" borderId="12" xfId="12" applyNumberFormat="1" applyFont="1" applyFill="1" applyBorder="1" applyAlignment="1" applyProtection="1">
      <alignment horizontal="center" vertical="center"/>
      <protection hidden="1"/>
    </xf>
    <xf numFmtId="0" fontId="98" fillId="0" borderId="9" xfId="12" applyFont="1" applyBorder="1" applyAlignment="1" applyProtection="1">
      <alignment horizontal="center" vertical="center"/>
      <protection hidden="1"/>
    </xf>
    <xf numFmtId="170" fontId="67" fillId="14" borderId="1" xfId="12" applyNumberFormat="1" applyFont="1" applyFill="1" applyBorder="1" applyAlignment="1" applyProtection="1">
      <alignment horizontal="center" vertical="center"/>
      <protection locked="0"/>
    </xf>
    <xf numFmtId="170" fontId="67" fillId="14" borderId="2" xfId="12" applyNumberFormat="1" applyFont="1" applyFill="1" applyBorder="1" applyAlignment="1" applyProtection="1">
      <alignment horizontal="center" vertical="center"/>
      <protection locked="0"/>
    </xf>
    <xf numFmtId="170" fontId="67" fillId="14" borderId="3" xfId="12" applyNumberFormat="1" applyFont="1" applyFill="1" applyBorder="1" applyAlignment="1" applyProtection="1">
      <alignment horizontal="center" vertical="center"/>
      <protection locked="0"/>
    </xf>
    <xf numFmtId="0" fontId="67" fillId="0" borderId="0" xfId="12" applyFont="1" applyAlignment="1" applyProtection="1">
      <alignment horizontal="right" vertical="center"/>
      <protection hidden="1"/>
    </xf>
    <xf numFmtId="3" fontId="67" fillId="19" borderId="14" xfId="12" applyNumberFormat="1" applyFont="1" applyFill="1" applyBorder="1" applyAlignment="1" applyProtection="1">
      <alignment horizontal="center" vertical="center"/>
      <protection hidden="1"/>
    </xf>
    <xf numFmtId="3" fontId="67" fillId="19" borderId="8" xfId="12" applyNumberFormat="1" applyFont="1" applyFill="1" applyBorder="1" applyAlignment="1" applyProtection="1">
      <alignment horizontal="center" vertical="center"/>
      <protection hidden="1"/>
    </xf>
    <xf numFmtId="3" fontId="67" fillId="6" borderId="0" xfId="12" applyNumberFormat="1" applyFont="1" applyFill="1" applyAlignment="1" applyProtection="1">
      <alignment horizontal="center" vertical="center"/>
      <protection hidden="1"/>
    </xf>
    <xf numFmtId="3" fontId="67" fillId="19" borderId="9" xfId="12" applyNumberFormat="1" applyFont="1" applyFill="1" applyBorder="1" applyAlignment="1" applyProtection="1">
      <alignment horizontal="center" vertical="center"/>
      <protection hidden="1"/>
    </xf>
    <xf numFmtId="0" fontId="109" fillId="0" borderId="42" xfId="12" applyFont="1" applyBorder="1" applyAlignment="1" applyProtection="1">
      <alignment horizontal="center" vertical="center" wrapText="1"/>
      <protection hidden="1"/>
    </xf>
    <xf numFmtId="0" fontId="67" fillId="0" borderId="44" xfId="12" applyFont="1" applyBorder="1" applyAlignment="1" applyProtection="1">
      <alignment horizontal="center" vertical="center"/>
      <protection hidden="1"/>
    </xf>
    <xf numFmtId="0" fontId="109" fillId="0" borderId="42" xfId="12" applyFont="1" applyBorder="1" applyAlignment="1" applyProtection="1">
      <alignment horizontal="center" vertical="center"/>
      <protection hidden="1"/>
    </xf>
    <xf numFmtId="0" fontId="109" fillId="0" borderId="44" xfId="12" applyFont="1" applyBorder="1" applyAlignment="1" applyProtection="1">
      <alignment horizontal="center" vertical="center"/>
      <protection hidden="1"/>
    </xf>
    <xf numFmtId="14" fontId="68" fillId="0" borderId="37" xfId="12" applyNumberFormat="1" applyFont="1" applyBorder="1" applyAlignment="1" applyProtection="1">
      <alignment horizontal="center" vertical="center"/>
      <protection hidden="1"/>
    </xf>
    <xf numFmtId="0" fontId="68" fillId="0" borderId="41" xfId="12" applyFont="1" applyBorder="1" applyAlignment="1" applyProtection="1">
      <alignment horizontal="center" vertical="center"/>
      <protection hidden="1"/>
    </xf>
    <xf numFmtId="0" fontId="68" fillId="0" borderId="37" xfId="12" applyFont="1" applyBorder="1" applyAlignment="1" applyProtection="1">
      <alignment horizontal="center" vertical="center"/>
      <protection hidden="1"/>
    </xf>
    <xf numFmtId="0" fontId="68" fillId="0" borderId="38" xfId="12" applyFont="1" applyBorder="1" applyAlignment="1" applyProtection="1">
      <alignment horizontal="center" vertical="center"/>
      <protection hidden="1"/>
    </xf>
    <xf numFmtId="0" fontId="104" fillId="19" borderId="0" xfId="12" applyFont="1" applyFill="1" applyAlignment="1" applyProtection="1">
      <alignment horizontal="center" vertical="center"/>
      <protection hidden="1"/>
    </xf>
    <xf numFmtId="1" fontId="67" fillId="14" borderId="1" xfId="12" applyNumberFormat="1" applyFont="1" applyFill="1" applyBorder="1" applyAlignment="1" applyProtection="1">
      <alignment horizontal="center" vertical="center"/>
      <protection locked="0"/>
    </xf>
    <xf numFmtId="1" fontId="67" fillId="14" borderId="2" xfId="12" applyNumberFormat="1" applyFont="1" applyFill="1" applyBorder="1" applyAlignment="1" applyProtection="1">
      <alignment horizontal="center" vertical="center"/>
      <protection locked="0"/>
    </xf>
    <xf numFmtId="1" fontId="67" fillId="14" borderId="3" xfId="12" applyNumberFormat="1" applyFont="1" applyFill="1" applyBorder="1" applyAlignment="1" applyProtection="1">
      <alignment horizontal="center" vertical="center"/>
      <protection locked="0"/>
    </xf>
    <xf numFmtId="0" fontId="68" fillId="19" borderId="8" xfId="12" applyFont="1" applyFill="1" applyBorder="1" applyAlignment="1" applyProtection="1">
      <alignment horizontal="center" vertical="center"/>
      <protection locked="0"/>
    </xf>
    <xf numFmtId="0" fontId="68" fillId="19" borderId="0" xfId="12" applyFont="1" applyFill="1" applyAlignment="1" applyProtection="1">
      <alignment horizontal="center" vertical="center"/>
      <protection locked="0"/>
    </xf>
    <xf numFmtId="0" fontId="67" fillId="23" borderId="3" xfId="12" applyFont="1" applyFill="1" applyBorder="1" applyAlignment="1" applyProtection="1">
      <alignment horizontal="center" vertical="center"/>
      <protection locked="0"/>
    </xf>
    <xf numFmtId="1" fontId="67" fillId="23" borderId="1" xfId="12" applyNumberFormat="1" applyFont="1" applyFill="1" applyBorder="1" applyAlignment="1" applyProtection="1">
      <alignment horizontal="center" vertical="center"/>
      <protection locked="0"/>
    </xf>
    <xf numFmtId="1" fontId="67" fillId="23" borderId="2" xfId="12" applyNumberFormat="1" applyFont="1" applyFill="1" applyBorder="1" applyAlignment="1" applyProtection="1">
      <alignment horizontal="center" vertical="center"/>
      <protection locked="0"/>
    </xf>
    <xf numFmtId="1" fontId="67" fillId="23" borderId="3" xfId="12" applyNumberFormat="1" applyFont="1" applyFill="1" applyBorder="1" applyAlignment="1" applyProtection="1">
      <alignment horizontal="center" vertical="center"/>
      <protection locked="0"/>
    </xf>
    <xf numFmtId="172" fontId="67" fillId="14" borderId="1" xfId="12" applyNumberFormat="1" applyFont="1" applyFill="1" applyBorder="1" applyAlignment="1" applyProtection="1">
      <alignment horizontal="center" vertical="center"/>
      <protection locked="0"/>
    </xf>
    <xf numFmtId="172" fontId="67" fillId="14" borderId="2" xfId="12" applyNumberFormat="1" applyFont="1" applyFill="1" applyBorder="1" applyAlignment="1" applyProtection="1">
      <alignment horizontal="center" vertical="center"/>
      <protection locked="0"/>
    </xf>
    <xf numFmtId="172" fontId="67" fillId="14" borderId="3" xfId="12" applyNumberFormat="1" applyFont="1" applyFill="1" applyBorder="1" applyAlignment="1" applyProtection="1">
      <alignment horizontal="center" vertical="center"/>
      <protection locked="0"/>
    </xf>
    <xf numFmtId="0" fontId="111" fillId="0" borderId="35" xfId="12" applyFont="1" applyBorder="1" applyAlignment="1" applyProtection="1">
      <alignment horizontal="right" vertical="center"/>
      <protection hidden="1"/>
    </xf>
    <xf numFmtId="0" fontId="111" fillId="0" borderId="0" xfId="12" applyFont="1" applyAlignment="1" applyProtection="1">
      <alignment horizontal="right" vertical="center"/>
      <protection hidden="1"/>
    </xf>
    <xf numFmtId="172" fontId="109" fillId="0" borderId="0" xfId="12" applyNumberFormat="1" applyFont="1" applyAlignment="1" applyProtection="1">
      <alignment horizontal="center" vertical="center"/>
      <protection locked="0"/>
    </xf>
    <xf numFmtId="171" fontId="68" fillId="19" borderId="8" xfId="12" applyNumberFormat="1" applyFont="1" applyFill="1" applyBorder="1" applyAlignment="1" applyProtection="1">
      <alignment horizontal="center" vertical="center"/>
      <protection locked="0"/>
    </xf>
    <xf numFmtId="0" fontId="98" fillId="0" borderId="9" xfId="12" applyFont="1" applyBorder="1" applyAlignment="1" applyProtection="1">
      <alignment horizontal="center" vertical="center" wrapText="1"/>
      <protection hidden="1"/>
    </xf>
    <xf numFmtId="0" fontId="111" fillId="0" borderId="0" xfId="12" applyFont="1" applyAlignment="1" applyProtection="1">
      <alignment horizontal="center" vertical="center"/>
      <protection hidden="1"/>
    </xf>
    <xf numFmtId="0" fontId="111" fillId="0" borderId="38" xfId="12" applyFont="1" applyBorder="1" applyAlignment="1" applyProtection="1">
      <alignment horizontal="center" vertical="center"/>
      <protection hidden="1"/>
    </xf>
    <xf numFmtId="0" fontId="68" fillId="20" borderId="93" xfId="12" applyFont="1" applyFill="1" applyBorder="1" applyAlignment="1" applyProtection="1">
      <alignment horizontal="center" vertical="center"/>
      <protection hidden="1"/>
    </xf>
    <xf numFmtId="0" fontId="68" fillId="20" borderId="95" xfId="12" applyFont="1" applyFill="1" applyBorder="1" applyAlignment="1" applyProtection="1">
      <alignment horizontal="center" vertical="center"/>
      <protection hidden="1"/>
    </xf>
    <xf numFmtId="0" fontId="68" fillId="20" borderId="15" xfId="12" applyFont="1" applyFill="1" applyBorder="1" applyAlignment="1" applyProtection="1">
      <alignment horizontal="center" vertical="center"/>
      <protection hidden="1"/>
    </xf>
    <xf numFmtId="172" fontId="67" fillId="0" borderId="0" xfId="12" applyNumberFormat="1" applyFont="1" applyAlignment="1" applyProtection="1">
      <alignment horizontal="center" vertical="center"/>
      <protection locked="0"/>
    </xf>
    <xf numFmtId="0" fontId="127" fillId="21" borderId="93" xfId="13" applyFont="1" applyFill="1" applyBorder="1" applyAlignment="1">
      <alignment horizontal="center"/>
    </xf>
    <xf numFmtId="0" fontId="127" fillId="21" borderId="118" xfId="13" applyFont="1" applyFill="1" applyBorder="1" applyAlignment="1">
      <alignment horizontal="center"/>
    </xf>
    <xf numFmtId="0" fontId="114" fillId="21" borderId="125" xfId="13" applyFont="1" applyFill="1" applyBorder="1" applyAlignment="1" applyProtection="1">
      <alignment horizontal="center" vertical="center"/>
      <protection locked="0"/>
    </xf>
    <xf numFmtId="0" fontId="114" fillId="21" borderId="99" xfId="13" applyFont="1" applyFill="1" applyBorder="1" applyAlignment="1" applyProtection="1">
      <alignment horizontal="center" vertical="center"/>
      <protection locked="0"/>
    </xf>
    <xf numFmtId="0" fontId="114" fillId="9" borderId="1" xfId="13" applyFont="1" applyFill="1" applyBorder="1" applyAlignment="1">
      <alignment horizontal="center"/>
    </xf>
    <xf numFmtId="0" fontId="114" fillId="9" borderId="2" xfId="13" applyFont="1" applyFill="1" applyBorder="1" applyAlignment="1">
      <alignment horizontal="center"/>
    </xf>
    <xf numFmtId="0" fontId="114" fillId="9" borderId="99" xfId="13" applyFont="1" applyFill="1" applyBorder="1" applyAlignment="1">
      <alignment horizontal="center"/>
    </xf>
    <xf numFmtId="0" fontId="115" fillId="21" borderId="16" xfId="13" applyFont="1" applyFill="1" applyBorder="1" applyAlignment="1">
      <alignment horizontal="center"/>
    </xf>
    <xf numFmtId="0" fontId="114" fillId="21" borderId="17" xfId="13" applyFont="1" applyFill="1" applyBorder="1" applyAlignment="1">
      <alignment horizontal="center"/>
    </xf>
    <xf numFmtId="0" fontId="114" fillId="21" borderId="58" xfId="13" applyFont="1" applyFill="1" applyBorder="1" applyAlignment="1">
      <alignment horizontal="center"/>
    </xf>
    <xf numFmtId="0" fontId="115" fillId="21" borderId="17" xfId="13" applyFont="1" applyFill="1" applyBorder="1" applyAlignment="1">
      <alignment horizontal="center"/>
    </xf>
    <xf numFmtId="0" fontId="114" fillId="21" borderId="100" xfId="13" applyFont="1" applyFill="1" applyBorder="1" applyAlignment="1">
      <alignment horizontal="center"/>
    </xf>
    <xf numFmtId="0" fontId="115" fillId="21" borderId="105" xfId="13" applyFont="1" applyFill="1" applyBorder="1" applyAlignment="1">
      <alignment wrapText="1"/>
    </xf>
    <xf numFmtId="0" fontId="19" fillId="21" borderId="106" xfId="13" applyFont="1" applyFill="1" applyBorder="1" applyAlignment="1">
      <alignment wrapText="1"/>
    </xf>
    <xf numFmtId="0" fontId="115" fillId="9" borderId="112" xfId="13" applyFont="1" applyFill="1" applyBorder="1" applyAlignment="1">
      <alignment horizontal="center" vertical="center"/>
    </xf>
    <xf numFmtId="0" fontId="115" fillId="9" borderId="113" xfId="13" applyFont="1" applyFill="1" applyBorder="1" applyAlignment="1">
      <alignment horizontal="center" vertical="center"/>
    </xf>
    <xf numFmtId="0" fontId="127" fillId="21" borderId="117" xfId="13" applyFont="1" applyFill="1" applyBorder="1" applyAlignment="1">
      <alignment horizontal="center" vertical="center"/>
    </xf>
    <xf numFmtId="0" fontId="127" fillId="21" borderId="94" xfId="13" applyFont="1" applyFill="1" applyBorder="1" applyAlignment="1">
      <alignment horizontal="center" vertical="center"/>
    </xf>
    <xf numFmtId="0" fontId="127" fillId="21" borderId="122" xfId="13" applyFont="1" applyFill="1" applyBorder="1" applyAlignment="1">
      <alignment horizontal="center" vertical="center"/>
    </xf>
    <xf numFmtId="0" fontId="127" fillId="21" borderId="123" xfId="13" applyFont="1" applyFill="1" applyBorder="1" applyAlignment="1">
      <alignment horizontal="center" vertical="center"/>
    </xf>
    <xf numFmtId="0" fontId="114" fillId="21" borderId="128" xfId="13" applyFont="1" applyFill="1" applyBorder="1" applyAlignment="1">
      <alignment wrapText="1"/>
    </xf>
    <xf numFmtId="0" fontId="114" fillId="21" borderId="4" xfId="13" applyFont="1" applyFill="1" applyBorder="1" applyAlignment="1">
      <alignment wrapText="1"/>
    </xf>
    <xf numFmtId="0" fontId="116" fillId="21" borderId="127" xfId="13" applyFont="1" applyFill="1" applyBorder="1" applyAlignment="1">
      <alignment horizontal="center"/>
    </xf>
    <xf numFmtId="0" fontId="116" fillId="21" borderId="80" xfId="13" applyFont="1" applyFill="1" applyBorder="1" applyAlignment="1">
      <alignment horizontal="center"/>
    </xf>
    <xf numFmtId="0" fontId="5" fillId="0" borderId="105" xfId="13" applyFont="1" applyBorder="1" applyAlignment="1">
      <alignment horizontal="center" vertical="center"/>
    </xf>
    <xf numFmtId="0" fontId="5" fillId="0" borderId="25" xfId="13" applyFont="1" applyBorder="1" applyAlignment="1">
      <alignment horizontal="center" vertical="center"/>
    </xf>
    <xf numFmtId="0" fontId="2" fillId="0" borderId="23" xfId="13" applyFont="1" applyBorder="1" applyAlignment="1">
      <alignment horizontal="left" vertical="center" indent="2"/>
    </xf>
    <xf numFmtId="0" fontId="2" fillId="0" borderId="24" xfId="13" applyFont="1" applyBorder="1" applyAlignment="1">
      <alignment horizontal="left" vertical="center" indent="2"/>
    </xf>
    <xf numFmtId="0" fontId="2" fillId="0" borderId="57" xfId="13" applyFont="1" applyBorder="1" applyAlignment="1">
      <alignment horizontal="left" vertical="center" indent="2"/>
    </xf>
    <xf numFmtId="0" fontId="1" fillId="9" borderId="4" xfId="13" applyFill="1" applyBorder="1" applyAlignment="1">
      <alignment horizontal="center" vertical="center"/>
    </xf>
    <xf numFmtId="0" fontId="132" fillId="0" borderId="1" xfId="13" applyFont="1" applyBorder="1" applyAlignment="1">
      <alignment horizontal="center" vertical="center"/>
    </xf>
    <xf numFmtId="0" fontId="132" fillId="0" borderId="3" xfId="13" applyFont="1" applyBorder="1" applyAlignment="1">
      <alignment horizontal="center" vertical="center"/>
    </xf>
    <xf numFmtId="0" fontId="132" fillId="0" borderId="2" xfId="13" applyFont="1" applyBorder="1" applyAlignment="1">
      <alignment horizontal="center" vertical="center"/>
    </xf>
    <xf numFmtId="0" fontId="5" fillId="0" borderId="16" xfId="13" applyFont="1" applyBorder="1" applyAlignment="1">
      <alignment horizontal="center" vertical="center"/>
    </xf>
    <xf numFmtId="0" fontId="5" fillId="0" borderId="18" xfId="13" applyFont="1" applyBorder="1" applyAlignment="1">
      <alignment horizontal="center" vertical="center"/>
    </xf>
    <xf numFmtId="0" fontId="2" fillId="0" borderId="20" xfId="13" applyFont="1" applyBorder="1" applyAlignment="1">
      <alignment horizontal="left" vertical="center" indent="2"/>
    </xf>
    <xf numFmtId="0" fontId="2" fillId="0" borderId="17" xfId="13" applyFont="1" applyBorder="1" applyAlignment="1">
      <alignment horizontal="left" vertical="center" indent="2"/>
    </xf>
    <xf numFmtId="0" fontId="2" fillId="0" borderId="58" xfId="13" applyFont="1" applyBorder="1" applyAlignment="1">
      <alignment horizontal="left" vertical="center" indent="2"/>
    </xf>
    <xf numFmtId="0" fontId="45" fillId="0" borderId="28" xfId="13" applyFont="1" applyBorder="1" applyAlignment="1">
      <alignment horizontal="center" vertical="center" wrapText="1"/>
    </xf>
    <xf numFmtId="0" fontId="45" fillId="0" borderId="19" xfId="13" applyFont="1" applyBorder="1" applyAlignment="1">
      <alignment horizontal="center" vertical="center" wrapText="1"/>
    </xf>
    <xf numFmtId="0" fontId="1" fillId="9" borderId="19" xfId="13" applyFill="1" applyBorder="1" applyAlignment="1">
      <alignment horizontal="center"/>
    </xf>
    <xf numFmtId="0" fontId="1" fillId="9" borderId="21" xfId="13" applyFill="1" applyBorder="1" applyAlignment="1">
      <alignment horizontal="center"/>
    </xf>
    <xf numFmtId="0" fontId="5" fillId="0" borderId="31" xfId="13" applyFont="1" applyBorder="1" applyAlignment="1">
      <alignment horizontal="center" vertical="center"/>
    </xf>
    <xf numFmtId="0" fontId="5" fillId="0" borderId="2" xfId="13" applyFont="1" applyBorder="1" applyAlignment="1">
      <alignment horizontal="center" vertical="center"/>
    </xf>
    <xf numFmtId="0" fontId="2" fillId="0" borderId="1" xfId="13" applyFont="1" applyBorder="1" applyAlignment="1">
      <alignment horizontal="left" vertical="center" indent="2"/>
    </xf>
    <xf numFmtId="0" fontId="2" fillId="0" borderId="3" xfId="13" applyFont="1" applyBorder="1" applyAlignment="1">
      <alignment horizontal="left" vertical="center" indent="2"/>
    </xf>
    <xf numFmtId="0" fontId="2" fillId="0" borderId="32" xfId="13" applyFont="1" applyBorder="1" applyAlignment="1">
      <alignment horizontal="left" vertical="center" indent="2"/>
    </xf>
    <xf numFmtId="0" fontId="45" fillId="0" borderId="105" xfId="13" applyFont="1" applyBorder="1" applyAlignment="1">
      <alignment horizontal="center" vertical="center"/>
    </xf>
    <xf numFmtId="0" fontId="45" fillId="0" borderId="24" xfId="13" applyFont="1" applyBorder="1" applyAlignment="1">
      <alignment horizontal="center" vertical="center"/>
    </xf>
    <xf numFmtId="0" fontId="45" fillId="0" borderId="25" xfId="13" applyFont="1" applyBorder="1" applyAlignment="1">
      <alignment horizontal="center" vertical="center"/>
    </xf>
    <xf numFmtId="0" fontId="1" fillId="9" borderId="26" xfId="13" applyFill="1" applyBorder="1" applyAlignment="1">
      <alignment horizontal="center"/>
    </xf>
    <xf numFmtId="0" fontId="1" fillId="9" borderId="27" xfId="13" applyFill="1" applyBorder="1" applyAlignment="1">
      <alignment horizontal="center"/>
    </xf>
    <xf numFmtId="0" fontId="132" fillId="0" borderId="0" xfId="13" applyFont="1" applyAlignment="1">
      <alignment horizontal="right" vertical="center"/>
    </xf>
    <xf numFmtId="0" fontId="132" fillId="0" borderId="0" xfId="13" applyFont="1" applyAlignment="1">
      <alignment horizontal="center" vertical="center"/>
    </xf>
    <xf numFmtId="2" fontId="137" fillId="0" borderId="19" xfId="13" applyNumberFormat="1" applyFont="1" applyBorder="1" applyAlignment="1">
      <alignment horizontal="center" vertical="center"/>
    </xf>
    <xf numFmtId="2" fontId="137" fillId="0" borderId="21" xfId="13" applyNumberFormat="1" applyFont="1" applyBorder="1" applyAlignment="1">
      <alignment horizontal="center" vertical="center"/>
    </xf>
    <xf numFmtId="2" fontId="137" fillId="0" borderId="26" xfId="13" applyNumberFormat="1" applyFont="1" applyBorder="1" applyAlignment="1">
      <alignment horizontal="center" vertical="center"/>
    </xf>
    <xf numFmtId="2" fontId="137" fillId="0" borderId="27" xfId="13" applyNumberFormat="1" applyFont="1" applyBorder="1" applyAlignment="1">
      <alignment horizontal="center" vertical="center"/>
    </xf>
    <xf numFmtId="0" fontId="1" fillId="0" borderId="1" xfId="13" applyBorder="1" applyAlignment="1">
      <alignment horizontal="left"/>
    </xf>
    <xf numFmtId="0" fontId="1" fillId="0" borderId="3" xfId="13" applyBorder="1" applyAlignment="1">
      <alignment horizontal="left"/>
    </xf>
    <xf numFmtId="0" fontId="1" fillId="0" borderId="2" xfId="13" applyBorder="1" applyAlignment="1">
      <alignment horizontal="left"/>
    </xf>
    <xf numFmtId="0" fontId="45" fillId="0" borderId="1" xfId="13" applyFont="1" applyBorder="1" applyAlignment="1" applyProtection="1">
      <alignment horizontal="center" vertical="center"/>
      <protection locked="0"/>
    </xf>
    <xf numFmtId="0" fontId="45" fillId="0" borderId="3" xfId="13" applyFont="1" applyBorder="1" applyAlignment="1" applyProtection="1">
      <alignment horizontal="center" vertical="center"/>
      <protection locked="0"/>
    </xf>
    <xf numFmtId="0" fontId="45" fillId="0" borderId="2" xfId="13" applyFont="1" applyBorder="1" applyAlignment="1" applyProtection="1">
      <alignment horizontal="center" vertical="center"/>
      <protection locked="0"/>
    </xf>
    <xf numFmtId="0" fontId="1" fillId="0" borderId="0" xfId="13" applyAlignment="1">
      <alignment horizontal="left"/>
    </xf>
    <xf numFmtId="0" fontId="45" fillId="0" borderId="5" xfId="13" applyFont="1" applyBorder="1" applyAlignment="1">
      <alignment horizontal="center" vertical="center"/>
    </xf>
    <xf numFmtId="0" fontId="45" fillId="0" borderId="14" xfId="13" applyFont="1" applyBorder="1" applyAlignment="1">
      <alignment vertical="center"/>
    </xf>
    <xf numFmtId="0" fontId="45" fillId="0" borderId="6" xfId="13" applyFont="1" applyBorder="1" applyAlignment="1">
      <alignment vertical="center"/>
    </xf>
    <xf numFmtId="0" fontId="45" fillId="0" borderId="11" xfId="13" applyFont="1" applyBorder="1" applyAlignment="1">
      <alignment vertical="center"/>
    </xf>
    <xf numFmtId="0" fontId="45" fillId="0" borderId="15" xfId="13" applyFont="1" applyBorder="1" applyAlignment="1">
      <alignment vertical="center"/>
    </xf>
    <xf numFmtId="0" fontId="45" fillId="0" borderId="12" xfId="13" applyFont="1" applyBorder="1" applyAlignment="1">
      <alignment vertical="center"/>
    </xf>
    <xf numFmtId="0" fontId="19" fillId="0" borderId="0" xfId="13" applyFont="1" applyAlignment="1">
      <alignment horizontal="center"/>
    </xf>
    <xf numFmtId="0" fontId="74" fillId="0" borderId="0" xfId="13" applyFont="1" applyAlignment="1">
      <alignment horizontal="center"/>
    </xf>
    <xf numFmtId="0" fontId="1" fillId="0" borderId="0" xfId="13" applyAlignment="1">
      <alignment horizontal="center"/>
    </xf>
    <xf numFmtId="15" fontId="45" fillId="0" borderId="1" xfId="13" quotePrefix="1" applyNumberFormat="1" applyFont="1" applyBorder="1" applyAlignment="1" applyProtection="1">
      <alignment horizontal="center" vertical="center"/>
      <protection locked="0"/>
    </xf>
    <xf numFmtId="15" fontId="45" fillId="0" borderId="3" xfId="13" quotePrefix="1" applyNumberFormat="1" applyFont="1" applyBorder="1" applyAlignment="1" applyProtection="1">
      <alignment horizontal="center" vertical="center"/>
      <protection locked="0"/>
    </xf>
    <xf numFmtId="15" fontId="45" fillId="0" borderId="2" xfId="13" quotePrefix="1" applyNumberFormat="1" applyFont="1" applyBorder="1" applyAlignment="1" applyProtection="1">
      <alignment horizontal="center" vertical="center"/>
      <protection locked="0"/>
    </xf>
    <xf numFmtId="0" fontId="1" fillId="0" borderId="5" xfId="13" applyBorder="1" applyAlignment="1">
      <alignment horizontal="right"/>
    </xf>
    <xf numFmtId="0" fontId="1" fillId="0" borderId="14" xfId="13" applyBorder="1" applyAlignment="1">
      <alignment horizontal="right"/>
    </xf>
    <xf numFmtId="0" fontId="1" fillId="0" borderId="6" xfId="13" applyBorder="1" applyAlignment="1">
      <alignment horizontal="right"/>
    </xf>
    <xf numFmtId="0" fontId="1" fillId="0" borderId="11" xfId="13" applyBorder="1" applyAlignment="1">
      <alignment horizontal="right"/>
    </xf>
    <xf numFmtId="0" fontId="1" fillId="0" borderId="15" xfId="13" applyBorder="1" applyAlignment="1">
      <alignment horizontal="right"/>
    </xf>
    <xf numFmtId="0" fontId="1" fillId="0" borderId="12" xfId="13" applyBorder="1" applyAlignment="1">
      <alignment horizontal="right"/>
    </xf>
    <xf numFmtId="0" fontId="45" fillId="0" borderId="5" xfId="13" applyFont="1" applyBorder="1" applyAlignment="1" applyProtection="1">
      <alignment horizontal="center" vertical="center"/>
      <protection locked="0"/>
    </xf>
    <xf numFmtId="0" fontId="1" fillId="0" borderId="14" xfId="13" applyBorder="1" applyAlignment="1">
      <alignment vertical="center"/>
    </xf>
    <xf numFmtId="0" fontId="1" fillId="0" borderId="6" xfId="13" applyBorder="1" applyAlignment="1">
      <alignment vertical="center"/>
    </xf>
    <xf numFmtId="0" fontId="1" fillId="0" borderId="11" xfId="13" applyBorder="1" applyAlignment="1">
      <alignment vertical="center"/>
    </xf>
    <xf numFmtId="0" fontId="1" fillId="0" borderId="15" xfId="13" applyBorder="1" applyAlignment="1">
      <alignment vertical="center"/>
    </xf>
    <xf numFmtId="0" fontId="1" fillId="0" borderId="12" xfId="13" applyBorder="1" applyAlignment="1">
      <alignment vertical="center"/>
    </xf>
    <xf numFmtId="0" fontId="1" fillId="0" borderId="5" xfId="13" applyBorder="1" applyAlignment="1">
      <alignment horizontal="center" vertical="center"/>
    </xf>
    <xf numFmtId="0" fontId="1" fillId="0" borderId="14" xfId="13" applyBorder="1" applyAlignment="1">
      <alignment horizontal="center" vertical="center"/>
    </xf>
    <xf numFmtId="0" fontId="1" fillId="0" borderId="6" xfId="13" applyBorder="1" applyAlignment="1">
      <alignment horizontal="center" vertical="center"/>
    </xf>
    <xf numFmtId="0" fontId="1" fillId="0" borderId="11" xfId="13" applyBorder="1" applyAlignment="1">
      <alignment horizontal="center" vertical="center"/>
    </xf>
    <xf numFmtId="0" fontId="1" fillId="0" borderId="15" xfId="13" applyBorder="1" applyAlignment="1">
      <alignment horizontal="center" vertical="center"/>
    </xf>
    <xf numFmtId="0" fontId="1" fillId="0" borderId="12" xfId="13" applyBorder="1" applyAlignment="1">
      <alignment horizontal="center" vertical="center"/>
    </xf>
    <xf numFmtId="0" fontId="1" fillId="0" borderId="5" xfId="13" applyBorder="1" applyAlignment="1">
      <alignment horizontal="left"/>
    </xf>
    <xf numFmtId="0" fontId="1" fillId="0" borderId="8" xfId="13" applyBorder="1" applyAlignment="1">
      <alignment horizontal="center" vertical="center"/>
    </xf>
    <xf numFmtId="0" fontId="1" fillId="0" borderId="0" xfId="13" applyAlignment="1">
      <alignment horizontal="center" vertical="center"/>
    </xf>
    <xf numFmtId="0" fontId="1" fillId="0" borderId="9" xfId="13" applyBorder="1" applyAlignment="1">
      <alignment horizontal="center" vertical="center"/>
    </xf>
    <xf numFmtId="0" fontId="1" fillId="0" borderId="14" xfId="13" applyBorder="1" applyAlignment="1">
      <alignment horizontal="center"/>
    </xf>
    <xf numFmtId="0" fontId="1" fillId="0" borderId="8" xfId="13" applyBorder="1" applyAlignment="1">
      <alignment horizontal="center"/>
    </xf>
    <xf numFmtId="0" fontId="45" fillId="0" borderId="42" xfId="13" applyFont="1" applyBorder="1" applyAlignment="1">
      <alignment horizontal="center"/>
    </xf>
    <xf numFmtId="0" fontId="45" fillId="0" borderId="43" xfId="13" applyFont="1" applyBorder="1" applyAlignment="1">
      <alignment horizontal="center"/>
    </xf>
    <xf numFmtId="0" fontId="45" fillId="0" borderId="44" xfId="13" applyFont="1" applyBorder="1" applyAlignment="1">
      <alignment horizontal="center"/>
    </xf>
    <xf numFmtId="0" fontId="45" fillId="0" borderId="83" xfId="13" applyFont="1" applyBorder="1" applyAlignment="1">
      <alignment horizontal="center"/>
    </xf>
    <xf numFmtId="0" fontId="45" fillId="0" borderId="15" xfId="13" applyFont="1" applyBorder="1" applyAlignment="1">
      <alignment horizontal="center"/>
    </xf>
    <xf numFmtId="0" fontId="45" fillId="0" borderId="56" xfId="13" applyFont="1" applyBorder="1" applyAlignment="1">
      <alignment horizontal="center"/>
    </xf>
    <xf numFmtId="0" fontId="45" fillId="0" borderId="33" xfId="13" applyFont="1" applyBorder="1" applyAlignment="1" applyProtection="1">
      <alignment horizontal="center" vertical="center" wrapText="1"/>
      <protection locked="0"/>
    </xf>
    <xf numFmtId="0" fontId="45" fillId="0" borderId="14" xfId="13" applyFont="1" applyBorder="1" applyAlignment="1" applyProtection="1">
      <alignment horizontal="center" vertical="center" wrapText="1"/>
      <protection locked="0"/>
    </xf>
    <xf numFmtId="0" fontId="45" fillId="0" borderId="34" xfId="13" applyFont="1" applyBorder="1" applyAlignment="1" applyProtection="1">
      <alignment horizontal="center" vertical="center" wrapText="1"/>
      <protection locked="0"/>
    </xf>
    <xf numFmtId="0" fontId="45" fillId="0" borderId="35" xfId="13" applyFont="1" applyBorder="1" applyAlignment="1" applyProtection="1">
      <alignment horizontal="center" vertical="center" wrapText="1"/>
      <protection locked="0"/>
    </xf>
    <xf numFmtId="0" fontId="45" fillId="0" borderId="0" xfId="13" applyFont="1" applyAlignment="1" applyProtection="1">
      <alignment horizontal="center" vertical="center" wrapText="1"/>
      <protection locked="0"/>
    </xf>
    <xf numFmtId="0" fontId="45" fillId="0" borderId="36" xfId="13" applyFont="1" applyBorder="1" applyAlignment="1" applyProtection="1">
      <alignment horizontal="center" vertical="center" wrapText="1"/>
      <protection locked="0"/>
    </xf>
    <xf numFmtId="0" fontId="45" fillId="0" borderId="37" xfId="13" applyFont="1" applyBorder="1" applyAlignment="1" applyProtection="1">
      <alignment horizontal="center" vertical="center" wrapText="1"/>
      <protection locked="0"/>
    </xf>
    <xf numFmtId="0" fontId="45" fillId="0" borderId="38" xfId="13" applyFont="1" applyBorder="1" applyAlignment="1" applyProtection="1">
      <alignment horizontal="center" vertical="center" wrapText="1"/>
      <protection locked="0"/>
    </xf>
    <xf numFmtId="0" fontId="45" fillId="0" borderId="41" xfId="13" applyFont="1" applyBorder="1" applyAlignment="1" applyProtection="1">
      <alignment horizontal="center" vertical="center" wrapText="1"/>
      <protection locked="0"/>
    </xf>
    <xf numFmtId="0" fontId="1" fillId="0" borderId="79" xfId="13" applyBorder="1" applyAlignment="1">
      <alignment horizontal="center"/>
    </xf>
    <xf numFmtId="0" fontId="45" fillId="0" borderId="16" xfId="13" applyFont="1" applyBorder="1" applyAlignment="1">
      <alignment horizontal="center"/>
    </xf>
    <xf numFmtId="0" fontId="45" fillId="0" borderId="17" xfId="13" applyFont="1" applyBorder="1" applyAlignment="1">
      <alignment horizontal="center"/>
    </xf>
    <xf numFmtId="0" fontId="45" fillId="0" borderId="58" xfId="13" applyFont="1" applyBorder="1" applyAlignment="1">
      <alignment horizontal="center"/>
    </xf>
    <xf numFmtId="0" fontId="1" fillId="0" borderId="31" xfId="13" applyBorder="1" applyAlignment="1">
      <alignment horizontal="center"/>
    </xf>
    <xf numFmtId="0" fontId="1" fillId="0" borderId="3" xfId="13" applyBorder="1" applyAlignment="1">
      <alignment horizontal="center"/>
    </xf>
    <xf numFmtId="0" fontId="1" fillId="0" borderId="2" xfId="13" applyBorder="1" applyAlignment="1">
      <alignment horizontal="center"/>
    </xf>
    <xf numFmtId="0" fontId="1" fillId="0" borderId="1" xfId="13" applyBorder="1" applyAlignment="1">
      <alignment horizontal="center"/>
    </xf>
    <xf numFmtId="0" fontId="89" fillId="0" borderId="1" xfId="13" applyFont="1" applyBorder="1" applyAlignment="1">
      <alignment horizontal="center"/>
    </xf>
    <xf numFmtId="0" fontId="89" fillId="0" borderId="3" xfId="13" applyFont="1" applyBorder="1" applyAlignment="1">
      <alignment horizontal="center"/>
    </xf>
    <xf numFmtId="0" fontId="89" fillId="0" borderId="32" xfId="13" applyFont="1" applyBorder="1" applyAlignment="1">
      <alignment horizontal="center"/>
    </xf>
    <xf numFmtId="0" fontId="1" fillId="0" borderId="5" xfId="13" applyBorder="1" applyAlignment="1">
      <alignment horizontal="right" vertical="center"/>
    </xf>
    <xf numFmtId="0" fontId="1" fillId="0" borderId="14" xfId="13" applyBorder="1" applyAlignment="1">
      <alignment horizontal="right" vertical="center"/>
    </xf>
    <xf numFmtId="0" fontId="1" fillId="0" borderId="6" xfId="13" applyBorder="1" applyAlignment="1">
      <alignment horizontal="right" vertical="center"/>
    </xf>
    <xf numFmtId="0" fontId="1" fillId="0" borderId="11" xfId="13" applyBorder="1" applyAlignment="1">
      <alignment horizontal="right" vertical="center"/>
    </xf>
    <xf numFmtId="0" fontId="1" fillId="0" borderId="15" xfId="13" applyBorder="1" applyAlignment="1">
      <alignment horizontal="right" vertical="center"/>
    </xf>
    <xf numFmtId="0" fontId="1" fillId="0" borderId="12" xfId="13" applyBorder="1" applyAlignment="1">
      <alignment horizontal="right" vertical="center"/>
    </xf>
    <xf numFmtId="0" fontId="45" fillId="0" borderId="35" xfId="13" applyFont="1" applyBorder="1" applyAlignment="1" applyProtection="1">
      <alignment horizontal="center"/>
      <protection locked="0"/>
    </xf>
    <xf numFmtId="0" fontId="45" fillId="0" borderId="0" xfId="13" applyFont="1" applyAlignment="1" applyProtection="1">
      <alignment horizontal="center"/>
      <protection locked="0"/>
    </xf>
    <xf numFmtId="0" fontId="45" fillId="0" borderId="9" xfId="13" applyFont="1" applyBorder="1" applyAlignment="1" applyProtection="1">
      <alignment horizontal="center"/>
      <protection locked="0"/>
    </xf>
    <xf numFmtId="0" fontId="45" fillId="0" borderId="8" xfId="13" applyFont="1" applyBorder="1" applyAlignment="1" applyProtection="1">
      <alignment horizontal="center"/>
      <protection locked="0"/>
    </xf>
    <xf numFmtId="0" fontId="45" fillId="0" borderId="36" xfId="13" applyFont="1" applyBorder="1" applyAlignment="1" applyProtection="1">
      <alignment horizontal="center"/>
      <protection locked="0"/>
    </xf>
    <xf numFmtId="0" fontId="45" fillId="0" borderId="33" xfId="13" applyFont="1" applyBorder="1" applyAlignment="1" applyProtection="1">
      <alignment horizontal="center"/>
      <protection locked="0"/>
    </xf>
    <xf numFmtId="0" fontId="45" fillId="0" borderId="14" xfId="13" applyFont="1" applyBorder="1" applyAlignment="1" applyProtection="1">
      <alignment horizontal="center"/>
      <protection locked="0"/>
    </xf>
    <xf numFmtId="0" fontId="45" fillId="0" borderId="6" xfId="13" applyFont="1" applyBorder="1" applyAlignment="1" applyProtection="1">
      <alignment horizontal="center"/>
      <protection locked="0"/>
    </xf>
    <xf numFmtId="0" fontId="45" fillId="0" borderId="5" xfId="13" applyFont="1" applyBorder="1" applyAlignment="1" applyProtection="1">
      <alignment horizontal="center"/>
      <protection locked="0"/>
    </xf>
    <xf numFmtId="0" fontId="45" fillId="0" borderId="34" xfId="13" applyFont="1" applyBorder="1" applyAlignment="1" applyProtection="1">
      <alignment horizontal="center"/>
      <protection locked="0"/>
    </xf>
    <xf numFmtId="0" fontId="45" fillId="0" borderId="37" xfId="13" applyFont="1" applyBorder="1" applyAlignment="1" applyProtection="1">
      <alignment horizontal="center"/>
      <protection locked="0"/>
    </xf>
    <xf numFmtId="0" fontId="45" fillId="0" borderId="38" xfId="13" applyFont="1" applyBorder="1" applyAlignment="1" applyProtection="1">
      <alignment horizontal="center"/>
      <protection locked="0"/>
    </xf>
    <xf numFmtId="0" fontId="45" fillId="0" borderId="39" xfId="13" applyFont="1" applyBorder="1" applyAlignment="1" applyProtection="1">
      <alignment horizontal="center"/>
      <protection locked="0"/>
    </xf>
    <xf numFmtId="0" fontId="45" fillId="0" borderId="40" xfId="13" applyFont="1" applyBorder="1" applyAlignment="1" applyProtection="1">
      <alignment horizontal="center"/>
      <protection locked="0"/>
    </xf>
    <xf numFmtId="0" fontId="45" fillId="0" borderId="41" xfId="13" applyFont="1" applyBorder="1" applyAlignment="1" applyProtection="1">
      <alignment horizontal="center"/>
      <protection locked="0"/>
    </xf>
    <xf numFmtId="0" fontId="1" fillId="0" borderId="32" xfId="13" applyBorder="1" applyAlignment="1">
      <alignment horizontal="center"/>
    </xf>
    <xf numFmtId="0" fontId="1" fillId="0" borderId="33" xfId="13" applyBorder="1" applyAlignment="1">
      <alignment horizontal="left"/>
    </xf>
    <xf numFmtId="0" fontId="1" fillId="0" borderId="14" xfId="13" applyBorder="1" applyAlignment="1">
      <alignment horizontal="left"/>
    </xf>
    <xf numFmtId="0" fontId="1" fillId="0" borderId="34" xfId="13" applyBorder="1" applyAlignment="1">
      <alignment horizontal="left"/>
    </xf>
    <xf numFmtId="0" fontId="45" fillId="0" borderId="83" xfId="13" applyFont="1" applyBorder="1" applyAlignment="1" applyProtection="1">
      <alignment horizontal="center"/>
      <protection locked="0"/>
    </xf>
    <xf numFmtId="0" fontId="45" fillId="0" borderId="15" xfId="13" applyFont="1" applyBorder="1" applyAlignment="1" applyProtection="1">
      <alignment horizontal="center"/>
      <protection locked="0"/>
    </xf>
    <xf numFmtId="0" fontId="45" fillId="0" borderId="56" xfId="13" applyFont="1" applyBorder="1" applyAlignment="1" applyProtection="1">
      <alignment horizontal="center"/>
      <protection locked="0"/>
    </xf>
    <xf numFmtId="0" fontId="1" fillId="0" borderId="43" xfId="13" applyBorder="1" applyAlignment="1">
      <alignment horizontal="right"/>
    </xf>
    <xf numFmtId="0" fontId="47" fillId="0" borderId="31" xfId="13" applyFont="1" applyBorder="1" applyAlignment="1">
      <alignment horizontal="center"/>
    </xf>
    <xf numFmtId="0" fontId="47" fillId="0" borderId="3" xfId="13" applyFont="1" applyBorder="1" applyAlignment="1">
      <alignment horizontal="center"/>
    </xf>
    <xf numFmtId="0" fontId="47" fillId="0" borderId="2" xfId="13" applyFont="1" applyBorder="1" applyAlignment="1">
      <alignment horizontal="center"/>
    </xf>
    <xf numFmtId="0" fontId="47" fillId="0" borderId="1" xfId="13" applyFont="1" applyBorder="1" applyAlignment="1">
      <alignment horizontal="center"/>
    </xf>
    <xf numFmtId="0" fontId="47" fillId="0" borderId="32" xfId="13" applyFont="1" applyBorder="1" applyAlignment="1">
      <alignment horizontal="center"/>
    </xf>
    <xf numFmtId="0" fontId="45" fillId="0" borderId="105" xfId="13" applyFont="1" applyBorder="1" applyAlignment="1" applyProtection="1">
      <alignment horizontal="center"/>
      <protection locked="0"/>
    </xf>
    <xf numFmtId="0" fontId="45" fillId="0" borderId="24" xfId="13" applyFont="1" applyBorder="1" applyAlignment="1" applyProtection="1">
      <alignment horizontal="center"/>
      <protection locked="0"/>
    </xf>
    <xf numFmtId="0" fontId="45" fillId="0" borderId="25" xfId="13" applyFont="1" applyBorder="1" applyAlignment="1" applyProtection="1">
      <alignment horizontal="center"/>
      <protection locked="0"/>
    </xf>
    <xf numFmtId="0" fontId="45" fillId="0" borderId="23" xfId="13" applyFont="1" applyBorder="1" applyAlignment="1" applyProtection="1">
      <alignment horizontal="center"/>
      <protection locked="0"/>
    </xf>
    <xf numFmtId="0" fontId="45" fillId="0" borderId="23" xfId="13" quotePrefix="1" applyFont="1" applyBorder="1" applyAlignment="1" applyProtection="1">
      <alignment horizontal="center"/>
      <protection locked="0"/>
    </xf>
    <xf numFmtId="0" fontId="45" fillId="0" borderId="24" xfId="13" quotePrefix="1" applyFont="1" applyBorder="1" applyAlignment="1" applyProtection="1">
      <alignment horizontal="center"/>
      <protection locked="0"/>
    </xf>
    <xf numFmtId="0" fontId="45" fillId="0" borderId="57" xfId="13" quotePrefix="1" applyFont="1" applyBorder="1" applyAlignment="1" applyProtection="1">
      <alignment horizontal="center"/>
      <protection locked="0"/>
    </xf>
    <xf numFmtId="3" fontId="1" fillId="26" borderId="0" xfId="1" applyNumberFormat="1" applyFill="1" applyAlignment="1" applyProtection="1">
      <alignment horizontal="center"/>
      <protection locked="0" hidden="1"/>
    </xf>
    <xf numFmtId="0" fontId="138" fillId="0" borderId="0" xfId="1" applyFont="1" applyAlignment="1">
      <alignment horizontal="center"/>
    </xf>
    <xf numFmtId="0" fontId="139" fillId="0" borderId="132" xfId="1" applyFont="1" applyBorder="1" applyAlignment="1">
      <alignment horizontal="center" vertical="center" wrapText="1"/>
    </xf>
    <xf numFmtId="0" fontId="139" fillId="0" borderId="134" xfId="1" applyFont="1" applyBorder="1" applyAlignment="1">
      <alignment horizontal="center" vertical="center" wrapText="1"/>
    </xf>
    <xf numFmtId="0" fontId="1" fillId="26" borderId="0" xfId="1" applyFill="1" applyAlignment="1" applyProtection="1">
      <alignment horizontal="center"/>
      <protection locked="0" hidden="1"/>
    </xf>
    <xf numFmtId="0" fontId="45" fillId="0" borderId="1" xfId="13" applyFont="1" applyBorder="1" applyAlignment="1" applyProtection="1">
      <alignment horizontal="center"/>
      <protection locked="0"/>
    </xf>
    <xf numFmtId="0" fontId="45" fillId="0" borderId="3" xfId="13" applyFont="1" applyBorder="1" applyAlignment="1" applyProtection="1">
      <alignment horizontal="center"/>
      <protection locked="0"/>
    </xf>
    <xf numFmtId="0" fontId="45" fillId="0" borderId="2" xfId="13" applyFont="1" applyBorder="1" applyAlignment="1" applyProtection="1">
      <alignment horizontal="center"/>
      <protection locked="0"/>
    </xf>
    <xf numFmtId="15" fontId="45" fillId="0" borderId="1" xfId="13" quotePrefix="1" applyNumberFormat="1" applyFont="1" applyBorder="1" applyAlignment="1" applyProtection="1">
      <alignment horizontal="center"/>
      <protection locked="0"/>
    </xf>
    <xf numFmtId="15" fontId="45" fillId="0" borderId="3" xfId="13" quotePrefix="1" applyNumberFormat="1" applyFont="1" applyBorder="1" applyAlignment="1" applyProtection="1">
      <alignment horizontal="center"/>
      <protection locked="0"/>
    </xf>
    <xf numFmtId="15" fontId="45" fillId="0" borderId="2" xfId="13" quotePrefix="1" applyNumberFormat="1" applyFont="1" applyBorder="1" applyAlignment="1" applyProtection="1">
      <alignment horizontal="center"/>
      <protection locked="0"/>
    </xf>
    <xf numFmtId="0" fontId="1" fillId="0" borderId="0" xfId="13" applyAlignment="1">
      <alignment horizontal="right" vertical="center"/>
    </xf>
    <xf numFmtId="0" fontId="45" fillId="0" borderId="0" xfId="13" applyFont="1" applyAlignment="1" applyProtection="1">
      <alignment horizontal="center" vertical="center"/>
      <protection locked="0"/>
    </xf>
    <xf numFmtId="0" fontId="1" fillId="0" borderId="15" xfId="13" applyBorder="1" applyAlignment="1">
      <alignment horizontal="center"/>
    </xf>
    <xf numFmtId="0" fontId="45" fillId="0" borderId="1" xfId="13" applyFont="1" applyBorder="1" applyAlignment="1">
      <alignment horizontal="center"/>
    </xf>
    <xf numFmtId="0" fontId="45" fillId="0" borderId="3" xfId="13" applyFont="1" applyBorder="1" applyAlignment="1">
      <alignment horizontal="center"/>
    </xf>
    <xf numFmtId="0" fontId="45" fillId="0" borderId="2" xfId="13" applyFont="1" applyBorder="1" applyAlignment="1">
      <alignment horizontal="center"/>
    </xf>
    <xf numFmtId="0" fontId="45" fillId="0" borderId="0" xfId="13" applyFont="1" applyAlignment="1">
      <alignment horizontal="center" vertical="center"/>
    </xf>
    <xf numFmtId="0" fontId="45" fillId="0" borderId="0" xfId="13" applyFont="1" applyAlignment="1">
      <alignment vertical="center"/>
    </xf>
    <xf numFmtId="0" fontId="47" fillId="0" borderId="5" xfId="13" applyFont="1" applyBorder="1" applyAlignment="1">
      <alignment horizontal="left" vertical="top" wrapText="1"/>
    </xf>
    <xf numFmtId="0" fontId="47" fillId="0" borderId="14" xfId="13" applyFont="1" applyBorder="1" applyAlignment="1">
      <alignment horizontal="left" vertical="top" wrapText="1"/>
    </xf>
    <xf numFmtId="0" fontId="47" fillId="0" borderId="6" xfId="13" applyFont="1" applyBorder="1" applyAlignment="1">
      <alignment horizontal="left" vertical="top" wrapText="1"/>
    </xf>
    <xf numFmtId="0" fontId="47" fillId="0" borderId="8" xfId="13" applyFont="1" applyBorder="1" applyAlignment="1">
      <alignment horizontal="left" vertical="top" wrapText="1"/>
    </xf>
    <xf numFmtId="0" fontId="47" fillId="0" borderId="0" xfId="13" applyFont="1" applyAlignment="1">
      <alignment horizontal="left" vertical="top" wrapText="1"/>
    </xf>
    <xf numFmtId="0" fontId="47" fillId="0" borderId="9" xfId="13" applyFont="1" applyBorder="1" applyAlignment="1">
      <alignment horizontal="left" vertical="top" wrapText="1"/>
    </xf>
    <xf numFmtId="0" fontId="47" fillId="0" borderId="11" xfId="13" applyFont="1" applyBorder="1" applyAlignment="1">
      <alignment horizontal="left" vertical="top" wrapText="1"/>
    </xf>
    <xf numFmtId="0" fontId="47" fillId="0" borderId="15" xfId="13" applyFont="1" applyBorder="1" applyAlignment="1">
      <alignment horizontal="left" vertical="top" wrapText="1"/>
    </xf>
    <xf numFmtId="0" fontId="47" fillId="0" borderId="12" xfId="13" applyFont="1" applyBorder="1" applyAlignment="1">
      <alignment horizontal="left" vertical="top" wrapText="1"/>
    </xf>
    <xf numFmtId="0" fontId="45" fillId="0" borderId="1" xfId="13" applyFont="1" applyBorder="1" applyAlignment="1" applyProtection="1">
      <alignment horizontal="left"/>
      <protection locked="0"/>
    </xf>
    <xf numFmtId="0" fontId="45" fillId="0" borderId="3" xfId="13" applyFont="1" applyBorder="1" applyAlignment="1" applyProtection="1">
      <alignment horizontal="left"/>
      <protection locked="0"/>
    </xf>
    <xf numFmtId="0" fontId="45" fillId="0" borderId="2" xfId="13" applyFont="1" applyBorder="1" applyAlignment="1" applyProtection="1">
      <alignment horizontal="left"/>
      <protection locked="0"/>
    </xf>
    <xf numFmtId="0" fontId="89" fillId="0" borderId="2" xfId="13" applyFont="1" applyBorder="1" applyAlignment="1">
      <alignment horizontal="center"/>
    </xf>
    <xf numFmtId="0" fontId="1" fillId="0" borderId="1" xfId="13" applyBorder="1" applyAlignment="1" applyProtection="1">
      <alignment horizontal="left"/>
      <protection locked="0"/>
    </xf>
    <xf numFmtId="0" fontId="1" fillId="0" borderId="3" xfId="13" applyBorder="1" applyAlignment="1" applyProtection="1">
      <alignment horizontal="left"/>
      <protection locked="0"/>
    </xf>
    <xf numFmtId="0" fontId="1" fillId="0" borderId="2" xfId="13" applyBorder="1" applyAlignment="1" applyProtection="1">
      <alignment horizontal="left"/>
      <protection locked="0"/>
    </xf>
    <xf numFmtId="0" fontId="45" fillId="0" borderId="14" xfId="13" applyFont="1" applyBorder="1" applyAlignment="1">
      <alignment horizontal="center" vertical="center"/>
    </xf>
    <xf numFmtId="0" fontId="45" fillId="0" borderId="11" xfId="13" applyFont="1" applyBorder="1" applyAlignment="1" applyProtection="1">
      <alignment horizontal="center"/>
      <protection locked="0"/>
    </xf>
    <xf numFmtId="0" fontId="45" fillId="0" borderId="12" xfId="13" applyFont="1" applyBorder="1" applyAlignment="1" applyProtection="1">
      <alignment horizontal="center"/>
      <protection locked="0"/>
    </xf>
    <xf numFmtId="0" fontId="1" fillId="0" borderId="38" xfId="13" applyBorder="1" applyAlignment="1">
      <alignment horizontal="center"/>
    </xf>
    <xf numFmtId="0" fontId="45" fillId="0" borderId="20" xfId="13" applyFont="1" applyBorder="1" applyAlignment="1">
      <alignment horizontal="center"/>
    </xf>
    <xf numFmtId="0" fontId="45" fillId="0" borderId="18" xfId="13" applyFont="1" applyBorder="1" applyAlignment="1">
      <alignment horizontal="center"/>
    </xf>
    <xf numFmtId="0" fontId="1" fillId="0" borderId="5" xfId="13" applyBorder="1" applyAlignment="1">
      <alignment horizontal="left" vertical="top" wrapText="1"/>
    </xf>
    <xf numFmtId="0" fontId="1" fillId="0" borderId="14" xfId="13" applyBorder="1" applyAlignment="1">
      <alignment horizontal="left" vertical="top" wrapText="1"/>
    </xf>
    <xf numFmtId="0" fontId="1" fillId="0" borderId="6" xfId="13" applyBorder="1" applyAlignment="1">
      <alignment horizontal="left" vertical="top" wrapText="1"/>
    </xf>
    <xf numFmtId="0" fontId="1" fillId="0" borderId="8" xfId="13" applyBorder="1" applyAlignment="1">
      <alignment horizontal="left" vertical="top" wrapText="1"/>
    </xf>
    <xf numFmtId="0" fontId="1" fillId="0" borderId="0" xfId="13" applyAlignment="1">
      <alignment horizontal="left" vertical="top" wrapText="1"/>
    </xf>
    <xf numFmtId="0" fontId="1" fillId="0" borderId="9" xfId="13" applyBorder="1" applyAlignment="1">
      <alignment horizontal="left" vertical="top" wrapText="1"/>
    </xf>
    <xf numFmtId="0" fontId="1" fillId="0" borderId="11" xfId="13" applyBorder="1" applyAlignment="1">
      <alignment horizontal="left" vertical="top" wrapText="1"/>
    </xf>
    <xf numFmtId="0" fontId="1" fillId="0" borderId="15" xfId="13" applyBorder="1" applyAlignment="1">
      <alignment horizontal="left" vertical="top" wrapText="1"/>
    </xf>
    <xf numFmtId="0" fontId="1" fillId="0" borderId="12" xfId="13" applyBorder="1" applyAlignment="1">
      <alignment horizontal="left" vertical="top" wrapText="1"/>
    </xf>
    <xf numFmtId="0" fontId="1" fillId="0" borderId="5" xfId="13" applyBorder="1" applyAlignment="1">
      <alignment horizontal="center"/>
    </xf>
    <xf numFmtId="0" fontId="1" fillId="0" borderId="6" xfId="13" applyBorder="1" applyAlignment="1">
      <alignment horizontal="center"/>
    </xf>
    <xf numFmtId="0" fontId="1" fillId="0" borderId="9" xfId="13" applyBorder="1" applyAlignment="1">
      <alignment horizontal="center"/>
    </xf>
    <xf numFmtId="0" fontId="1" fillId="0" borderId="11" xfId="13" applyBorder="1" applyAlignment="1">
      <alignment horizontal="center"/>
    </xf>
    <xf numFmtId="0" fontId="1" fillId="0" borderId="12" xfId="13" applyBorder="1" applyAlignment="1">
      <alignment horizontal="center"/>
    </xf>
    <xf numFmtId="0" fontId="45" fillId="0" borderId="14" xfId="13" applyFont="1" applyBorder="1" applyAlignment="1" applyProtection="1">
      <alignment horizontal="center" vertical="center"/>
      <protection locked="0"/>
    </xf>
    <xf numFmtId="0" fontId="45" fillId="0" borderId="6" xfId="13" applyFont="1" applyBorder="1" applyAlignment="1" applyProtection="1">
      <alignment horizontal="center" vertical="center"/>
      <protection locked="0"/>
    </xf>
    <xf numFmtId="0" fontId="45" fillId="0" borderId="8" xfId="13" applyFont="1" applyBorder="1" applyAlignment="1" applyProtection="1">
      <alignment horizontal="center" vertical="center"/>
      <protection locked="0"/>
    </xf>
    <xf numFmtId="0" fontId="45" fillId="0" borderId="9" xfId="13" applyFont="1" applyBorder="1" applyAlignment="1" applyProtection="1">
      <alignment horizontal="center" vertical="center"/>
      <protection locked="0"/>
    </xf>
    <xf numFmtId="0" fontId="45" fillId="0" borderId="11" xfId="13" applyFont="1" applyBorder="1" applyAlignment="1" applyProtection="1">
      <alignment horizontal="center" vertical="center"/>
      <protection locked="0"/>
    </xf>
    <xf numFmtId="0" fontId="45" fillId="0" borderId="15" xfId="13" applyFont="1" applyBorder="1" applyAlignment="1" applyProtection="1">
      <alignment horizontal="center" vertical="center"/>
      <protection locked="0"/>
    </xf>
    <xf numFmtId="0" fontId="45" fillId="0" borderId="12" xfId="13" applyFont="1" applyBorder="1" applyAlignment="1" applyProtection="1">
      <alignment horizontal="center" vertical="center"/>
      <protection locked="0"/>
    </xf>
    <xf numFmtId="0" fontId="1" fillId="0" borderId="5" xfId="13" applyBorder="1" applyAlignment="1" applyProtection="1">
      <alignment horizontal="left" vertical="top"/>
      <protection locked="0"/>
    </xf>
    <xf numFmtId="0" fontId="1" fillId="0" borderId="14" xfId="13" applyBorder="1" applyAlignment="1" applyProtection="1">
      <alignment horizontal="left" vertical="top"/>
      <protection locked="0"/>
    </xf>
    <xf numFmtId="0" fontId="1" fillId="0" borderId="6" xfId="13" applyBorder="1" applyAlignment="1" applyProtection="1">
      <alignment horizontal="left" vertical="top"/>
      <protection locked="0"/>
    </xf>
    <xf numFmtId="0" fontId="1" fillId="0" borderId="8" xfId="13" applyBorder="1" applyAlignment="1" applyProtection="1">
      <alignment horizontal="left" vertical="top"/>
      <protection locked="0"/>
    </xf>
    <xf numFmtId="0" fontId="1" fillId="0" borderId="0" xfId="13" applyAlignment="1" applyProtection="1">
      <alignment horizontal="left" vertical="top"/>
      <protection locked="0"/>
    </xf>
    <xf numFmtId="0" fontId="1" fillId="0" borderId="9" xfId="13" applyBorder="1" applyAlignment="1" applyProtection="1">
      <alignment horizontal="left" vertical="top"/>
      <protection locked="0"/>
    </xf>
    <xf numFmtId="0" fontId="1" fillId="0" borderId="11" xfId="13" applyBorder="1" applyAlignment="1" applyProtection="1">
      <alignment horizontal="left" vertical="top"/>
      <protection locked="0"/>
    </xf>
    <xf numFmtId="0" fontId="1" fillId="0" borderId="15" xfId="13" applyBorder="1" applyAlignment="1" applyProtection="1">
      <alignment horizontal="left" vertical="top"/>
      <protection locked="0"/>
    </xf>
    <xf numFmtId="0" fontId="1" fillId="0" borderId="12" xfId="13" applyBorder="1" applyAlignment="1" applyProtection="1">
      <alignment horizontal="left" vertical="top"/>
      <protection locked="0"/>
    </xf>
    <xf numFmtId="0" fontId="1" fillId="0" borderId="7" xfId="13" applyBorder="1" applyAlignment="1">
      <alignment horizontal="center" vertical="center" wrapText="1"/>
    </xf>
    <xf numFmtId="0" fontId="1" fillId="0" borderId="10" xfId="13" applyBorder="1" applyAlignment="1">
      <alignment horizontal="center" vertical="center"/>
    </xf>
    <xf numFmtId="0" fontId="1" fillId="0" borderId="13" xfId="13" applyBorder="1" applyAlignment="1">
      <alignment horizontal="center" vertical="center"/>
    </xf>
    <xf numFmtId="0" fontId="44" fillId="0" borderId="4" xfId="13" applyFont="1" applyBorder="1" applyAlignment="1">
      <alignment horizontal="left" vertical="top" wrapText="1"/>
    </xf>
    <xf numFmtId="0" fontId="44" fillId="0" borderId="30" xfId="13" applyFont="1" applyBorder="1" applyAlignment="1">
      <alignment horizontal="left" vertical="top" wrapText="1"/>
    </xf>
    <xf numFmtId="0" fontId="147" fillId="0" borderId="28" xfId="13" applyFont="1" applyBorder="1" applyAlignment="1">
      <alignment horizontal="left"/>
    </xf>
    <xf numFmtId="0" fontId="147" fillId="0" borderId="19" xfId="13" applyFont="1" applyBorder="1" applyAlignment="1">
      <alignment horizontal="left"/>
    </xf>
    <xf numFmtId="0" fontId="147" fillId="0" borderId="21" xfId="13" applyFont="1" applyBorder="1" applyAlignment="1">
      <alignment horizontal="left"/>
    </xf>
    <xf numFmtId="0" fontId="137" fillId="27" borderId="29" xfId="13" applyFont="1" applyFill="1" applyBorder="1" applyAlignment="1">
      <alignment horizontal="center"/>
    </xf>
    <xf numFmtId="0" fontId="137" fillId="27" borderId="4" xfId="13" applyFont="1" applyFill="1" applyBorder="1" applyAlignment="1">
      <alignment horizontal="center"/>
    </xf>
    <xf numFmtId="0" fontId="137" fillId="27" borderId="30" xfId="13" applyFont="1" applyFill="1" applyBorder="1" applyAlignment="1">
      <alignment horizontal="center"/>
    </xf>
    <xf numFmtId="0" fontId="137" fillId="0" borderId="29" xfId="13" applyFont="1" applyBorder="1" applyAlignment="1">
      <alignment horizontal="left"/>
    </xf>
    <xf numFmtId="0" fontId="137" fillId="0" borderId="4" xfId="13" applyFont="1" applyBorder="1" applyAlignment="1">
      <alignment horizontal="left"/>
    </xf>
    <xf numFmtId="0" fontId="137" fillId="0" borderId="30" xfId="13" applyFont="1" applyBorder="1" applyAlignment="1">
      <alignment horizontal="left"/>
    </xf>
    <xf numFmtId="0" fontId="137" fillId="0" borderId="29" xfId="13" applyFont="1" applyBorder="1" applyAlignment="1">
      <alignment horizontal="left" vertical="top" wrapText="1"/>
    </xf>
    <xf numFmtId="0" fontId="137" fillId="0" borderId="4" xfId="13" applyFont="1" applyBorder="1" applyAlignment="1">
      <alignment horizontal="left" vertical="top" wrapText="1"/>
    </xf>
    <xf numFmtId="0" fontId="137" fillId="0" borderId="30" xfId="13" applyFont="1" applyBorder="1" applyAlignment="1">
      <alignment horizontal="left" vertical="top" wrapText="1"/>
    </xf>
    <xf numFmtId="0" fontId="1" fillId="27" borderId="1" xfId="13" applyFill="1" applyBorder="1" applyAlignment="1">
      <alignment horizontal="center" vertical="top" wrapText="1"/>
    </xf>
    <xf numFmtId="0" fontId="1" fillId="27" borderId="3" xfId="13" applyFill="1" applyBorder="1" applyAlignment="1">
      <alignment horizontal="center" vertical="top" wrapText="1"/>
    </xf>
    <xf numFmtId="0" fontId="1" fillId="27" borderId="32" xfId="13" applyFill="1" applyBorder="1" applyAlignment="1">
      <alignment horizontal="center" vertical="top" wrapText="1"/>
    </xf>
    <xf numFmtId="0" fontId="44" fillId="0" borderId="26" xfId="13" applyFont="1" applyBorder="1" applyAlignment="1">
      <alignment horizontal="left" vertical="top" wrapText="1"/>
    </xf>
    <xf numFmtId="0" fontId="44" fillId="0" borderId="27" xfId="13" applyFont="1" applyBorder="1" applyAlignment="1">
      <alignment horizontal="left" vertical="top" wrapText="1"/>
    </xf>
    <xf numFmtId="0" fontId="74" fillId="0" borderId="0" xfId="13" applyFont="1" applyAlignment="1">
      <alignment horizontal="left"/>
    </xf>
    <xf numFmtId="0" fontId="1" fillId="0" borderId="84" xfId="13" applyBorder="1" applyAlignment="1">
      <alignment horizontal="center"/>
    </xf>
    <xf numFmtId="0" fontId="1" fillId="0" borderId="143" xfId="13" applyBorder="1" applyAlignment="1">
      <alignment horizontal="center"/>
    </xf>
    <xf numFmtId="0" fontId="1" fillId="0" borderId="53" xfId="13" applyBorder="1" applyAlignment="1">
      <alignment horizontal="center" vertical="center"/>
    </xf>
    <xf numFmtId="0" fontId="1" fillId="0" borderId="54" xfId="13" applyBorder="1" applyAlignment="1">
      <alignment horizontal="center" vertical="center"/>
    </xf>
    <xf numFmtId="0" fontId="1" fillId="0" borderId="130" xfId="13" applyBorder="1" applyAlignment="1">
      <alignment horizontal="center" vertical="center"/>
    </xf>
    <xf numFmtId="0" fontId="1" fillId="0" borderId="95" xfId="13" applyBorder="1" applyAlignment="1">
      <alignment horizontal="center"/>
    </xf>
    <xf numFmtId="0" fontId="1" fillId="0" borderId="144" xfId="13" applyBorder="1" applyAlignment="1">
      <alignment horizontal="center" vertical="center" textRotation="180"/>
    </xf>
    <xf numFmtId="0" fontId="1" fillId="0" borderId="145" xfId="13" applyBorder="1" applyAlignment="1">
      <alignment horizontal="center" vertical="center" textRotation="180"/>
    </xf>
    <xf numFmtId="0" fontId="1" fillId="0" borderId="150" xfId="13" applyBorder="1" applyAlignment="1">
      <alignment horizontal="center" vertical="center" textRotation="180"/>
    </xf>
    <xf numFmtId="0" fontId="149" fillId="0" borderId="5" xfId="13" applyFont="1" applyBorder="1" applyAlignment="1">
      <alignment horizontal="center" vertical="center" wrapText="1"/>
    </xf>
    <xf numFmtId="0" fontId="149" fillId="0" borderId="14" xfId="13" applyFont="1" applyBorder="1" applyAlignment="1">
      <alignment horizontal="center" vertical="center" wrapText="1"/>
    </xf>
    <xf numFmtId="0" fontId="149" fillId="0" borderId="6" xfId="13" applyFont="1" applyBorder="1" applyAlignment="1">
      <alignment horizontal="center" vertical="center" wrapText="1"/>
    </xf>
    <xf numFmtId="0" fontId="149" fillId="0" borderId="8" xfId="13" applyFont="1" applyBorder="1" applyAlignment="1">
      <alignment horizontal="center" vertical="center" wrapText="1"/>
    </xf>
    <xf numFmtId="0" fontId="149" fillId="0" borderId="0" xfId="13" applyFont="1" applyAlignment="1">
      <alignment horizontal="center" vertical="center" wrapText="1"/>
    </xf>
    <xf numFmtId="0" fontId="149" fillId="0" borderId="9" xfId="13" applyFont="1" applyBorder="1" applyAlignment="1">
      <alignment horizontal="center" vertical="center" wrapText="1"/>
    </xf>
    <xf numFmtId="0" fontId="149" fillId="0" borderId="11" xfId="13" applyFont="1" applyBorder="1" applyAlignment="1">
      <alignment horizontal="center" vertical="center" wrapText="1"/>
    </xf>
    <xf numFmtId="0" fontId="149" fillId="0" borderId="15" xfId="13" applyFont="1" applyBorder="1" applyAlignment="1">
      <alignment horizontal="center" vertical="center" wrapText="1"/>
    </xf>
    <xf numFmtId="0" fontId="149" fillId="0" borderId="12" xfId="13" applyFont="1" applyBorder="1" applyAlignment="1">
      <alignment horizontal="center" vertical="center" wrapText="1"/>
    </xf>
    <xf numFmtId="0" fontId="44" fillId="16" borderId="0" xfId="13" applyFont="1" applyFill="1" applyAlignment="1">
      <alignment horizontal="center" vertical="center" wrapText="1"/>
    </xf>
    <xf numFmtId="0" fontId="44" fillId="16" borderId="0" xfId="13" applyFont="1" applyFill="1" applyAlignment="1">
      <alignment horizontal="center" vertical="center"/>
    </xf>
    <xf numFmtId="0" fontId="32" fillId="19" borderId="42" xfId="13" applyFont="1" applyFill="1" applyBorder="1" applyAlignment="1">
      <alignment horizontal="center" vertical="center"/>
    </xf>
    <xf numFmtId="0" fontId="32" fillId="19" borderId="43" xfId="13" applyFont="1" applyFill="1" applyBorder="1" applyAlignment="1">
      <alignment horizontal="center" vertical="center"/>
    </xf>
    <xf numFmtId="0" fontId="32" fillId="19" borderId="44" xfId="13" applyFont="1" applyFill="1" applyBorder="1" applyAlignment="1">
      <alignment horizontal="center" vertical="center"/>
    </xf>
    <xf numFmtId="0" fontId="32" fillId="19" borderId="37" xfId="13" applyFont="1" applyFill="1" applyBorder="1" applyAlignment="1">
      <alignment horizontal="center" vertical="center"/>
    </xf>
    <xf numFmtId="0" fontId="32" fillId="19" borderId="38" xfId="13" applyFont="1" applyFill="1" applyBorder="1" applyAlignment="1">
      <alignment horizontal="center" vertical="center"/>
    </xf>
    <xf numFmtId="0" fontId="32" fillId="19" borderId="41" xfId="13" applyFont="1" applyFill="1" applyBorder="1" applyAlignment="1">
      <alignment horizontal="center" vertical="center"/>
    </xf>
    <xf numFmtId="49" fontId="3" fillId="9" borderId="2" xfId="13" applyNumberFormat="1" applyFont="1" applyFill="1" applyBorder="1" applyAlignment="1">
      <alignment horizontal="left" vertical="center"/>
    </xf>
    <xf numFmtId="49" fontId="3" fillId="9" borderId="4" xfId="13" applyNumberFormat="1" applyFont="1" applyFill="1" applyBorder="1" applyAlignment="1">
      <alignment horizontal="left" vertical="center"/>
    </xf>
    <xf numFmtId="0" fontId="3" fillId="0" borderId="0" xfId="13" applyFont="1" applyAlignment="1">
      <alignment horizontal="left" vertical="center"/>
    </xf>
    <xf numFmtId="0" fontId="3" fillId="0" borderId="36" xfId="13" applyFont="1" applyBorder="1" applyAlignment="1">
      <alignment horizontal="left" vertical="center"/>
    </xf>
    <xf numFmtId="0" fontId="5" fillId="0" borderId="3" xfId="13" applyFont="1" applyBorder="1" applyAlignment="1">
      <alignment horizontal="left" vertical="center"/>
    </xf>
    <xf numFmtId="0" fontId="5" fillId="0" borderId="2" xfId="13" applyFont="1" applyBorder="1" applyAlignment="1">
      <alignment horizontal="left" vertical="center"/>
    </xf>
    <xf numFmtId="0" fontId="5" fillId="0" borderId="1" xfId="13" applyFont="1" applyBorder="1" applyAlignment="1">
      <alignment horizontal="left" vertical="center"/>
    </xf>
    <xf numFmtId="0" fontId="5" fillId="0" borderId="32" xfId="13" applyFont="1" applyBorder="1" applyAlignment="1">
      <alignment horizontal="left" vertical="center"/>
    </xf>
    <xf numFmtId="0" fontId="2" fillId="0" borderId="29" xfId="13" applyFont="1" applyBorder="1" applyAlignment="1">
      <alignment horizontal="center" vertical="center"/>
    </xf>
    <xf numFmtId="0" fontId="2" fillId="0" borderId="4" xfId="13" applyFont="1" applyBorder="1" applyAlignment="1">
      <alignment horizontal="center" vertical="center"/>
    </xf>
    <xf numFmtId="49" fontId="2" fillId="9" borderId="4" xfId="13" applyNumberFormat="1" applyFont="1" applyFill="1" applyBorder="1" applyAlignment="1">
      <alignment horizontal="left" vertical="center" indent="1"/>
    </xf>
    <xf numFmtId="49" fontId="2" fillId="9" borderId="30" xfId="13" applyNumberFormat="1" applyFont="1" applyFill="1" applyBorder="1" applyAlignment="1">
      <alignment horizontal="left" vertical="center" indent="1"/>
    </xf>
    <xf numFmtId="49" fontId="69" fillId="9" borderId="4" xfId="8" applyNumberFormat="1" applyFill="1" applyBorder="1" applyAlignment="1" applyProtection="1">
      <alignment horizontal="left" vertical="center" indent="1"/>
    </xf>
    <xf numFmtId="0" fontId="3" fillId="0" borderId="83" xfId="13" applyFont="1" applyBorder="1" applyAlignment="1">
      <alignment horizontal="left" vertical="center"/>
    </xf>
    <xf numFmtId="0" fontId="3" fillId="0" borderId="15" xfId="13" applyFont="1" applyBorder="1" applyAlignment="1">
      <alignment horizontal="left" vertical="center"/>
    </xf>
    <xf numFmtId="0" fontId="3" fillId="0" borderId="0" xfId="13" applyFont="1" applyAlignment="1">
      <alignment horizontal="left"/>
    </xf>
    <xf numFmtId="0" fontId="3" fillId="0" borderId="36" xfId="13" applyFont="1" applyBorder="1" applyAlignment="1">
      <alignment horizontal="left"/>
    </xf>
    <xf numFmtId="0" fontId="1" fillId="9" borderId="33" xfId="13" applyFill="1" applyBorder="1" applyAlignment="1">
      <alignment horizontal="center"/>
    </xf>
    <xf numFmtId="0" fontId="1" fillId="9" borderId="14" xfId="13" applyFill="1" applyBorder="1" applyAlignment="1">
      <alignment horizontal="center"/>
    </xf>
    <xf numFmtId="0" fontId="1" fillId="9" borderId="34" xfId="13" applyFill="1" applyBorder="1" applyAlignment="1">
      <alignment horizontal="center"/>
    </xf>
    <xf numFmtId="0" fontId="1" fillId="9" borderId="35" xfId="13" applyFill="1" applyBorder="1" applyAlignment="1">
      <alignment horizontal="center"/>
    </xf>
    <xf numFmtId="0" fontId="1" fillId="9" borderId="0" xfId="13" applyFill="1" applyAlignment="1">
      <alignment horizontal="center"/>
    </xf>
    <xf numFmtId="0" fontId="1" fillId="9" borderId="36" xfId="13" applyFill="1" applyBorder="1" applyAlignment="1">
      <alignment horizontal="center"/>
    </xf>
    <xf numFmtId="0" fontId="1" fillId="9" borderId="83" xfId="13" applyFill="1" applyBorder="1" applyAlignment="1">
      <alignment horizontal="center"/>
    </xf>
    <xf numFmtId="0" fontId="1" fillId="9" borderId="15" xfId="13" applyFill="1" applyBorder="1" applyAlignment="1">
      <alignment horizontal="center"/>
    </xf>
    <xf numFmtId="0" fontId="1" fillId="9" borderId="56" xfId="13" applyFill="1" applyBorder="1" applyAlignment="1">
      <alignment horizontal="center"/>
    </xf>
    <xf numFmtId="0" fontId="2" fillId="0" borderId="4" xfId="13" applyFont="1" applyBorder="1" applyAlignment="1">
      <alignment horizontal="center" vertical="center" wrapText="1"/>
    </xf>
    <xf numFmtId="1" fontId="151" fillId="9" borderId="5" xfId="13" applyNumberFormat="1" applyFont="1" applyFill="1" applyBorder="1" applyAlignment="1">
      <alignment horizontal="center" vertical="center"/>
    </xf>
    <xf numFmtId="1" fontId="151" fillId="9" borderId="14" xfId="13" applyNumberFormat="1" applyFont="1" applyFill="1" applyBorder="1" applyAlignment="1">
      <alignment horizontal="center" vertical="center"/>
    </xf>
    <xf numFmtId="1" fontId="151" fillId="9" borderId="34" xfId="13" applyNumberFormat="1" applyFont="1" applyFill="1" applyBorder="1" applyAlignment="1">
      <alignment horizontal="center" vertical="center"/>
    </xf>
    <xf numFmtId="1" fontId="151" fillId="9" borderId="8" xfId="13" applyNumberFormat="1" applyFont="1" applyFill="1" applyBorder="1" applyAlignment="1">
      <alignment horizontal="center" vertical="center"/>
    </xf>
    <xf numFmtId="1" fontId="151" fillId="9" borderId="0" xfId="13" applyNumberFormat="1" applyFont="1" applyFill="1" applyAlignment="1">
      <alignment horizontal="center" vertical="center"/>
    </xf>
    <xf numFmtId="1" fontId="151" fillId="9" borderId="36" xfId="13" applyNumberFormat="1" applyFont="1" applyFill="1" applyBorder="1" applyAlignment="1">
      <alignment horizontal="center" vertical="center"/>
    </xf>
    <xf numFmtId="1" fontId="151" fillId="9" borderId="11" xfId="13" applyNumberFormat="1" applyFont="1" applyFill="1" applyBorder="1" applyAlignment="1">
      <alignment horizontal="center" vertical="center"/>
    </xf>
    <xf numFmtId="1" fontId="151" fillId="9" borderId="15" xfId="13" applyNumberFormat="1" applyFont="1" applyFill="1" applyBorder="1" applyAlignment="1">
      <alignment horizontal="center" vertical="center"/>
    </xf>
    <xf numFmtId="1" fontId="151" fillId="9" borderId="56" xfId="13" applyNumberFormat="1" applyFont="1" applyFill="1" applyBorder="1" applyAlignment="1">
      <alignment horizontal="center" vertical="center"/>
    </xf>
    <xf numFmtId="0" fontId="2" fillId="0" borderId="1" xfId="13" applyFont="1" applyBorder="1" applyAlignment="1">
      <alignment horizontal="center"/>
    </xf>
    <xf numFmtId="0" fontId="2" fillId="0" borderId="2" xfId="13" applyFont="1" applyBorder="1" applyAlignment="1">
      <alignment horizontal="center"/>
    </xf>
    <xf numFmtId="0" fontId="45" fillId="0" borderId="83" xfId="13" applyFont="1" applyBorder="1" applyAlignment="1">
      <alignment horizontal="left" vertical="center"/>
    </xf>
    <xf numFmtId="0" fontId="45" fillId="0" borderId="15" xfId="13" applyFont="1" applyBorder="1" applyAlignment="1">
      <alignment horizontal="left" vertical="center"/>
    </xf>
    <xf numFmtId="0" fontId="45" fillId="0" borderId="56" xfId="13" applyFont="1" applyBorder="1" applyAlignment="1">
      <alignment horizontal="left" vertical="center"/>
    </xf>
    <xf numFmtId="0" fontId="45" fillId="0" borderId="35" xfId="13" applyFont="1" applyBorder="1" applyAlignment="1">
      <alignment horizontal="left" vertical="center"/>
    </xf>
    <xf numFmtId="0" fontId="45" fillId="0" borderId="0" xfId="13" applyFont="1" applyAlignment="1">
      <alignment horizontal="left" vertical="center"/>
    </xf>
    <xf numFmtId="0" fontId="45" fillId="0" borderId="36" xfId="13" applyFont="1" applyBorder="1" applyAlignment="1">
      <alignment horizontal="left" vertical="center"/>
    </xf>
    <xf numFmtId="49" fontId="1" fillId="9" borderId="5" xfId="13" applyNumberFormat="1" applyFill="1" applyBorder="1" applyAlignment="1">
      <alignment horizontal="center" vertical="center" wrapText="1"/>
    </xf>
    <xf numFmtId="49" fontId="1" fillId="9" borderId="14" xfId="13" applyNumberFormat="1" applyFill="1" applyBorder="1" applyAlignment="1">
      <alignment horizontal="center" vertical="center" wrapText="1"/>
    </xf>
    <xf numFmtId="49" fontId="1" fillId="9" borderId="34" xfId="13" applyNumberFormat="1" applyFill="1" applyBorder="1" applyAlignment="1">
      <alignment horizontal="center" vertical="center" wrapText="1"/>
    </xf>
    <xf numFmtId="49" fontId="1" fillId="9" borderId="8" xfId="13" applyNumberFormat="1" applyFill="1" applyBorder="1" applyAlignment="1">
      <alignment horizontal="center" vertical="center" wrapText="1"/>
    </xf>
    <xf numFmtId="49" fontId="1" fillId="9" borderId="0" xfId="13" applyNumberFormat="1" applyFill="1" applyAlignment="1">
      <alignment horizontal="center" vertical="center" wrapText="1"/>
    </xf>
    <xf numFmtId="49" fontId="1" fillId="9" borderId="36" xfId="13" applyNumberFormat="1" applyFill="1" applyBorder="1" applyAlignment="1">
      <alignment horizontal="center" vertical="center" wrapText="1"/>
    </xf>
    <xf numFmtId="49" fontId="1" fillId="9" borderId="11" xfId="13" applyNumberFormat="1" applyFill="1" applyBorder="1" applyAlignment="1">
      <alignment horizontal="center" vertical="center" wrapText="1"/>
    </xf>
    <xf numFmtId="49" fontId="1" fillId="9" borderId="15" xfId="13" applyNumberFormat="1" applyFill="1" applyBorder="1" applyAlignment="1">
      <alignment horizontal="center" vertical="center" wrapText="1"/>
    </xf>
    <xf numFmtId="49" fontId="1" fillId="9" borderId="56" xfId="13" applyNumberFormat="1" applyFill="1" applyBorder="1" applyAlignment="1">
      <alignment horizontal="center" vertical="center" wrapText="1"/>
    </xf>
    <xf numFmtId="0" fontId="3" fillId="9" borderId="33" xfId="13" applyFont="1" applyFill="1" applyBorder="1" applyAlignment="1">
      <alignment horizontal="center" vertical="center"/>
    </xf>
    <xf numFmtId="0" fontId="3" fillId="9" borderId="14" xfId="13" applyFont="1" applyFill="1" applyBorder="1" applyAlignment="1">
      <alignment horizontal="center" vertical="center"/>
    </xf>
    <xf numFmtId="0" fontId="3" fillId="9" borderId="34" xfId="13" applyFont="1" applyFill="1" applyBorder="1" applyAlignment="1">
      <alignment horizontal="center" vertical="center"/>
    </xf>
    <xf numFmtId="0" fontId="3" fillId="9" borderId="35" xfId="13" applyFont="1" applyFill="1" applyBorder="1" applyAlignment="1">
      <alignment horizontal="center" vertical="center"/>
    </xf>
    <xf numFmtId="0" fontId="3" fillId="9" borderId="0" xfId="13" applyFont="1" applyFill="1" applyAlignment="1">
      <alignment horizontal="center" vertical="center"/>
    </xf>
    <xf numFmtId="0" fontId="3" fillId="9" borderId="36" xfId="13" applyFont="1" applyFill="1" applyBorder="1" applyAlignment="1">
      <alignment horizontal="center" vertical="center"/>
    </xf>
    <xf numFmtId="0" fontId="3" fillId="9" borderId="83" xfId="13" applyFont="1" applyFill="1" applyBorder="1" applyAlignment="1">
      <alignment horizontal="center" vertical="center"/>
    </xf>
    <xf numFmtId="0" fontId="3" fillId="9" borderId="15" xfId="13" applyFont="1" applyFill="1" applyBorder="1" applyAlignment="1">
      <alignment horizontal="center" vertical="center"/>
    </xf>
    <xf numFmtId="0" fontId="3" fillId="9" borderId="56" xfId="13" applyFont="1" applyFill="1" applyBorder="1" applyAlignment="1">
      <alignment horizontal="center" vertical="center"/>
    </xf>
    <xf numFmtId="0" fontId="3" fillId="0" borderId="35" xfId="13" applyFont="1" applyBorder="1" applyAlignment="1">
      <alignment horizontal="center" vertical="center"/>
    </xf>
    <xf numFmtId="0" fontId="3" fillId="0" borderId="0" xfId="13" applyFont="1" applyAlignment="1">
      <alignment horizontal="center" vertical="center"/>
    </xf>
    <xf numFmtId="0" fontId="3" fillId="0" borderId="36" xfId="13" applyFont="1" applyBorder="1" applyAlignment="1">
      <alignment horizontal="center" vertical="center"/>
    </xf>
    <xf numFmtId="0" fontId="45" fillId="0" borderId="29" xfId="13" applyFont="1" applyBorder="1" applyAlignment="1">
      <alignment horizontal="center" vertical="center"/>
    </xf>
    <xf numFmtId="0" fontId="45" fillId="0" borderId="4" xfId="13" applyFont="1" applyBorder="1" applyAlignment="1">
      <alignment horizontal="center" vertical="center"/>
    </xf>
    <xf numFmtId="0" fontId="45" fillId="0" borderId="30" xfId="13" applyFont="1" applyBorder="1" applyAlignment="1">
      <alignment horizontal="center" vertical="center"/>
    </xf>
    <xf numFmtId="49" fontId="1" fillId="9" borderId="33" xfId="13" applyNumberFormat="1" applyFill="1" applyBorder="1" applyAlignment="1">
      <alignment horizontal="center" vertical="center" wrapText="1"/>
    </xf>
    <xf numFmtId="49" fontId="1" fillId="9" borderId="6" xfId="13" applyNumberFormat="1" applyFill="1" applyBorder="1" applyAlignment="1">
      <alignment horizontal="center" vertical="center" wrapText="1"/>
    </xf>
    <xf numFmtId="49" fontId="1" fillId="9" borderId="35" xfId="13" applyNumberFormat="1" applyFill="1" applyBorder="1" applyAlignment="1">
      <alignment horizontal="center" vertical="center" wrapText="1"/>
    </xf>
    <xf numFmtId="49" fontId="1" fillId="9" borderId="9" xfId="13" applyNumberFormat="1" applyFill="1" applyBorder="1" applyAlignment="1">
      <alignment horizontal="center" vertical="center" wrapText="1"/>
    </xf>
    <xf numFmtId="49" fontId="1" fillId="9" borderId="83" xfId="13" applyNumberFormat="1" applyFill="1" applyBorder="1" applyAlignment="1">
      <alignment horizontal="center" vertical="center" wrapText="1"/>
    </xf>
    <xf numFmtId="49" fontId="1" fillId="9" borderId="12" xfId="13" applyNumberFormat="1" applyFill="1" applyBorder="1" applyAlignment="1">
      <alignment horizontal="center" vertical="center" wrapText="1"/>
    </xf>
    <xf numFmtId="49" fontId="3" fillId="6" borderId="35" xfId="13" applyNumberFormat="1" applyFont="1" applyFill="1" applyBorder="1" applyAlignment="1">
      <alignment horizontal="center" vertical="center" wrapText="1"/>
    </xf>
    <xf numFmtId="49" fontId="3" fillId="6" borderId="0" xfId="13" applyNumberFormat="1" applyFont="1" applyFill="1" applyAlignment="1">
      <alignment horizontal="center" vertical="center" wrapText="1"/>
    </xf>
    <xf numFmtId="49" fontId="3" fillId="6" borderId="36" xfId="13" applyNumberFormat="1" applyFont="1" applyFill="1" applyBorder="1" applyAlignment="1">
      <alignment horizontal="center" vertical="center" wrapText="1"/>
    </xf>
    <xf numFmtId="0" fontId="5" fillId="0" borderId="35" xfId="13" applyFont="1" applyBorder="1" applyAlignment="1">
      <alignment horizontal="left" vertical="center"/>
    </xf>
    <xf numFmtId="0" fontId="5" fillId="0" borderId="0" xfId="13" applyFont="1" applyAlignment="1">
      <alignment horizontal="left" vertical="center"/>
    </xf>
    <xf numFmtId="0" fontId="5" fillId="0" borderId="36" xfId="13" applyFont="1" applyBorder="1" applyAlignment="1">
      <alignment horizontal="left" vertical="center"/>
    </xf>
    <xf numFmtId="0" fontId="1" fillId="8" borderId="33" xfId="13" applyFill="1" applyBorder="1" applyAlignment="1">
      <alignment horizontal="left" vertical="center"/>
    </xf>
    <xf numFmtId="0" fontId="1" fillId="8" borderId="14" xfId="13" applyFill="1" applyBorder="1" applyAlignment="1">
      <alignment horizontal="left" vertical="center"/>
    </xf>
    <xf numFmtId="0" fontId="1" fillId="8" borderId="34" xfId="13" applyFill="1" applyBorder="1" applyAlignment="1">
      <alignment horizontal="left" vertical="center"/>
    </xf>
    <xf numFmtId="0" fontId="1" fillId="8" borderId="35" xfId="13" applyFill="1" applyBorder="1" applyAlignment="1">
      <alignment horizontal="left" vertical="center"/>
    </xf>
    <xf numFmtId="0" fontId="1" fillId="8" borderId="0" xfId="13" applyFill="1" applyAlignment="1">
      <alignment horizontal="left" vertical="center"/>
    </xf>
    <xf numFmtId="0" fontId="1" fillId="8" borderId="36" xfId="13" applyFill="1" applyBorder="1" applyAlignment="1">
      <alignment horizontal="left" vertical="center"/>
    </xf>
    <xf numFmtId="0" fontId="1" fillId="8" borderId="83" xfId="13" applyFill="1" applyBorder="1" applyAlignment="1">
      <alignment horizontal="left" vertical="center"/>
    </xf>
    <xf numFmtId="0" fontId="1" fillId="8" borderId="15" xfId="13" applyFill="1" applyBorder="1" applyAlignment="1">
      <alignment horizontal="left" vertical="center"/>
    </xf>
    <xf numFmtId="0" fontId="1" fillId="8" borderId="56" xfId="13" applyFill="1" applyBorder="1" applyAlignment="1">
      <alignment horizontal="left" vertical="center"/>
    </xf>
    <xf numFmtId="49" fontId="45" fillId="0" borderId="1" xfId="13" applyNumberFormat="1" applyFont="1" applyBorder="1" applyAlignment="1">
      <alignment horizontal="center"/>
    </xf>
    <xf numFmtId="49" fontId="45" fillId="0" borderId="2" xfId="13" applyNumberFormat="1" applyFont="1" applyBorder="1" applyAlignment="1">
      <alignment horizontal="center"/>
    </xf>
    <xf numFmtId="0" fontId="5" fillId="0" borderId="4" xfId="13" applyFont="1" applyBorder="1" applyAlignment="1">
      <alignment horizontal="center" vertical="center"/>
    </xf>
    <xf numFmtId="0" fontId="2" fillId="0" borderId="37" xfId="13" applyFont="1" applyBorder="1" applyAlignment="1">
      <alignment horizontal="center"/>
    </xf>
    <xf numFmtId="0" fontId="2" fillId="0" borderId="38" xfId="13" applyFont="1" applyBorder="1" applyAlignment="1">
      <alignment horizontal="center"/>
    </xf>
    <xf numFmtId="49" fontId="1" fillId="6" borderId="38" xfId="13" applyNumberFormat="1" applyFill="1" applyBorder="1" applyAlignment="1">
      <alignment horizontal="center"/>
    </xf>
    <xf numFmtId="0" fontId="1" fillId="0" borderId="0" xfId="13" applyAlignment="1">
      <alignment horizontal="center" wrapText="1"/>
    </xf>
    <xf numFmtId="0" fontId="2" fillId="0" borderId="31" xfId="13" applyFont="1" applyBorder="1" applyAlignment="1">
      <alignment horizontal="center"/>
    </xf>
    <xf numFmtId="49" fontId="1" fillId="8" borderId="5" xfId="13" applyNumberFormat="1" applyFill="1" applyBorder="1" applyAlignment="1">
      <alignment horizontal="center" vertical="center" wrapText="1"/>
    </xf>
    <xf numFmtId="49" fontId="1" fillId="8" borderId="6" xfId="13" applyNumberFormat="1" applyFill="1" applyBorder="1" applyAlignment="1">
      <alignment horizontal="center" vertical="center" wrapText="1"/>
    </xf>
    <xf numFmtId="49" fontId="1" fillId="8" borderId="8" xfId="13" applyNumberFormat="1" applyFill="1" applyBorder="1" applyAlignment="1">
      <alignment horizontal="center" vertical="center" wrapText="1"/>
    </xf>
    <xf numFmtId="49" fontId="1" fillId="8" borderId="9" xfId="13" applyNumberFormat="1" applyFill="1" applyBorder="1" applyAlignment="1">
      <alignment horizontal="center" vertical="center" wrapText="1"/>
    </xf>
    <xf numFmtId="49" fontId="1" fillId="8" borderId="11" xfId="13" applyNumberFormat="1" applyFill="1" applyBorder="1" applyAlignment="1">
      <alignment horizontal="center" vertical="center" wrapText="1"/>
    </xf>
    <xf numFmtId="49" fontId="1" fillId="8" borderId="12" xfId="13" applyNumberFormat="1" applyFill="1" applyBorder="1" applyAlignment="1">
      <alignment horizontal="center" vertical="center" wrapText="1"/>
    </xf>
    <xf numFmtId="0" fontId="47" fillId="0" borderId="160" xfId="13" applyFont="1" applyBorder="1" applyAlignment="1">
      <alignment horizontal="left" vertical="center" indent="1"/>
    </xf>
    <xf numFmtId="0" fontId="1" fillId="0" borderId="0" xfId="13" applyAlignment="1">
      <alignment horizontal="left" vertical="center"/>
    </xf>
    <xf numFmtId="0" fontId="1" fillId="0" borderId="161" xfId="13" applyBorder="1" applyAlignment="1" applyProtection="1">
      <alignment horizontal="center" vertical="center"/>
      <protection locked="0"/>
    </xf>
    <xf numFmtId="0" fontId="47" fillId="0" borderId="0" xfId="13" applyFont="1" applyAlignment="1">
      <alignment horizontal="right" vertical="center"/>
    </xf>
    <xf numFmtId="0" fontId="1" fillId="0" borderId="162" xfId="13" applyBorder="1" applyAlignment="1" applyProtection="1">
      <alignment horizontal="center" vertical="center"/>
      <protection locked="0"/>
    </xf>
    <xf numFmtId="0" fontId="152" fillId="0" borderId="155" xfId="13" applyFont="1" applyBorder="1" applyAlignment="1">
      <alignment horizontal="center" vertical="center"/>
    </xf>
    <xf numFmtId="0" fontId="47" fillId="0" borderId="156" xfId="13" applyFont="1" applyBorder="1" applyAlignment="1">
      <alignment horizontal="left" vertical="center" indent="1"/>
    </xf>
    <xf numFmtId="0" fontId="1" fillId="0" borderId="157" xfId="13" applyBorder="1" applyAlignment="1">
      <alignment horizontal="left" vertical="center"/>
    </xf>
    <xf numFmtId="0" fontId="1" fillId="0" borderId="158" xfId="13" applyBorder="1" applyAlignment="1" applyProtection="1">
      <alignment horizontal="center" vertical="center" wrapText="1"/>
      <protection locked="0"/>
    </xf>
    <xf numFmtId="0" fontId="1" fillId="0" borderId="158" xfId="13" applyBorder="1" applyAlignment="1" applyProtection="1">
      <alignment horizontal="center" vertical="center"/>
      <protection locked="0"/>
    </xf>
    <xf numFmtId="0" fontId="47" fillId="0" borderId="157" xfId="13" applyFont="1" applyBorder="1" applyAlignment="1">
      <alignment vertical="center"/>
    </xf>
    <xf numFmtId="0" fontId="1" fillId="0" borderId="157" xfId="13" applyBorder="1" applyAlignment="1">
      <alignment vertical="center"/>
    </xf>
    <xf numFmtId="0" fontId="1" fillId="0" borderId="159" xfId="13" applyBorder="1" applyAlignment="1" applyProtection="1">
      <alignment horizontal="center" vertical="center"/>
      <protection locked="0"/>
    </xf>
    <xf numFmtId="0" fontId="1" fillId="0" borderId="163" xfId="13" applyBorder="1" applyAlignment="1" applyProtection="1">
      <alignment horizontal="center" vertical="center"/>
      <protection locked="0"/>
    </xf>
    <xf numFmtId="0" fontId="1" fillId="0" borderId="163" xfId="13" applyBorder="1" applyAlignment="1">
      <alignment horizontal="center" vertical="center"/>
    </xf>
    <xf numFmtId="166" fontId="1" fillId="0" borderId="163" xfId="13" applyNumberFormat="1" applyBorder="1" applyAlignment="1" applyProtection="1">
      <alignment horizontal="center" vertical="center"/>
      <protection locked="0"/>
    </xf>
    <xf numFmtId="166" fontId="1" fillId="0" borderId="163" xfId="13" applyNumberFormat="1" applyBorder="1" applyAlignment="1">
      <alignment horizontal="center" vertical="center"/>
    </xf>
    <xf numFmtId="15" fontId="47" fillId="0" borderId="0" xfId="13" applyNumberFormat="1" applyFont="1" applyAlignment="1" applyProtection="1">
      <alignment horizontal="center" vertical="center"/>
      <protection locked="0"/>
    </xf>
    <xf numFmtId="15" fontId="47" fillId="0" borderId="164" xfId="13" applyNumberFormat="1" applyFont="1" applyBorder="1" applyAlignment="1" applyProtection="1">
      <alignment horizontal="center" vertical="center"/>
      <protection locked="0"/>
    </xf>
    <xf numFmtId="15" fontId="47" fillId="0" borderId="0" xfId="13" applyNumberFormat="1" applyFont="1" applyAlignment="1" applyProtection="1">
      <alignment horizontal="left" vertical="center"/>
      <protection locked="0"/>
    </xf>
    <xf numFmtId="15" fontId="47" fillId="0" borderId="164" xfId="13" applyNumberFormat="1" applyFont="1" applyBorder="1" applyAlignment="1" applyProtection="1">
      <alignment horizontal="left" vertical="center"/>
      <protection locked="0"/>
    </xf>
    <xf numFmtId="0" fontId="47" fillId="16" borderId="160" xfId="13" applyFont="1" applyFill="1" applyBorder="1" applyAlignment="1">
      <alignment horizontal="left" vertical="center" indent="1"/>
    </xf>
    <xf numFmtId="0" fontId="1" fillId="16" borderId="0" xfId="13" applyFill="1" applyAlignment="1">
      <alignment horizontal="left" vertical="center"/>
    </xf>
    <xf numFmtId="0" fontId="47" fillId="0" borderId="15" xfId="13" applyFont="1" applyBorder="1" applyAlignment="1" applyProtection="1">
      <alignment horizontal="center" vertical="center"/>
      <protection locked="0"/>
    </xf>
    <xf numFmtId="0" fontId="47" fillId="0" borderId="0" xfId="13" applyFont="1" applyAlignment="1">
      <alignment horizontal="left" vertical="center"/>
    </xf>
    <xf numFmtId="174" fontId="1" fillId="0" borderId="163" xfId="13" applyNumberFormat="1" applyBorder="1" applyAlignment="1">
      <alignment horizontal="center" vertical="center"/>
    </xf>
    <xf numFmtId="174" fontId="1" fillId="0" borderId="165" xfId="13" applyNumberFormat="1" applyBorder="1" applyAlignment="1">
      <alignment horizontal="center" vertical="center"/>
    </xf>
    <xf numFmtId="15" fontId="1" fillId="0" borderId="163" xfId="13" applyNumberFormat="1" applyBorder="1" applyAlignment="1" applyProtection="1">
      <alignment horizontal="left" vertical="center"/>
      <protection locked="0"/>
    </xf>
    <xf numFmtId="15" fontId="1" fillId="0" borderId="165" xfId="13" applyNumberFormat="1" applyBorder="1" applyAlignment="1" applyProtection="1">
      <alignment horizontal="left" vertical="center"/>
      <protection locked="0"/>
    </xf>
    <xf numFmtId="0" fontId="1" fillId="0" borderId="166" xfId="13" applyBorder="1" applyAlignment="1" applyProtection="1">
      <alignment horizontal="center" vertical="center"/>
      <protection locked="0"/>
    </xf>
    <xf numFmtId="0" fontId="1" fillId="0" borderId="167" xfId="13" applyBorder="1" applyAlignment="1" applyProtection="1">
      <alignment horizontal="center" vertical="center"/>
      <protection locked="0"/>
    </xf>
    <xf numFmtId="0" fontId="1" fillId="0" borderId="168" xfId="13" applyBorder="1" applyAlignment="1">
      <alignment horizontal="center" vertical="center"/>
    </xf>
    <xf numFmtId="0" fontId="1" fillId="0" borderId="167" xfId="13" applyBorder="1" applyAlignment="1">
      <alignment horizontal="left" vertical="center"/>
    </xf>
    <xf numFmtId="0" fontId="1" fillId="0" borderId="163" xfId="13" applyBorder="1" applyAlignment="1">
      <alignment horizontal="left" vertical="center"/>
    </xf>
    <xf numFmtId="0" fontId="1" fillId="0" borderId="165" xfId="13" applyBorder="1" applyAlignment="1">
      <alignment horizontal="left" vertical="center"/>
    </xf>
    <xf numFmtId="0" fontId="47" fillId="0" borderId="163" xfId="13" applyFont="1" applyBorder="1" applyAlignment="1" applyProtection="1">
      <alignment horizontal="center" vertical="center"/>
      <protection locked="0"/>
    </xf>
    <xf numFmtId="0" fontId="47" fillId="0" borderId="163" xfId="13" quotePrefix="1" applyFont="1" applyBorder="1" applyAlignment="1" applyProtection="1">
      <alignment horizontal="center" vertical="center"/>
      <protection locked="0"/>
    </xf>
    <xf numFmtId="0" fontId="47" fillId="0" borderId="0" xfId="13" applyFont="1" applyAlignment="1" applyProtection="1">
      <alignment horizontal="right" vertical="center"/>
      <protection locked="0"/>
    </xf>
    <xf numFmtId="0" fontId="154" fillId="0" borderId="0" xfId="13" applyFont="1" applyAlignment="1">
      <alignment horizontal="center" vertical="top"/>
    </xf>
    <xf numFmtId="0" fontId="154" fillId="0" borderId="0" xfId="13" applyFont="1" applyAlignment="1">
      <alignment horizontal="left" vertical="top" indent="1"/>
    </xf>
    <xf numFmtId="0" fontId="1" fillId="0" borderId="0" xfId="13" applyAlignment="1">
      <alignment horizontal="left" vertical="top" indent="1"/>
    </xf>
    <xf numFmtId="0" fontId="1" fillId="0" borderId="164" xfId="13" applyBorder="1" applyAlignment="1">
      <alignment horizontal="left" vertical="top" indent="1"/>
    </xf>
    <xf numFmtId="0" fontId="154" fillId="0" borderId="160" xfId="13" applyFont="1" applyBorder="1" applyAlignment="1">
      <alignment horizontal="left" vertical="top" indent="1"/>
    </xf>
    <xf numFmtId="0" fontId="1" fillId="0" borderId="169" xfId="13" applyBorder="1" applyAlignment="1">
      <alignment horizontal="center" vertical="center"/>
    </xf>
    <xf numFmtId="0" fontId="1" fillId="0" borderId="168" xfId="13" applyBorder="1" applyAlignment="1" applyProtection="1">
      <alignment horizontal="center" vertical="center"/>
      <protection locked="0"/>
    </xf>
    <xf numFmtId="0" fontId="1" fillId="0" borderId="11" xfId="13" applyBorder="1" applyAlignment="1" applyProtection="1">
      <alignment horizontal="center" vertical="center"/>
      <protection locked="0"/>
    </xf>
    <xf numFmtId="0" fontId="1" fillId="0" borderId="15" xfId="13" applyBorder="1" applyAlignment="1" applyProtection="1">
      <alignment horizontal="center" vertical="center"/>
      <protection locked="0"/>
    </xf>
    <xf numFmtId="0" fontId="1" fillId="0" borderId="165" xfId="13" applyBorder="1" applyAlignment="1">
      <alignment horizontal="center" vertical="center"/>
    </xf>
    <xf numFmtId="0" fontId="153" fillId="16" borderId="160" xfId="13" applyFont="1" applyFill="1" applyBorder="1" applyAlignment="1">
      <alignment horizontal="center"/>
    </xf>
    <xf numFmtId="0" fontId="153" fillId="16" borderId="0" xfId="13" applyFont="1" applyFill="1" applyAlignment="1">
      <alignment horizontal="center"/>
    </xf>
    <xf numFmtId="0" fontId="47" fillId="0" borderId="15" xfId="13" applyFont="1" applyBorder="1" applyAlignment="1">
      <alignment horizontal="center" vertical="center"/>
    </xf>
    <xf numFmtId="0" fontId="47" fillId="0" borderId="169" xfId="13" applyFont="1" applyBorder="1" applyAlignment="1">
      <alignment horizontal="center" vertical="center"/>
    </xf>
    <xf numFmtId="0" fontId="47" fillId="0" borderId="0" xfId="13" applyFont="1" applyAlignment="1">
      <alignment vertical="center"/>
    </xf>
    <xf numFmtId="0" fontId="1" fillId="0" borderId="0" xfId="13" applyAlignment="1">
      <alignment vertical="center"/>
    </xf>
    <xf numFmtId="0" fontId="1" fillId="0" borderId="164" xfId="13" applyBorder="1" applyAlignment="1">
      <alignment vertical="center"/>
    </xf>
    <xf numFmtId="0" fontId="47" fillId="16" borderId="160" xfId="13" applyFont="1" applyFill="1" applyBorder="1" applyAlignment="1">
      <alignment horizontal="center" vertical="center"/>
    </xf>
    <xf numFmtId="0" fontId="47" fillId="16" borderId="0" xfId="13" applyFont="1" applyFill="1" applyAlignment="1">
      <alignment horizontal="center" vertical="center"/>
    </xf>
    <xf numFmtId="0" fontId="47" fillId="0" borderId="0" xfId="13" applyFont="1" applyAlignment="1">
      <alignment horizontal="center" vertical="center"/>
    </xf>
    <xf numFmtId="0" fontId="47" fillId="0" borderId="160" xfId="13" applyFont="1" applyBorder="1" applyAlignment="1">
      <alignment vertical="center"/>
    </xf>
    <xf numFmtId="0" fontId="38" fillId="0" borderId="163" xfId="13" applyFont="1" applyBorder="1" applyAlignment="1">
      <alignment horizontal="left" vertical="center"/>
    </xf>
    <xf numFmtId="0" fontId="38" fillId="0" borderId="165" xfId="13" applyFont="1" applyBorder="1" applyAlignment="1">
      <alignment horizontal="left" vertical="center"/>
    </xf>
    <xf numFmtId="0" fontId="1" fillId="0" borderId="160" xfId="13" applyBorder="1" applyAlignment="1">
      <alignment vertical="center"/>
    </xf>
    <xf numFmtId="0" fontId="47" fillId="0" borderId="170" xfId="13" applyFont="1" applyBorder="1" applyAlignment="1">
      <alignment horizontal="center" vertical="center"/>
    </xf>
    <xf numFmtId="0" fontId="155" fillId="0" borderId="160" xfId="13" applyFont="1" applyBorder="1" applyAlignment="1">
      <alignment horizontal="left" vertical="center"/>
    </xf>
    <xf numFmtId="0" fontId="155" fillId="0" borderId="0" xfId="13" applyFont="1" applyAlignment="1">
      <alignment horizontal="left" vertical="center"/>
    </xf>
    <xf numFmtId="0" fontId="155" fillId="0" borderId="164" xfId="13" applyFont="1" applyBorder="1" applyAlignment="1">
      <alignment horizontal="left" vertical="center"/>
    </xf>
    <xf numFmtId="0" fontId="153" fillId="16" borderId="160" xfId="13" applyFont="1" applyFill="1" applyBorder="1" applyAlignment="1">
      <alignment horizontal="left"/>
    </xf>
    <xf numFmtId="0" fontId="153" fillId="16" borderId="0" xfId="13" applyFont="1" applyFill="1" applyAlignment="1">
      <alignment horizontal="left"/>
    </xf>
    <xf numFmtId="0" fontId="47" fillId="0" borderId="163" xfId="13" applyFont="1" applyBorder="1" applyAlignment="1">
      <alignment horizontal="left" vertical="center"/>
    </xf>
    <xf numFmtId="3" fontId="157" fillId="0" borderId="155" xfId="13" applyNumberFormat="1" applyFont="1" applyBorder="1" applyAlignment="1">
      <alignment horizontal="center" vertical="center"/>
    </xf>
    <xf numFmtId="0" fontId="157" fillId="0" borderId="155" xfId="13" applyFont="1" applyBorder="1" applyAlignment="1">
      <alignment horizontal="center" vertical="center"/>
    </xf>
    <xf numFmtId="0" fontId="47" fillId="0" borderId="160" xfId="13" applyFont="1" applyBorder="1" applyAlignment="1">
      <alignment horizontal="right" vertical="center"/>
    </xf>
    <xf numFmtId="0" fontId="89" fillId="0" borderId="163" xfId="13" applyFont="1" applyBorder="1" applyAlignment="1">
      <alignment horizontal="left" vertical="center"/>
    </xf>
    <xf numFmtId="0" fontId="89" fillId="0" borderId="165" xfId="13" applyFont="1" applyBorder="1" applyAlignment="1">
      <alignment horizontal="left" vertical="center"/>
    </xf>
    <xf numFmtId="0" fontId="89" fillId="0" borderId="163" xfId="13" applyFont="1" applyBorder="1" applyAlignment="1" applyProtection="1">
      <alignment horizontal="left" vertical="center"/>
      <protection locked="0"/>
    </xf>
    <xf numFmtId="0" fontId="47" fillId="16" borderId="160" xfId="13" applyFont="1" applyFill="1" applyBorder="1" applyAlignment="1" applyProtection="1">
      <alignment horizontal="center" vertical="center"/>
      <protection locked="0"/>
    </xf>
    <xf numFmtId="0" fontId="47" fillId="16" borderId="0" xfId="13" applyFont="1" applyFill="1" applyAlignment="1" applyProtection="1">
      <alignment horizontal="center" vertical="center"/>
      <protection locked="0"/>
    </xf>
    <xf numFmtId="0" fontId="158" fillId="0" borderId="163" xfId="13" applyFont="1" applyBorder="1" applyAlignment="1" applyProtection="1">
      <alignment horizontal="center" vertical="center"/>
      <protection locked="0"/>
    </xf>
    <xf numFmtId="14" fontId="1" fillId="0" borderId="163" xfId="13" applyNumberFormat="1" applyBorder="1" applyAlignment="1">
      <alignment horizontal="center" vertical="center"/>
    </xf>
    <xf numFmtId="0" fontId="1" fillId="0" borderId="163" xfId="13" applyBorder="1" applyAlignment="1" applyProtection="1">
      <alignment horizontal="left" vertical="center"/>
      <protection locked="0"/>
    </xf>
    <xf numFmtId="0" fontId="1" fillId="0" borderId="172" xfId="13" applyBorder="1" applyAlignment="1">
      <alignment horizontal="center" vertical="center"/>
    </xf>
    <xf numFmtId="0" fontId="69" fillId="0" borderId="163" xfId="8" applyFill="1" applyBorder="1" applyAlignment="1" applyProtection="1">
      <alignment horizontal="left" vertical="center"/>
    </xf>
    <xf numFmtId="0" fontId="1" fillId="0" borderId="155" xfId="13" applyBorder="1" applyAlignment="1">
      <alignment horizontal="left" vertical="center"/>
    </xf>
    <xf numFmtId="0" fontId="47" fillId="0" borderId="155" xfId="13" applyFont="1" applyBorder="1" applyAlignment="1">
      <alignment horizontal="left" vertical="center" indent="1"/>
    </xf>
    <xf numFmtId="14" fontId="1" fillId="0" borderId="155" xfId="13" applyNumberFormat="1" applyBorder="1" applyAlignment="1">
      <alignment horizontal="left" vertical="center"/>
    </xf>
    <xf numFmtId="0" fontId="1" fillId="0" borderId="171" xfId="13" applyBorder="1" applyAlignment="1">
      <alignment horizontal="left" vertical="center"/>
    </xf>
    <xf numFmtId="0" fontId="159" fillId="0" borderId="156" xfId="13" applyFont="1" applyBorder="1" applyAlignment="1">
      <alignment horizontal="center" vertical="center"/>
    </xf>
    <xf numFmtId="0" fontId="159" fillId="0" borderId="157" xfId="13" applyFont="1" applyBorder="1" applyAlignment="1">
      <alignment horizontal="center" vertical="center"/>
    </xf>
    <xf numFmtId="0" fontId="159" fillId="0" borderId="173" xfId="13" applyFont="1" applyBorder="1" applyAlignment="1">
      <alignment horizontal="center" vertical="center"/>
    </xf>
    <xf numFmtId="0" fontId="1" fillId="0" borderId="163" xfId="13" applyBorder="1" applyAlignment="1">
      <alignment vertical="center"/>
    </xf>
    <xf numFmtId="0" fontId="1" fillId="0" borderId="165" xfId="13" applyBorder="1" applyAlignment="1">
      <alignment vertical="center"/>
    </xf>
    <xf numFmtId="0" fontId="47" fillId="0" borderId="0" xfId="13" applyFont="1" applyAlignment="1">
      <alignment horizontal="left" vertical="center" indent="1"/>
    </xf>
    <xf numFmtId="14" fontId="1" fillId="0" borderId="163" xfId="13" applyNumberFormat="1" applyBorder="1" applyAlignment="1">
      <alignment horizontal="left" vertical="center"/>
    </xf>
    <xf numFmtId="0" fontId="2" fillId="0" borderId="14" xfId="1" applyFont="1" applyBorder="1" applyAlignment="1"/>
    <xf numFmtId="0" fontId="2" fillId="0" borderId="6" xfId="1" applyFont="1" applyBorder="1" applyAlignment="1"/>
    <xf numFmtId="0" fontId="2" fillId="0" borderId="11" xfId="1" applyFont="1" applyBorder="1" applyAlignment="1"/>
    <xf numFmtId="0" fontId="2" fillId="0" borderId="15" xfId="1" applyFont="1" applyBorder="1" applyAlignment="1"/>
    <xf numFmtId="0" fontId="2" fillId="0" borderId="12" xfId="1" applyFont="1" applyBorder="1" applyAlignment="1"/>
    <xf numFmtId="0" fontId="6" fillId="0" borderId="8" xfId="2" applyFont="1" applyBorder="1" applyAlignment="1"/>
    <xf numFmtId="0" fontId="6" fillId="0" borderId="0" xfId="2" applyFont="1" applyAlignment="1"/>
    <xf numFmtId="0" fontId="6" fillId="0" borderId="9" xfId="2" applyFont="1" applyBorder="1" applyAlignment="1"/>
    <xf numFmtId="0" fontId="2" fillId="0" borderId="11" xfId="3" applyFont="1" applyBorder="1" applyAlignment="1"/>
    <xf numFmtId="0" fontId="2" fillId="0" borderId="15" xfId="3" applyFont="1" applyBorder="1" applyAlignment="1"/>
    <xf numFmtId="0" fontId="2" fillId="0" borderId="12" xfId="3" applyFont="1" applyBorder="1" applyAlignment="1"/>
    <xf numFmtId="0" fontId="1" fillId="0" borderId="14" xfId="13" applyBorder="1" applyAlignment="1"/>
    <xf numFmtId="0" fontId="1" fillId="0" borderId="6" xfId="13" applyBorder="1" applyAlignment="1"/>
    <xf numFmtId="0" fontId="1" fillId="0" borderId="8" xfId="13" applyBorder="1" applyAlignment="1"/>
    <xf numFmtId="0" fontId="1" fillId="0" borderId="0" xfId="13" applyAlignment="1"/>
    <xf numFmtId="0" fontId="1" fillId="0" borderId="9" xfId="13" applyBorder="1" applyAlignment="1"/>
    <xf numFmtId="0" fontId="1" fillId="0" borderId="11" xfId="13" applyBorder="1" applyAlignment="1"/>
    <xf numFmtId="0" fontId="1" fillId="0" borderId="15" xfId="13" applyBorder="1" applyAlignment="1"/>
    <xf numFmtId="0" fontId="1" fillId="0" borderId="12" xfId="13" applyBorder="1" applyAlignment="1"/>
    <xf numFmtId="0" fontId="153" fillId="0" borderId="160" xfId="13" applyFont="1" applyBorder="1" applyAlignment="1"/>
    <xf numFmtId="0" fontId="153" fillId="0" borderId="0" xfId="13" applyFont="1" applyAlignment="1"/>
    <xf numFmtId="0" fontId="45" fillId="0" borderId="0" xfId="13" applyFont="1" applyAlignment="1"/>
    <xf numFmtId="0" fontId="45" fillId="0" borderId="164" xfId="13" applyFont="1" applyBorder="1" applyAlignment="1"/>
  </cellXfs>
  <cellStyles count="14">
    <cellStyle name="Currency 2" xfId="6" xr:uid="{9D5C4CEF-A0E5-4B1B-B65C-8F74BF3CAE04}"/>
    <cellStyle name="Good" xfId="7" builtinId="26"/>
    <cellStyle name="Hyperlink" xfId="8" builtinId="8"/>
    <cellStyle name="Normal" xfId="0" builtinId="0"/>
    <cellStyle name="Normal 10" xfId="13" xr:uid="{4958F2B7-961F-4BF9-AEC9-9D35218CCAED}"/>
    <cellStyle name="Normal 2" xfId="1" xr:uid="{33C81993-AA7E-490C-9049-809A04FBFD0B}"/>
    <cellStyle name="Normal 3" xfId="2" xr:uid="{EEFE69F9-63BA-4337-BBE5-2575DE49900E}"/>
    <cellStyle name="Normal 3 2" xfId="12" xr:uid="{6EE8CD8E-67B5-4032-AFEA-A39D0A7D4F3B}"/>
    <cellStyle name="Normal 4" xfId="3" xr:uid="{93B82F2D-4AF3-4477-903D-13862F8DDA86}"/>
    <cellStyle name="Normal 4 2" xfId="4" xr:uid="{72B64995-3D9A-4E49-9DBB-1FBD97A531B6}"/>
    <cellStyle name="Normal_DMMI-Sample_Data_Sheet-EXPERIMENT" xfId="9" xr:uid="{3EDE5238-115B-496B-9F6B-147B25272759}"/>
    <cellStyle name="Normal_NEW SHIPPING STD &amp; DATA SHEET" xfId="11" xr:uid="{01F81D7C-4CE7-4AA5-B2E8-ACB2E724B204}"/>
    <cellStyle name="Normal_NEWEST 11 MY SIA EY6 EZ5 15 MAN Net 1-9-10" xfId="10" xr:uid="{AF4565C8-BA3D-4CF8-BC45-A10883AB68F3}"/>
    <cellStyle name="Normal_NOTQAREQ" xfId="5" xr:uid="{7D0A4119-8FE8-4E0A-960B-AB4987EBDF30}"/>
  </cellStyles>
  <dxfs count="11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ill>
        <patternFill>
          <bgColor indexed="13"/>
        </patternFill>
      </fill>
    </dxf>
    <dxf>
      <font>
        <condense val="0"/>
        <extend val="0"/>
        <color indexed="9"/>
      </font>
    </dxf>
    <dxf>
      <font>
        <color rgb="FF9C0006"/>
      </font>
      <fill>
        <patternFill>
          <bgColor rgb="FFFFC7CE"/>
        </patternFill>
      </fill>
    </dxf>
    <dxf>
      <font>
        <color theme="9" tint="-0.24994659260841701"/>
      </font>
      <fill>
        <patternFill>
          <bgColor theme="9" tint="0.3999450666829432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indexed="29"/>
        </patternFill>
      </fill>
    </dxf>
    <dxf>
      <fill>
        <patternFill>
          <bgColor indexed="42"/>
        </patternFill>
      </fill>
    </dxf>
    <dxf>
      <fill>
        <patternFill>
          <bgColor indexed="29"/>
        </patternFill>
      </fill>
    </dxf>
    <dxf>
      <fill>
        <patternFill>
          <bgColor indexed="42"/>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indexed="29"/>
        </patternFill>
      </fill>
    </dxf>
    <dxf>
      <fill>
        <patternFill>
          <bgColor indexed="42"/>
        </patternFill>
      </fill>
    </dxf>
    <dxf>
      <fill>
        <patternFill>
          <bgColor indexed="9"/>
        </patternFill>
      </fill>
    </dxf>
    <dxf>
      <fill>
        <patternFill>
          <bgColor rgb="FF92D05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29"/>
        </patternFill>
      </fill>
    </dxf>
    <dxf>
      <fill>
        <patternFill>
          <bgColor indexed="42"/>
        </patternFill>
      </fill>
    </dxf>
    <dxf>
      <font>
        <condense val="0"/>
        <extend val="0"/>
        <color indexed="43"/>
      </font>
      <fill>
        <patternFill>
          <bgColor indexed="43"/>
        </patternFill>
      </fill>
    </dxf>
    <dxf>
      <font>
        <condense val="0"/>
        <extend val="0"/>
        <color auto="1"/>
      </font>
      <fill>
        <patternFill>
          <bgColor indexed="43"/>
        </patternFill>
      </fill>
    </dxf>
    <dxf>
      <fill>
        <patternFill>
          <bgColor indexed="9"/>
        </patternFill>
      </fill>
    </dxf>
    <dxf>
      <fill>
        <patternFill>
          <bgColor indexed="42"/>
        </patternFill>
      </fill>
    </dxf>
    <dxf>
      <fill>
        <patternFill>
          <bgColor indexed="9"/>
        </patternFill>
      </fill>
    </dxf>
    <dxf>
      <fill>
        <patternFill>
          <bgColor indexed="29"/>
        </patternFill>
      </fill>
    </dxf>
    <dxf>
      <fill>
        <patternFill>
          <bgColor indexed="29"/>
        </patternFill>
      </fill>
    </dxf>
    <dxf>
      <fill>
        <patternFill>
          <bgColor indexed="42"/>
        </patternFill>
      </fill>
    </dxf>
    <dxf>
      <fill>
        <patternFill>
          <bgColor indexed="42"/>
        </patternFill>
      </fill>
    </dxf>
    <dxf>
      <fill>
        <patternFill>
          <bgColor indexed="9"/>
        </patternFill>
      </fill>
    </dxf>
    <dxf>
      <fill>
        <patternFill>
          <bgColor indexed="2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42"/>
        </patternFill>
      </fill>
    </dxf>
    <dxf>
      <fill>
        <patternFill>
          <bgColor indexed="9"/>
        </patternFill>
      </fill>
    </dxf>
    <dxf>
      <fill>
        <patternFill>
          <bgColor indexed="29"/>
        </patternFill>
      </fill>
    </dxf>
    <dxf>
      <fill>
        <patternFill>
          <bgColor indexed="42"/>
        </patternFill>
      </fill>
    </dxf>
    <dxf>
      <fill>
        <patternFill>
          <bgColor indexed="29"/>
        </patternFill>
      </fill>
    </dxf>
    <dxf>
      <font>
        <condense val="0"/>
        <extend val="0"/>
        <color indexed="43"/>
      </font>
      <fill>
        <patternFill>
          <bgColor indexed="43"/>
        </patternFill>
      </fill>
    </dxf>
    <dxf>
      <font>
        <condense val="0"/>
        <extend val="0"/>
        <color auto="1"/>
      </font>
      <fill>
        <patternFill>
          <bgColor indexed="43"/>
        </patternFill>
      </fill>
    </dxf>
    <dxf>
      <fill>
        <patternFill>
          <bgColor indexed="9"/>
        </patternFill>
      </fill>
    </dxf>
    <dxf>
      <font>
        <condense val="0"/>
        <extend val="0"/>
        <color indexed="8"/>
      </font>
      <fill>
        <patternFill>
          <bgColor indexed="9"/>
        </patternFill>
      </fill>
    </dxf>
    <dxf>
      <font>
        <condense val="0"/>
        <extend val="0"/>
        <color indexed="8"/>
      </font>
      <fill>
        <patternFill>
          <bgColor indexed="43"/>
        </patternFill>
      </fill>
    </dxf>
    <dxf>
      <fill>
        <patternFill>
          <bgColor indexed="43"/>
        </patternFill>
      </fill>
    </dxf>
    <dxf>
      <fill>
        <patternFill>
          <bgColor indexed="43"/>
        </patternFill>
      </fill>
    </dxf>
    <dxf>
      <fill>
        <patternFill>
          <bgColor indexed="43"/>
        </patternFill>
      </fill>
    </dxf>
    <dxf>
      <fill>
        <patternFill>
          <bgColor indexed="9"/>
        </patternFill>
      </fill>
    </dxf>
    <dxf>
      <fill>
        <patternFill>
          <bgColor indexed="9"/>
        </patternFill>
      </fill>
    </dxf>
    <dxf>
      <fill>
        <patternFill>
          <bgColor indexed="43"/>
        </patternFill>
      </fill>
    </dxf>
    <dxf>
      <fill>
        <patternFill>
          <bgColor indexed="9"/>
        </patternFill>
      </fill>
    </dxf>
    <dxf>
      <fill>
        <patternFill>
          <bgColor indexed="43"/>
        </patternFill>
      </fill>
    </dxf>
    <dxf>
      <fill>
        <patternFill>
          <bgColor indexed="42"/>
        </patternFill>
      </fill>
    </dxf>
    <dxf>
      <fill>
        <patternFill>
          <bgColor indexed="9"/>
        </patternFill>
      </fill>
    </dxf>
    <dxf>
      <fill>
        <patternFill>
          <bgColor indexed="29"/>
        </patternFill>
      </fill>
    </dxf>
    <dxf>
      <fill>
        <patternFill>
          <bgColor indexed="42"/>
        </patternFill>
      </fill>
    </dxf>
    <dxf>
      <fill>
        <patternFill>
          <bgColor indexed="29"/>
        </patternFill>
      </fill>
    </dxf>
    <dxf>
      <fill>
        <patternFill>
          <bgColor indexed="9"/>
        </patternFill>
      </fill>
    </dxf>
    <dxf>
      <fill>
        <patternFill>
          <bgColor indexed="9"/>
        </patternFill>
      </fill>
    </dxf>
    <dxf>
      <font>
        <b/>
        <i val="0"/>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rgb="FFFFFF99"/>
        </patternFill>
      </fill>
    </dxf>
    <dxf>
      <fill>
        <patternFill>
          <bgColor theme="0"/>
        </patternFill>
      </fill>
    </dxf>
    <dxf>
      <font>
        <condense val="0"/>
        <extend val="0"/>
        <color indexed="10"/>
      </font>
      <fill>
        <patternFill patternType="solid">
          <bgColor indexed="9"/>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23273951999964E-2"/>
          <c:y val="2.6552046413390519E-2"/>
          <c:w val="0.928005497731343"/>
          <c:h val="0.93686882253478609"/>
        </c:manualLayout>
      </c:layout>
      <c:barChart>
        <c:barDir val="col"/>
        <c:grouping val="clustered"/>
        <c:varyColors val="0"/>
        <c:ser>
          <c:idx val="1"/>
          <c:order val="1"/>
          <c:tx>
            <c:v>Max Capacity</c:v>
          </c:tx>
          <c:spPr>
            <a:solidFill>
              <a:schemeClr val="accent1">
                <a:lumMod val="60000"/>
                <a:lumOff val="40000"/>
              </a:schemeClr>
            </a:solidFill>
            <a:effectLst>
              <a:glow rad="63500">
                <a:schemeClr val="accent1">
                  <a:satMod val="175000"/>
                  <a:alpha val="40000"/>
                </a:schemeClr>
              </a:glow>
              <a:outerShdw blurRad="50800" dist="38100" dir="18900000" algn="bl" rotWithShape="0">
                <a:prstClr val="black">
                  <a:alpha val="40000"/>
                </a:prstClr>
              </a:outerShdw>
            </a:effectLst>
          </c:spPr>
          <c:invertIfNegative val="0"/>
          <c:dPt>
            <c:idx val="0"/>
            <c:invertIfNegative val="0"/>
            <c:bubble3D val="0"/>
            <c:spPr>
              <a:solidFill>
                <a:srgbClr val="99CCFF"/>
              </a:solidFill>
              <a:ln>
                <a:noFill/>
              </a:ln>
              <a:effectLst>
                <a:glow rad="63500">
                  <a:schemeClr val="accent1">
                    <a:satMod val="175000"/>
                    <a:alpha val="40000"/>
                  </a:schemeClr>
                </a:glow>
                <a:outerShdw blurRad="50800" dist="38100" dir="18900000" algn="bl" rotWithShape="0">
                  <a:prstClr val="black">
                    <a:alpha val="40000"/>
                  </a:prstClr>
                </a:outerShdw>
              </a:effectLst>
            </c:spPr>
            <c:extLst>
              <c:ext xmlns:c16="http://schemas.microsoft.com/office/drawing/2014/chart" uri="{C3380CC4-5D6E-409C-BE32-E72D297353CC}">
                <c16:uniqueId val="{00000001-40C4-4707-AF18-542BED6AA5C5}"/>
              </c:ext>
            </c:extLst>
          </c:dPt>
          <c:dPt>
            <c:idx val="1"/>
            <c:invertIfNegative val="0"/>
            <c:bubble3D val="0"/>
            <c:spPr>
              <a:solidFill>
                <a:srgbClr val="99CCFF"/>
              </a:solidFill>
              <a:ln>
                <a:noFill/>
              </a:ln>
              <a:effectLst>
                <a:glow rad="63500">
                  <a:schemeClr val="accent1">
                    <a:satMod val="175000"/>
                    <a:alpha val="40000"/>
                  </a:schemeClr>
                </a:glow>
                <a:outerShdw blurRad="50800" dist="38100" dir="18900000" algn="bl" rotWithShape="0">
                  <a:prstClr val="black">
                    <a:alpha val="40000"/>
                  </a:prstClr>
                </a:outerShdw>
              </a:effectLst>
            </c:spPr>
            <c:extLst>
              <c:ext xmlns:c16="http://schemas.microsoft.com/office/drawing/2014/chart" uri="{C3380CC4-5D6E-409C-BE32-E72D297353CC}">
                <c16:uniqueId val="{00000003-40C4-4707-AF18-542BED6AA5C5}"/>
              </c:ext>
            </c:extLst>
          </c:dPt>
          <c:dLbls>
            <c:dLbl>
              <c:idx val="0"/>
              <c:layout>
                <c:manualLayout>
                  <c:x val="0"/>
                  <c:y val="0.17076715647625579"/>
                </c:manualLayout>
              </c:layout>
              <c:spPr/>
              <c:txPr>
                <a:bodyPr/>
                <a:lstStyle/>
                <a:p>
                  <a:pPr>
                    <a:defRPr sz="1000" b="0" i="0" u="none" strike="noStrike" baseline="0">
                      <a:solidFill>
                        <a:srgbClr val="000000"/>
                      </a:solidFill>
                      <a:latin typeface="Trebuchet MS"/>
                      <a:ea typeface="Trebuchet MS"/>
                      <a:cs typeface="Trebuchet M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C4-4707-AF18-542BED6AA5C5}"/>
                </c:ext>
              </c:extLst>
            </c:dLbl>
            <c:dLbl>
              <c:idx val="1"/>
              <c:layout>
                <c:manualLayout>
                  <c:x val="0"/>
                  <c:y val="0.20181573038102957"/>
                </c:manualLayout>
              </c:layout>
              <c:spPr/>
              <c:txPr>
                <a:bodyPr/>
                <a:lstStyle/>
                <a:p>
                  <a:pPr>
                    <a:defRPr sz="1000" b="0" i="0" u="none" strike="noStrike" baseline="0">
                      <a:solidFill>
                        <a:srgbClr val="000000"/>
                      </a:solidFill>
                      <a:latin typeface="Trebuchet MS"/>
                      <a:ea typeface="Trebuchet MS"/>
                      <a:cs typeface="Trebuchet M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C4-4707-AF18-542BED6AA5C5}"/>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'DMMI HVPT Form'!$AI$50:$AJ$50</c:f>
              <c:numCache>
                <c:formatCode>#,##0</c:formatCode>
                <c:ptCount val="2"/>
                <c:pt idx="0">
                  <c:v>0</c:v>
                </c:pt>
                <c:pt idx="1">
                  <c:v>0</c:v>
                </c:pt>
              </c:numCache>
            </c:numRef>
          </c:val>
          <c:extLst>
            <c:ext xmlns:c16="http://schemas.microsoft.com/office/drawing/2014/chart" uri="{C3380CC4-5D6E-409C-BE32-E72D297353CC}">
              <c16:uniqueId val="{00000004-40C4-4707-AF18-542BED6AA5C5}"/>
            </c:ext>
          </c:extLst>
        </c:ser>
        <c:dLbls>
          <c:showLegendKey val="0"/>
          <c:showVal val="0"/>
          <c:showCatName val="0"/>
          <c:showSerName val="0"/>
          <c:showPercent val="0"/>
          <c:showBubbleSize val="0"/>
        </c:dLbls>
        <c:gapWidth val="241"/>
        <c:axId val="716625776"/>
        <c:axId val="1"/>
      </c:barChart>
      <c:lineChart>
        <c:grouping val="standard"/>
        <c:varyColors val="0"/>
        <c:ser>
          <c:idx val="0"/>
          <c:order val="0"/>
          <c:tx>
            <c:v>Required Capacity</c:v>
          </c:tx>
          <c:spPr>
            <a:ln w="38100">
              <a:noFill/>
              <a:prstDash val="solid"/>
            </a:ln>
            <a:effectLst>
              <a:glow rad="63500">
                <a:schemeClr val="tx1">
                  <a:alpha val="40000"/>
                </a:schemeClr>
              </a:glow>
              <a:outerShdw blurRad="63500" sx="102000" sy="102000" algn="ctr" rotWithShape="0">
                <a:prstClr val="black">
                  <a:alpha val="40000"/>
                </a:prstClr>
              </a:outerShdw>
            </a:effectLst>
          </c:spPr>
          <c:marker>
            <c:symbol val="dash"/>
            <c:size val="50"/>
            <c:spPr>
              <a:solidFill>
                <a:schemeClr val="accent6">
                  <a:lumMod val="60000"/>
                  <a:lumOff val="40000"/>
                </a:schemeClr>
              </a:solidFill>
              <a:ln w="3175">
                <a:solidFill>
                  <a:schemeClr val="tx1"/>
                </a:solidFill>
              </a:ln>
              <a:effectLst>
                <a:glow rad="63500">
                  <a:schemeClr val="tx1">
                    <a:alpha val="40000"/>
                  </a:schemeClr>
                </a:glow>
                <a:outerShdw blurRad="63500" sx="102000" sy="102000" algn="ctr" rotWithShape="0">
                  <a:prstClr val="black">
                    <a:alpha val="40000"/>
                  </a:prstClr>
                </a:outerShdw>
              </a:effectLst>
            </c:spPr>
          </c:marker>
          <c:dLbls>
            <c:dLbl>
              <c:idx val="0"/>
              <c:layout>
                <c:manualLayout>
                  <c:x val="-0.26554748791065208"/>
                  <c:y val="1.550205290309508E-2"/>
                </c:manualLayout>
              </c:layout>
              <c:tx>
                <c:rich>
                  <a:bodyPr/>
                  <a:lstStyle/>
                  <a:p>
                    <a:pPr>
                      <a:defRPr sz="1000" b="0" i="0" u="none" strike="noStrike" baseline="0">
                        <a:solidFill>
                          <a:srgbClr val="000000"/>
                        </a:solidFill>
                        <a:latin typeface="ARIAL"/>
                        <a:ea typeface="ARIAL"/>
                        <a:cs typeface="ARIAL"/>
                      </a:defRPr>
                    </a:pPr>
                    <a:r>
                      <a:rPr lang="en-US"/>
                      <a:t>Required Capacity</a:t>
                    </a:r>
                  </a:p>
                </c:rich>
              </c:tx>
              <c:spPr>
                <a:solidFill>
                  <a:schemeClr val="accent6">
                    <a:lumMod val="60000"/>
                    <a:lumOff val="40000"/>
                  </a:schemeClr>
                </a:solidFill>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0C4-4707-AF18-542BED6AA5C5}"/>
                </c:ext>
              </c:extLst>
            </c:dLbl>
            <c:dLbl>
              <c:idx val="1"/>
              <c:layout>
                <c:manualLayout>
                  <c:x val="-0.27358029606743706"/>
                  <c:y val="1.5511817975789944E-2"/>
                </c:manualLayout>
              </c:layout>
              <c:tx>
                <c:rich>
                  <a:bodyPr/>
                  <a:lstStyle/>
                  <a:p>
                    <a:pPr>
                      <a:defRPr sz="1000" b="0" i="0" u="none" strike="noStrike" baseline="0">
                        <a:solidFill>
                          <a:srgbClr val="000000"/>
                        </a:solidFill>
                        <a:latin typeface="ARIAL"/>
                        <a:ea typeface="ARIAL"/>
                        <a:cs typeface="ARIAL"/>
                      </a:defRPr>
                    </a:pPr>
                    <a:r>
                      <a:rPr lang="en-US"/>
                      <a:t>Required Capacity</a:t>
                    </a:r>
                  </a:p>
                </c:rich>
              </c:tx>
              <c:spPr>
                <a:solidFill>
                  <a:schemeClr val="accent6">
                    <a:lumMod val="60000"/>
                    <a:lumOff val="40000"/>
                  </a:schemeClr>
                </a:solidFill>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0C4-4707-AF18-542BED6AA5C5}"/>
                </c:ext>
              </c:extLst>
            </c:dLbl>
            <c:spPr>
              <a:solidFill>
                <a:schemeClr val="accent6">
                  <a:lumMod val="60000"/>
                  <a:lumOff val="40000"/>
                </a:schemeClr>
              </a:solidFill>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('DMMI HVPT Form'!$V$36,'DMMI HVPT Form'!$Y$36)</c:f>
              <c:numCache>
                <c:formatCode>#,##0_ </c:formatCode>
                <c:ptCount val="2"/>
              </c:numCache>
            </c:numRef>
          </c:val>
          <c:smooth val="0"/>
          <c:extLst>
            <c:ext xmlns:c16="http://schemas.microsoft.com/office/drawing/2014/chart" uri="{C3380CC4-5D6E-409C-BE32-E72D297353CC}">
              <c16:uniqueId val="{00000007-40C4-4707-AF18-542BED6AA5C5}"/>
            </c:ext>
          </c:extLst>
        </c:ser>
        <c:dLbls>
          <c:showLegendKey val="0"/>
          <c:showVal val="0"/>
          <c:showCatName val="0"/>
          <c:showSerName val="0"/>
          <c:showPercent val="0"/>
          <c:showBubbleSize val="0"/>
        </c:dLbls>
        <c:marker val="1"/>
        <c:smooth val="0"/>
        <c:axId val="716625776"/>
        <c:axId val="1"/>
      </c:lineChart>
      <c:catAx>
        <c:axId val="71662577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9525">
            <a:noFill/>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716625776"/>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66860517557761E-2"/>
          <c:y val="1.72122322289954E-2"/>
          <c:w val="0.93327488280672799"/>
          <c:h val="0.95535484266426929"/>
        </c:manualLayout>
      </c:layout>
      <c:barChart>
        <c:barDir val="col"/>
        <c:grouping val="clustered"/>
        <c:varyColors val="0"/>
        <c:ser>
          <c:idx val="1"/>
          <c:order val="1"/>
          <c:tx>
            <c:v>Results</c:v>
          </c:tx>
          <c:spPr>
            <a:solidFill>
              <a:schemeClr val="tx2">
                <a:lumMod val="40000"/>
                <a:lumOff val="60000"/>
              </a:schemeClr>
            </a:solidFill>
            <a:effectLst>
              <a:outerShdw blurRad="50800" dist="38100" dir="18900000" algn="bl" rotWithShape="0">
                <a:prstClr val="black">
                  <a:alpha val="40000"/>
                </a:prstClr>
              </a:outerShdw>
            </a:effectLst>
          </c:spPr>
          <c:invertIfNegative val="0"/>
          <c:dLbls>
            <c:spPr>
              <a:noFill/>
              <a:ln w="25400">
                <a:noFill/>
              </a:ln>
            </c:spPr>
            <c:txPr>
              <a:bodyPr wrap="square" lIns="38100" tIns="19050" rIns="38100" bIns="19050" anchor="ctr">
                <a:spAutoFit/>
              </a:bodyPr>
              <a:lstStyle/>
              <a:p>
                <a:pPr>
                  <a:defRPr sz="14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('DMMI HVPT Form'!$G$91,'DMMI HVPT Form'!$J$91,'DMMI HVPT Form'!$N$91)</c:f>
              <c:numCache>
                <c:formatCode>0</c:formatCode>
                <c:ptCount val="3"/>
                <c:pt idx="0">
                  <c:v>0</c:v>
                </c:pt>
                <c:pt idx="1">
                  <c:v>0</c:v>
                </c:pt>
                <c:pt idx="2">
                  <c:v>0</c:v>
                </c:pt>
              </c:numCache>
            </c:numRef>
          </c:val>
          <c:extLst>
            <c:ext xmlns:c16="http://schemas.microsoft.com/office/drawing/2014/chart" uri="{C3380CC4-5D6E-409C-BE32-E72D297353CC}">
              <c16:uniqueId val="{00000000-4608-4AD7-8662-FB2126FBDD06}"/>
            </c:ext>
          </c:extLst>
        </c:ser>
        <c:dLbls>
          <c:showLegendKey val="0"/>
          <c:showVal val="0"/>
          <c:showCatName val="0"/>
          <c:showSerName val="0"/>
          <c:showPercent val="0"/>
          <c:showBubbleSize val="0"/>
        </c:dLbls>
        <c:gapWidth val="143"/>
        <c:axId val="716608608"/>
        <c:axId val="1"/>
      </c:barChart>
      <c:lineChart>
        <c:grouping val="standard"/>
        <c:varyColors val="0"/>
        <c:ser>
          <c:idx val="0"/>
          <c:order val="0"/>
          <c:tx>
            <c:v>Required Parts per hour</c:v>
          </c:tx>
          <c:spPr>
            <a:ln w="34925">
              <a:solidFill>
                <a:srgbClr val="FF0000"/>
              </a:solidFill>
            </a:ln>
          </c:spPr>
          <c:marker>
            <c:symbol val="diamond"/>
            <c:size val="7"/>
          </c:marker>
          <c:dLbls>
            <c:dLbl>
              <c:idx val="1"/>
              <c:layout>
                <c:manualLayout>
                  <c:x val="-2.4231256240860215E-3"/>
                  <c:y val="2.774453665652846E-2"/>
                </c:manualLayout>
              </c:layout>
              <c:spPr/>
              <c:txPr>
                <a:bodyPr/>
                <a:lstStyle/>
                <a:p>
                  <a:pPr>
                    <a:defRPr sz="14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8-4AD7-8662-FB2126FBDD06}"/>
                </c:ext>
              </c:extLst>
            </c:dLbl>
            <c:spPr>
              <a:noFill/>
              <a:ln w="25400">
                <a:noFill/>
              </a:ln>
            </c:spPr>
            <c:txPr>
              <a:bodyPr wrap="square" lIns="38100" tIns="19050" rIns="38100" bIns="19050" anchor="ctr">
                <a:spAutoFit/>
              </a:bodyPr>
              <a:lstStyle/>
              <a:p>
                <a:pPr>
                  <a:defRPr sz="14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('DMMI HVPT Form'!$G$73,'DMMI HVPT Form'!$J$73,'DMMI HVPT Form'!$N$73)</c:f>
              <c:numCache>
                <c:formatCode>#,##0_ </c:formatCode>
                <c:ptCount val="3"/>
                <c:pt idx="0">
                  <c:v>0</c:v>
                </c:pt>
                <c:pt idx="1">
                  <c:v>0</c:v>
                </c:pt>
                <c:pt idx="2">
                  <c:v>0</c:v>
                </c:pt>
              </c:numCache>
            </c:numRef>
          </c:val>
          <c:smooth val="0"/>
          <c:extLst>
            <c:ext xmlns:c16="http://schemas.microsoft.com/office/drawing/2014/chart" uri="{C3380CC4-5D6E-409C-BE32-E72D297353CC}">
              <c16:uniqueId val="{00000002-4608-4AD7-8662-FB2126FBDD06}"/>
            </c:ext>
          </c:extLst>
        </c:ser>
        <c:dLbls>
          <c:showLegendKey val="0"/>
          <c:showVal val="0"/>
          <c:showCatName val="0"/>
          <c:showSerName val="0"/>
          <c:showPercent val="0"/>
          <c:showBubbleSize val="0"/>
        </c:dLbls>
        <c:marker val="1"/>
        <c:smooth val="0"/>
        <c:axId val="716608608"/>
        <c:axId val="1"/>
      </c:lineChart>
      <c:catAx>
        <c:axId val="716608608"/>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16608608"/>
        <c:crosses val="autoZero"/>
        <c:crossBetween val="between"/>
      </c:valAx>
      <c:spPr>
        <a:solidFill>
          <a:srgbClr val="FFFFCC"/>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'DMMI Process Capability report'!$B$28</c:f>
              <c:strCache>
                <c:ptCount val="1"/>
                <c:pt idx="0">
                  <c:v>UCL</c:v>
                </c:pt>
              </c:strCache>
            </c:strRef>
          </c:tx>
          <c:spPr>
            <a:ln w="22225">
              <a:solidFill>
                <a:srgbClr val="FF0000"/>
              </a:solidFill>
            </a:ln>
          </c:spPr>
          <c:marker>
            <c:symbol val="none"/>
          </c:marker>
          <c:xVal>
            <c:strRef>
              <c:f>'DMMI Process Capability report'!$C$27:$AF$27</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report'!$C$28:$AF$28</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yVal>
          <c:smooth val="0"/>
          <c:extLst>
            <c:ext xmlns:c16="http://schemas.microsoft.com/office/drawing/2014/chart" uri="{C3380CC4-5D6E-409C-BE32-E72D297353CC}">
              <c16:uniqueId val="{00000000-3241-4900-A16D-BEBFD6FB7858}"/>
            </c:ext>
          </c:extLst>
        </c:ser>
        <c:ser>
          <c:idx val="1"/>
          <c:order val="1"/>
          <c:tx>
            <c:strRef>
              <c:f>'DMMI Process Capability report'!$B$29</c:f>
              <c:strCache>
                <c:ptCount val="1"/>
                <c:pt idx="0">
                  <c:v>Center</c:v>
                </c:pt>
              </c:strCache>
            </c:strRef>
          </c:tx>
          <c:spPr>
            <a:ln w="28575">
              <a:solidFill>
                <a:srgbClr val="00B050"/>
              </a:solidFill>
              <a:prstDash val="dash"/>
            </a:ln>
          </c:spPr>
          <c:marker>
            <c:symbol val="none"/>
          </c:marker>
          <c:xVal>
            <c:strRef>
              <c:f>'DMMI Process Capability report'!$C$27:$AF$27</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report'!$C$29:$AF$29</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yVal>
          <c:smooth val="0"/>
          <c:extLst>
            <c:ext xmlns:c16="http://schemas.microsoft.com/office/drawing/2014/chart" uri="{C3380CC4-5D6E-409C-BE32-E72D297353CC}">
              <c16:uniqueId val="{00000001-3241-4900-A16D-BEBFD6FB7858}"/>
            </c:ext>
          </c:extLst>
        </c:ser>
        <c:ser>
          <c:idx val="2"/>
          <c:order val="2"/>
          <c:tx>
            <c:strRef>
              <c:f>'DMMI Process Capability report'!$B$30</c:f>
              <c:strCache>
                <c:ptCount val="1"/>
                <c:pt idx="0">
                  <c:v>LCL</c:v>
                </c:pt>
              </c:strCache>
            </c:strRef>
          </c:tx>
          <c:spPr>
            <a:ln w="28575">
              <a:solidFill>
                <a:srgbClr val="FF0000"/>
              </a:solidFill>
            </a:ln>
          </c:spPr>
          <c:marker>
            <c:symbol val="none"/>
          </c:marker>
          <c:xVal>
            <c:strRef>
              <c:f>'DMMI Process Capability report'!$C$27:$AF$27</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report'!$C$30:$AF$30</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yVal>
          <c:smooth val="0"/>
          <c:extLst>
            <c:ext xmlns:c16="http://schemas.microsoft.com/office/drawing/2014/chart" uri="{C3380CC4-5D6E-409C-BE32-E72D297353CC}">
              <c16:uniqueId val="{00000002-3241-4900-A16D-BEBFD6FB7858}"/>
            </c:ext>
          </c:extLst>
        </c:ser>
        <c:ser>
          <c:idx val="3"/>
          <c:order val="3"/>
          <c:tx>
            <c:strRef>
              <c:f>'DMMI Process Capability report'!$B$31</c:f>
              <c:strCache>
                <c:ptCount val="1"/>
                <c:pt idx="0">
                  <c:v>X</c:v>
                </c:pt>
              </c:strCache>
            </c:strRef>
          </c:tx>
          <c:spPr>
            <a:ln w="28575">
              <a:noFill/>
            </a:ln>
          </c:spPr>
          <c:marker>
            <c:symbol val="circle"/>
            <c:size val="7"/>
            <c:spPr>
              <a:solidFill>
                <a:schemeClr val="tx2">
                  <a:lumMod val="75000"/>
                </a:schemeClr>
              </a:solidFill>
            </c:spPr>
          </c:marker>
          <c:xVal>
            <c:strRef>
              <c:f>'DMMI Process Capability report'!$C$27:$AF$27</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report'!$C$31:$AF$31</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3-3241-4900-A16D-BEBFD6FB7858}"/>
            </c:ext>
          </c:extLst>
        </c:ser>
        <c:dLbls>
          <c:showLegendKey val="0"/>
          <c:showVal val="0"/>
          <c:showCatName val="0"/>
          <c:showSerName val="0"/>
          <c:showPercent val="0"/>
          <c:showBubbleSize val="0"/>
        </c:dLbls>
        <c:axId val="689185120"/>
        <c:axId val="1"/>
      </c:scatterChart>
      <c:valAx>
        <c:axId val="689185120"/>
        <c:scaling>
          <c:orientation val="minMax"/>
          <c:max val="30"/>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9185120"/>
        <c:crosses val="autoZero"/>
        <c:crossBetween val="midCat"/>
      </c:valAx>
    </c:plotArea>
    <c:legend>
      <c:legendPos val="r"/>
      <c:layout>
        <c:manualLayout>
          <c:xMode val="edge"/>
          <c:yMode val="edge"/>
          <c:x val="0.90735929157130146"/>
          <c:y val="0.28347453482887008"/>
          <c:w val="8.0223839803560196E-2"/>
          <c:h val="0.34909364011333072"/>
        </c:manualLayout>
      </c:layout>
      <c:overlay val="0"/>
      <c:txPr>
        <a:bodyPr/>
        <a:lstStyle/>
        <a:p>
          <a:pPr>
            <a:defRPr sz="38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'DMMI Process Capability report'!$B$35</c:f>
              <c:strCache>
                <c:ptCount val="1"/>
                <c:pt idx="0">
                  <c:v>UCL</c:v>
                </c:pt>
              </c:strCache>
            </c:strRef>
          </c:tx>
          <c:spPr>
            <a:ln w="22225">
              <a:solidFill>
                <a:srgbClr val="FF0000"/>
              </a:solidFill>
            </a:ln>
          </c:spPr>
          <c:marker>
            <c:symbol val="none"/>
          </c:marker>
          <c:xVal>
            <c:strRef>
              <c:f>'DMMI Process Capability report'!$C$27:$AG$27</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report'!$C$35:$AG$35</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yVal>
          <c:smooth val="0"/>
          <c:extLst>
            <c:ext xmlns:c16="http://schemas.microsoft.com/office/drawing/2014/chart" uri="{C3380CC4-5D6E-409C-BE32-E72D297353CC}">
              <c16:uniqueId val="{00000000-249B-40F1-9970-E2E942B90F09}"/>
            </c:ext>
          </c:extLst>
        </c:ser>
        <c:ser>
          <c:idx val="1"/>
          <c:order val="1"/>
          <c:tx>
            <c:strRef>
              <c:f>'DMMI Process Capability report'!$B$36</c:f>
              <c:strCache>
                <c:ptCount val="1"/>
                <c:pt idx="0">
                  <c:v>Center</c:v>
                </c:pt>
              </c:strCache>
            </c:strRef>
          </c:tx>
          <c:spPr>
            <a:ln w="28575">
              <a:solidFill>
                <a:srgbClr val="00B050"/>
              </a:solidFill>
              <a:prstDash val="dash"/>
            </a:ln>
          </c:spPr>
          <c:marker>
            <c:symbol val="none"/>
          </c:marker>
          <c:xVal>
            <c:strRef>
              <c:f>'DMMI Process Capability report'!$C$27:$AG$27</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report'!$C$36:$AG$36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yVal>
          <c:smooth val="0"/>
          <c:extLst>
            <c:ext xmlns:c16="http://schemas.microsoft.com/office/drawing/2014/chart" uri="{C3380CC4-5D6E-409C-BE32-E72D297353CC}">
              <c16:uniqueId val="{00000001-249B-40F1-9970-E2E942B90F09}"/>
            </c:ext>
          </c:extLst>
        </c:ser>
        <c:ser>
          <c:idx val="2"/>
          <c:order val="2"/>
          <c:tx>
            <c:strRef>
              <c:f>'DMMI Process Capability report'!$B$37</c:f>
              <c:strCache>
                <c:ptCount val="1"/>
                <c:pt idx="0">
                  <c:v>LCL</c:v>
                </c:pt>
              </c:strCache>
            </c:strRef>
          </c:tx>
          <c:spPr>
            <a:ln w="28575">
              <a:solidFill>
                <a:srgbClr val="FF0000"/>
              </a:solidFill>
            </a:ln>
          </c:spPr>
          <c:marker>
            <c:symbol val="none"/>
          </c:marker>
          <c:xVal>
            <c:strRef>
              <c:f>'DMMI Process Capability report'!$C$27:$AG$27</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report'!$C$37:$AG$37</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yVal>
          <c:smooth val="0"/>
          <c:extLst>
            <c:ext xmlns:c16="http://schemas.microsoft.com/office/drawing/2014/chart" uri="{C3380CC4-5D6E-409C-BE32-E72D297353CC}">
              <c16:uniqueId val="{00000002-249B-40F1-9970-E2E942B90F09}"/>
            </c:ext>
          </c:extLst>
        </c:ser>
        <c:ser>
          <c:idx val="3"/>
          <c:order val="3"/>
          <c:tx>
            <c:strRef>
              <c:f>'DMMI Process Capability report'!$B$38</c:f>
              <c:strCache>
                <c:ptCount val="1"/>
                <c:pt idx="0">
                  <c:v>R</c:v>
                </c:pt>
              </c:strCache>
            </c:strRef>
          </c:tx>
          <c:spPr>
            <a:ln w="28575">
              <a:noFill/>
            </a:ln>
          </c:spPr>
          <c:marker>
            <c:symbol val="circle"/>
            <c:size val="7"/>
            <c:spPr>
              <a:solidFill>
                <a:schemeClr val="tx2">
                  <a:lumMod val="75000"/>
                </a:schemeClr>
              </a:solidFill>
            </c:spPr>
          </c:marker>
          <c:xVal>
            <c:strRef>
              <c:f>'DMMI Process Capability report'!$C$27:$AG$27</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report'!$C$38:$AG$38</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3-249B-40F1-9970-E2E942B90F09}"/>
            </c:ext>
          </c:extLst>
        </c:ser>
        <c:dLbls>
          <c:showLegendKey val="0"/>
          <c:showVal val="0"/>
          <c:showCatName val="0"/>
          <c:showSerName val="0"/>
          <c:showPercent val="0"/>
          <c:showBubbleSize val="0"/>
        </c:dLbls>
        <c:axId val="689188480"/>
        <c:axId val="1"/>
      </c:scatterChart>
      <c:valAx>
        <c:axId val="689188480"/>
        <c:scaling>
          <c:orientation val="minMax"/>
          <c:max val="30"/>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min val="-1"/>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9188480"/>
        <c:crosses val="autoZero"/>
        <c:crossBetween val="midCat"/>
      </c:valAx>
    </c:plotArea>
    <c:legend>
      <c:legendPos val="r"/>
      <c:layout>
        <c:manualLayout>
          <c:xMode val="edge"/>
          <c:yMode val="edge"/>
          <c:x val="0.91132372414650575"/>
          <c:y val="0.28872406325162692"/>
          <c:w val="7.4029098039912228E-2"/>
          <c:h val="0.34909364011333072"/>
        </c:manualLayout>
      </c:layout>
      <c:overlay val="0"/>
      <c:txPr>
        <a:bodyPr/>
        <a:lstStyle/>
        <a:p>
          <a:pPr>
            <a:defRPr sz="38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'DMMI Process Capability report'!$B$54</c:f>
              <c:strCache>
                <c:ptCount val="1"/>
                <c:pt idx="0">
                  <c:v>UCL</c:v>
                </c:pt>
              </c:strCache>
            </c:strRef>
          </c:tx>
          <c:spPr>
            <a:ln w="28575">
              <a:solidFill>
                <a:srgbClr val="FF0000"/>
              </a:solidFill>
            </a:ln>
          </c:spPr>
          <c:marker>
            <c:symbol val="none"/>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report'!$C$54:$AF$54</c:f>
              <c:numCache>
                <c:formatCode>General</c:formatCode>
                <c:ptCount val="30"/>
                <c:pt idx="0">
                  <c:v>23</c:v>
                </c:pt>
                <c:pt idx="1">
                  <c:v>23</c:v>
                </c:pt>
                <c:pt idx="2">
                  <c:v>23</c:v>
                </c:pt>
                <c:pt idx="3">
                  <c:v>23</c:v>
                </c:pt>
                <c:pt idx="4">
                  <c:v>23</c:v>
                </c:pt>
                <c:pt idx="5">
                  <c:v>23</c:v>
                </c:pt>
                <c:pt idx="6">
                  <c:v>23</c:v>
                </c:pt>
                <c:pt idx="7">
                  <c:v>23</c:v>
                </c:pt>
                <c:pt idx="8">
                  <c:v>23</c:v>
                </c:pt>
                <c:pt idx="9">
                  <c:v>23</c:v>
                </c:pt>
                <c:pt idx="10">
                  <c:v>23</c:v>
                </c:pt>
                <c:pt idx="11">
                  <c:v>23</c:v>
                </c:pt>
                <c:pt idx="12">
                  <c:v>23</c:v>
                </c:pt>
                <c:pt idx="13">
                  <c:v>23</c:v>
                </c:pt>
                <c:pt idx="14">
                  <c:v>23</c:v>
                </c:pt>
                <c:pt idx="15">
                  <c:v>23</c:v>
                </c:pt>
                <c:pt idx="16">
                  <c:v>23</c:v>
                </c:pt>
                <c:pt idx="17">
                  <c:v>23</c:v>
                </c:pt>
                <c:pt idx="18">
                  <c:v>23</c:v>
                </c:pt>
                <c:pt idx="19">
                  <c:v>23</c:v>
                </c:pt>
                <c:pt idx="20">
                  <c:v>23</c:v>
                </c:pt>
                <c:pt idx="21">
                  <c:v>23</c:v>
                </c:pt>
                <c:pt idx="22">
                  <c:v>23</c:v>
                </c:pt>
                <c:pt idx="23">
                  <c:v>23</c:v>
                </c:pt>
                <c:pt idx="24">
                  <c:v>23</c:v>
                </c:pt>
                <c:pt idx="25">
                  <c:v>23</c:v>
                </c:pt>
                <c:pt idx="26">
                  <c:v>23</c:v>
                </c:pt>
                <c:pt idx="27">
                  <c:v>23</c:v>
                </c:pt>
                <c:pt idx="28">
                  <c:v>23</c:v>
                </c:pt>
                <c:pt idx="29">
                  <c:v>23</c:v>
                </c:pt>
              </c:numCache>
            </c:numRef>
          </c:yVal>
          <c:smooth val="0"/>
          <c:extLst>
            <c:ext xmlns:c16="http://schemas.microsoft.com/office/drawing/2014/chart" uri="{C3380CC4-5D6E-409C-BE32-E72D297353CC}">
              <c16:uniqueId val="{00000000-51E1-4D58-87F1-650F63A2425A}"/>
            </c:ext>
          </c:extLst>
        </c:ser>
        <c:ser>
          <c:idx val="1"/>
          <c:order val="1"/>
          <c:tx>
            <c:strRef>
              <c:f>'DMMI Process Capability report'!$B$55</c:f>
              <c:strCache>
                <c:ptCount val="1"/>
                <c:pt idx="0">
                  <c:v>X_bar</c:v>
                </c:pt>
              </c:strCache>
            </c:strRef>
          </c:tx>
          <c:spPr>
            <a:ln w="28575">
              <a:solidFill>
                <a:schemeClr val="tx2"/>
              </a:solidFill>
              <a:prstDash val="dash"/>
            </a:ln>
          </c:spPr>
          <c:marker>
            <c:symbol val="none"/>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report'!$C$55:$AF$55</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yVal>
          <c:smooth val="0"/>
          <c:extLst>
            <c:ext xmlns:c16="http://schemas.microsoft.com/office/drawing/2014/chart" uri="{C3380CC4-5D6E-409C-BE32-E72D297353CC}">
              <c16:uniqueId val="{00000001-51E1-4D58-87F1-650F63A2425A}"/>
            </c:ext>
          </c:extLst>
        </c:ser>
        <c:ser>
          <c:idx val="2"/>
          <c:order val="2"/>
          <c:tx>
            <c:strRef>
              <c:f>'DMMI Process Capability report'!$B$56</c:f>
              <c:strCache>
                <c:ptCount val="1"/>
                <c:pt idx="0">
                  <c:v>LCL</c:v>
                </c:pt>
              </c:strCache>
            </c:strRef>
          </c:tx>
          <c:spPr>
            <a:ln>
              <a:solidFill>
                <a:srgbClr val="FF0000"/>
              </a:solidFill>
            </a:ln>
          </c:spPr>
          <c:marker>
            <c:symbol val="none"/>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report'!$C$56:$AF$56</c:f>
              <c:numCache>
                <c:formatCode>General</c:formatCode>
                <c:ptCount val="30"/>
                <c:pt idx="0">
                  <c:v>21</c:v>
                </c:pt>
                <c:pt idx="1">
                  <c:v>21</c:v>
                </c:pt>
                <c:pt idx="2">
                  <c:v>21</c:v>
                </c:pt>
                <c:pt idx="3">
                  <c:v>21</c:v>
                </c:pt>
                <c:pt idx="4">
                  <c:v>21</c:v>
                </c:pt>
                <c:pt idx="5">
                  <c:v>21</c:v>
                </c:pt>
                <c:pt idx="6">
                  <c:v>21</c:v>
                </c:pt>
                <c:pt idx="7">
                  <c:v>21</c:v>
                </c:pt>
                <c:pt idx="8">
                  <c:v>21</c:v>
                </c:pt>
                <c:pt idx="9">
                  <c:v>21</c:v>
                </c:pt>
                <c:pt idx="10">
                  <c:v>21</c:v>
                </c:pt>
                <c:pt idx="11">
                  <c:v>21</c:v>
                </c:pt>
                <c:pt idx="12">
                  <c:v>21</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numCache>
            </c:numRef>
          </c:yVal>
          <c:smooth val="0"/>
          <c:extLst>
            <c:ext xmlns:c16="http://schemas.microsoft.com/office/drawing/2014/chart" uri="{C3380CC4-5D6E-409C-BE32-E72D297353CC}">
              <c16:uniqueId val="{00000002-51E1-4D58-87F1-650F63A2425A}"/>
            </c:ext>
          </c:extLst>
        </c:ser>
        <c:ser>
          <c:idx val="3"/>
          <c:order val="3"/>
          <c:tx>
            <c:strRef>
              <c:f>'DMMI Process Capability report'!$B$57</c:f>
              <c:strCache>
                <c:ptCount val="1"/>
                <c:pt idx="0">
                  <c:v>#1</c:v>
                </c:pt>
              </c:strCache>
            </c:strRef>
          </c:tx>
          <c:spPr>
            <a:ln w="28575">
              <a:noFill/>
            </a:ln>
          </c:spPr>
          <c:marker>
            <c:symbol val="x"/>
            <c:size val="5"/>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report'!$C$57:$AF$57</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3-51E1-4D58-87F1-650F63A2425A}"/>
            </c:ext>
          </c:extLst>
        </c:ser>
        <c:ser>
          <c:idx val="4"/>
          <c:order val="4"/>
          <c:tx>
            <c:strRef>
              <c:f>'DMMI Process Capability report'!$B$58</c:f>
              <c:strCache>
                <c:ptCount val="1"/>
                <c:pt idx="0">
                  <c:v>#2</c:v>
                </c:pt>
              </c:strCache>
            </c:strRef>
          </c:tx>
          <c:spPr>
            <a:ln w="28575">
              <a:noFill/>
            </a:ln>
          </c:spPr>
          <c:marker>
            <c:symbol val="x"/>
            <c:size val="5"/>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report'!$C$58:$AF$58</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4-51E1-4D58-87F1-650F63A2425A}"/>
            </c:ext>
          </c:extLst>
        </c:ser>
        <c:ser>
          <c:idx val="5"/>
          <c:order val="5"/>
          <c:tx>
            <c:strRef>
              <c:f>'DMMI Process Capability report'!$B$59</c:f>
              <c:strCache>
                <c:ptCount val="1"/>
                <c:pt idx="0">
                  <c:v>#3</c:v>
                </c:pt>
              </c:strCache>
            </c:strRef>
          </c:tx>
          <c:spPr>
            <a:ln w="28575">
              <a:noFill/>
            </a:ln>
          </c:spPr>
          <c:marker>
            <c:symbol val="x"/>
            <c:size val="5"/>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report'!$C$59:$AF$59</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5-51E1-4D58-87F1-650F63A2425A}"/>
            </c:ext>
          </c:extLst>
        </c:ser>
        <c:ser>
          <c:idx val="6"/>
          <c:order val="6"/>
          <c:tx>
            <c:strRef>
              <c:f>'DMMI Process Capability report'!$B$60</c:f>
              <c:strCache>
                <c:ptCount val="1"/>
                <c:pt idx="0">
                  <c:v>#4</c:v>
                </c:pt>
              </c:strCache>
            </c:strRef>
          </c:tx>
          <c:spPr>
            <a:ln w="28575">
              <a:noFill/>
            </a:ln>
          </c:spPr>
          <c:marker>
            <c:symbol val="x"/>
            <c:size val="5"/>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report'!$C$60:$AF$60</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6-51E1-4D58-87F1-650F63A2425A}"/>
            </c:ext>
          </c:extLst>
        </c:ser>
        <c:ser>
          <c:idx val="7"/>
          <c:order val="7"/>
          <c:tx>
            <c:strRef>
              <c:f>'DMMI Process Capability report'!$B$61</c:f>
              <c:strCache>
                <c:ptCount val="1"/>
                <c:pt idx="0">
                  <c:v>#5</c:v>
                </c:pt>
              </c:strCache>
            </c:strRef>
          </c:tx>
          <c:spPr>
            <a:ln w="28575">
              <a:noFill/>
            </a:ln>
          </c:spPr>
          <c:marker>
            <c:symbol val="x"/>
            <c:size val="5"/>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report'!$C$61:$AF$61</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7-51E1-4D58-87F1-650F63A2425A}"/>
            </c:ext>
          </c:extLst>
        </c:ser>
        <c:ser>
          <c:idx val="8"/>
          <c:order val="8"/>
          <c:tx>
            <c:strRef>
              <c:f>'DMMI Process Capability report'!$B$62</c:f>
              <c:strCache>
                <c:ptCount val="1"/>
                <c:pt idx="0">
                  <c:v>#6</c:v>
                </c:pt>
              </c:strCache>
            </c:strRef>
          </c:tx>
          <c:spPr>
            <a:ln w="28575">
              <a:noFill/>
            </a:ln>
          </c:spPr>
          <c:marker>
            <c:symbol val="x"/>
            <c:size val="5"/>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report'!$C$62:$AF$62</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8-51E1-4D58-87F1-650F63A2425A}"/>
            </c:ext>
          </c:extLst>
        </c:ser>
        <c:ser>
          <c:idx val="9"/>
          <c:order val="9"/>
          <c:tx>
            <c:strRef>
              <c:f>'DMMI Process Capability report'!$B$63</c:f>
              <c:strCache>
                <c:ptCount val="1"/>
                <c:pt idx="0">
                  <c:v>#7</c:v>
                </c:pt>
              </c:strCache>
            </c:strRef>
          </c:tx>
          <c:spPr>
            <a:ln w="28575">
              <a:noFill/>
            </a:ln>
          </c:spPr>
          <c:marker>
            <c:symbol val="x"/>
            <c:size val="5"/>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report'!$C$63:$AF$63</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9-51E1-4D58-87F1-650F63A2425A}"/>
            </c:ext>
          </c:extLst>
        </c:ser>
        <c:ser>
          <c:idx val="10"/>
          <c:order val="10"/>
          <c:tx>
            <c:strRef>
              <c:f>'DMMI Process Capability report'!$B$64</c:f>
              <c:strCache>
                <c:ptCount val="1"/>
                <c:pt idx="0">
                  <c:v>#8</c:v>
                </c:pt>
              </c:strCache>
            </c:strRef>
          </c:tx>
          <c:spPr>
            <a:ln w="28575">
              <a:noFill/>
            </a:ln>
          </c:spPr>
          <c:marker>
            <c:symbol val="x"/>
            <c:size val="7"/>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report'!$C$64:$AF$64</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A-51E1-4D58-87F1-650F63A2425A}"/>
            </c:ext>
          </c:extLst>
        </c:ser>
        <c:ser>
          <c:idx val="11"/>
          <c:order val="11"/>
          <c:tx>
            <c:strRef>
              <c:f>'DMMI Process Capability report'!$B$65</c:f>
              <c:strCache>
                <c:ptCount val="1"/>
                <c:pt idx="0">
                  <c:v>#9</c:v>
                </c:pt>
              </c:strCache>
            </c:strRef>
          </c:tx>
          <c:spPr>
            <a:ln w="28575">
              <a:noFill/>
            </a:ln>
          </c:spPr>
          <c:marker>
            <c:symbol val="x"/>
            <c:size val="5"/>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report'!$C$65:$AF$65</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B-51E1-4D58-87F1-650F63A2425A}"/>
            </c:ext>
          </c:extLst>
        </c:ser>
        <c:ser>
          <c:idx val="12"/>
          <c:order val="12"/>
          <c:tx>
            <c:strRef>
              <c:f>'DMMI Process Capability report'!$B$66</c:f>
              <c:strCache>
                <c:ptCount val="1"/>
                <c:pt idx="0">
                  <c:v>#10</c:v>
                </c:pt>
              </c:strCache>
            </c:strRef>
          </c:tx>
          <c:spPr>
            <a:ln w="28575">
              <a:noFill/>
            </a:ln>
          </c:spPr>
          <c:marker>
            <c:symbol val="x"/>
            <c:size val="5"/>
            <c:spPr>
              <a:noFill/>
              <a:ln w="12700">
                <a:solidFill>
                  <a:schemeClr val="tx1"/>
                </a:solidFill>
              </a:ln>
            </c:spPr>
          </c:marker>
          <c:xVal>
            <c:strRef>
              <c:f>'DMMI Process Capability report'!$C$53:$AF$53</c:f>
              <c:strCache>
                <c:ptCount val="30"/>
                <c:pt idx="0">
                  <c:v>SG1</c:v>
                </c:pt>
                <c:pt idx="1">
                  <c:v>SG2</c:v>
                </c:pt>
                <c:pt idx="2">
                  <c:v>SG3</c:v>
                </c:pt>
                <c:pt idx="3">
                  <c:v>SG4</c:v>
                </c:pt>
                <c:pt idx="4">
                  <c:v>SG5</c:v>
                </c:pt>
                <c:pt idx="5">
                  <c:v>SG6</c:v>
                </c:pt>
                <c:pt idx="6">
                  <c:v>SG7</c:v>
                </c:pt>
                <c:pt idx="7">
                  <c:v>SG8</c:v>
                </c:pt>
                <c:pt idx="8">
                  <c:v>SG9</c:v>
                </c:pt>
                <c:pt idx="9">
                  <c:v>SG10</c:v>
                </c:pt>
                <c:pt idx="10">
                  <c:v>SG11</c:v>
                </c:pt>
                <c:pt idx="11">
                  <c:v>SG12</c:v>
                </c:pt>
                <c:pt idx="12">
                  <c:v>SG13</c:v>
                </c:pt>
                <c:pt idx="13">
                  <c:v>SG14</c:v>
                </c:pt>
                <c:pt idx="14">
                  <c:v>SG15</c:v>
                </c:pt>
                <c:pt idx="15">
                  <c:v>SG16</c:v>
                </c:pt>
                <c:pt idx="16">
                  <c:v>SG17</c:v>
                </c:pt>
                <c:pt idx="17">
                  <c:v>SG18</c:v>
                </c:pt>
                <c:pt idx="18">
                  <c:v>SG19</c:v>
                </c:pt>
                <c:pt idx="19">
                  <c:v>SG20</c:v>
                </c:pt>
                <c:pt idx="20">
                  <c:v>SG21</c:v>
                </c:pt>
                <c:pt idx="21">
                  <c:v>SG22</c:v>
                </c:pt>
                <c:pt idx="22">
                  <c:v>SG23</c:v>
                </c:pt>
                <c:pt idx="23">
                  <c:v>SG24</c:v>
                </c:pt>
                <c:pt idx="24">
                  <c:v>SG25</c:v>
                </c:pt>
                <c:pt idx="25">
                  <c:v>SG26</c:v>
                </c:pt>
                <c:pt idx="26">
                  <c:v>SG27</c:v>
                </c:pt>
                <c:pt idx="27">
                  <c:v>SG28</c:v>
                </c:pt>
                <c:pt idx="28">
                  <c:v>SG29</c:v>
                </c:pt>
                <c:pt idx="29">
                  <c:v>SG30</c:v>
                </c:pt>
              </c:strCache>
            </c:strRef>
          </c:xVal>
          <c:yVal>
            <c:numRef>
              <c:f>'DMMI Process Capability report'!$C$66:$AF$66</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C-51E1-4D58-87F1-650F63A2425A}"/>
            </c:ext>
          </c:extLst>
        </c:ser>
        <c:dLbls>
          <c:showLegendKey val="0"/>
          <c:showVal val="0"/>
          <c:showCatName val="0"/>
          <c:showSerName val="0"/>
          <c:showPercent val="0"/>
          <c:showBubbleSize val="0"/>
        </c:dLbls>
        <c:axId val="689189440"/>
        <c:axId val="1"/>
      </c:scatterChart>
      <c:valAx>
        <c:axId val="6891894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9189440"/>
        <c:crosses val="autoZero"/>
        <c:crossBetween val="midCat"/>
      </c:valAx>
    </c:plotArea>
    <c:legend>
      <c:legendPos val="r"/>
      <c:layout>
        <c:manualLayout>
          <c:xMode val="edge"/>
          <c:yMode val="edge"/>
          <c:x val="0.95796274152367999"/>
          <c:y val="0.14551548292161004"/>
          <c:w val="3.6437033737069434E-2"/>
          <c:h val="0.68268434008968104"/>
        </c:manualLayout>
      </c:layout>
      <c:overlay val="0"/>
      <c:txPr>
        <a:bodyPr/>
        <a:lstStyle/>
        <a:p>
          <a:pPr>
            <a:defRPr sz="38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Rejects and PPM per Week of Inspection</a:t>
            </a:r>
          </a:p>
        </c:rich>
      </c:tx>
      <c:layout>
        <c:manualLayout>
          <c:xMode val="edge"/>
          <c:yMode val="edge"/>
          <c:x val="0.15668209655611232"/>
          <c:y val="2.9893146201913048E-2"/>
        </c:manualLayout>
      </c:layout>
      <c:overlay val="0"/>
      <c:spPr>
        <a:noFill/>
        <a:ln w="25400">
          <a:noFill/>
        </a:ln>
      </c:spPr>
    </c:title>
    <c:autoTitleDeleted val="0"/>
    <c:plotArea>
      <c:layout>
        <c:manualLayout>
          <c:layoutTarget val="inner"/>
          <c:xMode val="edge"/>
          <c:yMode val="edge"/>
          <c:x val="0.15360983102918588"/>
          <c:y val="0.27544560566505133"/>
          <c:w val="0.67895545314900152"/>
          <c:h val="0.57010834660905974"/>
        </c:manualLayout>
      </c:layout>
      <c:lineChart>
        <c:grouping val="standard"/>
        <c:varyColors val="0"/>
        <c:ser>
          <c:idx val="0"/>
          <c:order val="0"/>
          <c:tx>
            <c:strRef>
              <c:f>'DMMI INSP CHECKSHEET'!$B$62</c:f>
              <c:strCache>
                <c:ptCount val="1"/>
                <c:pt idx="0">
                  <c:v>Number of Rejects</c:v>
                </c:pt>
              </c:strCache>
            </c:strRef>
          </c:tx>
          <c:spPr>
            <a:ln w="38100">
              <a:solidFill>
                <a:srgbClr val="3366FF"/>
              </a:solidFill>
              <a:prstDash val="solid"/>
            </a:ln>
          </c:spPr>
          <c:marker>
            <c:symbol val="diamond"/>
            <c:size val="7"/>
            <c:spPr>
              <a:solidFill>
                <a:srgbClr val="3366FF"/>
              </a:solidFill>
              <a:ln>
                <a:solidFill>
                  <a:srgbClr val="000000"/>
                </a:solidFill>
                <a:prstDash val="solid"/>
              </a:ln>
            </c:spPr>
          </c:marker>
          <c:cat>
            <c:numRef>
              <c:f>'DMMI INSP CHECKSHEET'!$C$30:$Y$30</c:f>
              <c:numCache>
                <c:formatCode>m/d</c:formatCode>
                <c:ptCount val="23"/>
              </c:numCache>
            </c:numRef>
          </c:cat>
          <c:val>
            <c:numRef>
              <c:f>'DMMI INSP CHECKSHEET'!$C$62:$Y$62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7FE0-4C44-AA30-F9B7B85DE851}"/>
            </c:ext>
          </c:extLst>
        </c:ser>
        <c:dLbls>
          <c:showLegendKey val="0"/>
          <c:showVal val="0"/>
          <c:showCatName val="0"/>
          <c:showSerName val="0"/>
          <c:showPercent val="0"/>
          <c:showBubbleSize val="0"/>
        </c:dLbls>
        <c:marker val="1"/>
        <c:smooth val="0"/>
        <c:axId val="716607680"/>
        <c:axId val="1"/>
      </c:lineChart>
      <c:lineChart>
        <c:grouping val="standard"/>
        <c:varyColors val="0"/>
        <c:ser>
          <c:idx val="1"/>
          <c:order val="1"/>
          <c:tx>
            <c:strRef>
              <c:f>'DMMI INSP CHECKSHEET'!$B$64</c:f>
              <c:strCache>
                <c:ptCount val="1"/>
                <c:pt idx="0">
                  <c:v>PPM</c:v>
                </c:pt>
              </c:strCache>
            </c:strRef>
          </c:tx>
          <c:spPr>
            <a:ln w="38100">
              <a:solidFill>
                <a:srgbClr val="FF9900"/>
              </a:solidFill>
              <a:prstDash val="solid"/>
            </a:ln>
          </c:spPr>
          <c:marker>
            <c:symbol val="circle"/>
            <c:size val="7"/>
            <c:spPr>
              <a:solidFill>
                <a:srgbClr val="FF6600"/>
              </a:solidFill>
              <a:ln>
                <a:solidFill>
                  <a:srgbClr val="FF9900"/>
                </a:solidFill>
                <a:prstDash val="solid"/>
              </a:ln>
            </c:spPr>
          </c:marker>
          <c:val>
            <c:numRef>
              <c:f>'DMMI INSP CHECKSHEET'!$C$64:$Y$64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1-7FE0-4C44-AA30-F9B7B85DE851}"/>
            </c:ext>
          </c:extLst>
        </c:ser>
        <c:dLbls>
          <c:showLegendKey val="0"/>
          <c:showVal val="0"/>
          <c:showCatName val="0"/>
          <c:showSerName val="0"/>
          <c:showPercent val="0"/>
          <c:showBubbleSize val="0"/>
        </c:dLbls>
        <c:marker val="1"/>
        <c:smooth val="0"/>
        <c:axId val="3"/>
        <c:axId val="4"/>
      </c:lineChart>
      <c:catAx>
        <c:axId val="71660768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Week of Inspection</a:t>
                </a:r>
              </a:p>
            </c:rich>
          </c:tx>
          <c:layout>
            <c:manualLayout>
              <c:xMode val="edge"/>
              <c:yMode val="edge"/>
              <c:x val="0.33947776982422656"/>
              <c:y val="0.9224226051241502"/>
            </c:manualLayout>
          </c:layout>
          <c:overlay val="0"/>
          <c:spPr>
            <a:noFill/>
            <a:ln w="25400">
              <a:noFill/>
            </a:ln>
          </c:spPr>
        </c:title>
        <c:numFmt formatCode="m/d"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en-US"/>
                  <a:t>Quantity of Inspection Rejects</a:t>
                </a:r>
              </a:p>
            </c:rich>
          </c:tx>
          <c:layout>
            <c:manualLayout>
              <c:xMode val="edge"/>
              <c:yMode val="edge"/>
              <c:x val="7.6804263103475703E-3"/>
              <c:y val="0.3480435761429402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71660768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in val="0"/>
        </c:scaling>
        <c:delete val="0"/>
        <c:axPos val="r"/>
        <c:title>
          <c:tx>
            <c:rich>
              <a:bodyPr/>
              <a:lstStyle/>
              <a:p>
                <a:pPr>
                  <a:defRPr sz="1400" b="1" i="0" u="none" strike="noStrike" baseline="0">
                    <a:solidFill>
                      <a:srgbClr val="000000"/>
                    </a:solidFill>
                    <a:latin typeface="Arial"/>
                    <a:ea typeface="Arial"/>
                    <a:cs typeface="Arial"/>
                  </a:defRPr>
                </a:pPr>
                <a:r>
                  <a:rPr lang="en-US"/>
                  <a:t>PPM</a:t>
                </a:r>
              </a:p>
            </c:rich>
          </c:tx>
          <c:layout>
            <c:manualLayout>
              <c:xMode val="edge"/>
              <c:yMode val="edge"/>
              <c:x val="0.93241167581325068"/>
              <c:y val="0.50818677999978035"/>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3"/>
        <c:crosses val="max"/>
        <c:crossBetween val="between"/>
      </c:valAx>
      <c:spPr>
        <a:noFill/>
        <a:ln w="25400">
          <a:noFill/>
        </a:ln>
      </c:spPr>
    </c:plotArea>
    <c:legend>
      <c:legendPos val="r"/>
      <c:layout>
        <c:manualLayout>
          <c:xMode val="edge"/>
          <c:yMode val="edge"/>
          <c:x val="0.23553234643385773"/>
          <c:y val="0.1526213225823923"/>
          <c:w val="0.41218160625925104"/>
          <c:h val="5.9594992627410331E-2"/>
        </c:manualLayout>
      </c:layout>
      <c:overlay val="0"/>
      <c:spPr>
        <a:solidFill>
          <a:srgbClr val="FFFFFF"/>
        </a:solidFill>
        <a:ln w="3175">
          <a:solidFill>
            <a:srgbClr val="000000"/>
          </a:solidFill>
          <a:prstDash val="solid"/>
        </a:ln>
      </c:spPr>
      <c:txPr>
        <a:bodyPr/>
        <a:lstStyle/>
        <a:p>
          <a:pPr>
            <a:defRPr sz="4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Reject Pareto Analysis (Top 15 Issues)</a:t>
            </a:r>
          </a:p>
        </c:rich>
      </c:tx>
      <c:layout>
        <c:manualLayout>
          <c:xMode val="edge"/>
          <c:yMode val="edge"/>
          <c:x val="0.17429351239070576"/>
          <c:y val="2.9893146201913048E-2"/>
        </c:manualLayout>
      </c:layout>
      <c:overlay val="0"/>
      <c:spPr>
        <a:noFill/>
        <a:ln w="25400">
          <a:noFill/>
        </a:ln>
      </c:spPr>
    </c:title>
    <c:autoTitleDeleted val="0"/>
    <c:plotArea>
      <c:layout>
        <c:manualLayout>
          <c:layoutTarget val="inner"/>
          <c:xMode val="edge"/>
          <c:yMode val="edge"/>
          <c:x val="0.14344501816560526"/>
          <c:y val="0.17722469201704855"/>
          <c:w val="0.80051574653708735"/>
          <c:h val="0.69608734454888943"/>
        </c:manualLayout>
      </c:layout>
      <c:barChart>
        <c:barDir val="bar"/>
        <c:grouping val="clustered"/>
        <c:varyColors val="0"/>
        <c:ser>
          <c:idx val="0"/>
          <c:order val="0"/>
          <c:spPr>
            <a:solidFill>
              <a:srgbClr val="9999FF"/>
            </a:solidFill>
            <a:ln w="12700">
              <a:solidFill>
                <a:srgbClr val="000000"/>
              </a:solidFill>
              <a:prstDash val="solid"/>
            </a:ln>
          </c:spPr>
          <c:invertIfNegative val="0"/>
          <c:dPt>
            <c:idx val="12"/>
            <c:invertIfNegative val="0"/>
            <c:bubble3D val="0"/>
            <c:spPr>
              <a:solidFill>
                <a:srgbClr val="CC99FF"/>
              </a:solidFill>
              <a:ln w="12700">
                <a:solidFill>
                  <a:srgbClr val="000000"/>
                </a:solidFill>
                <a:prstDash val="solid"/>
              </a:ln>
            </c:spPr>
            <c:extLst>
              <c:ext xmlns:c16="http://schemas.microsoft.com/office/drawing/2014/chart" uri="{C3380CC4-5D6E-409C-BE32-E72D297353CC}">
                <c16:uniqueId val="{00000001-7D78-4325-A3EE-DDEA744ABA0C}"/>
              </c:ext>
            </c:extLst>
          </c:dPt>
          <c:dPt>
            <c:idx val="13"/>
            <c:invertIfNegative val="0"/>
            <c:bubble3D val="0"/>
            <c:spPr>
              <a:solidFill>
                <a:srgbClr val="FF99CC"/>
              </a:solidFill>
              <a:ln w="12700">
                <a:solidFill>
                  <a:srgbClr val="000000"/>
                </a:solidFill>
                <a:prstDash val="solid"/>
              </a:ln>
            </c:spPr>
            <c:extLst>
              <c:ext xmlns:c16="http://schemas.microsoft.com/office/drawing/2014/chart" uri="{C3380CC4-5D6E-409C-BE32-E72D297353CC}">
                <c16:uniqueId val="{00000003-7D78-4325-A3EE-DDEA744ABA0C}"/>
              </c:ext>
            </c:extLst>
          </c:dPt>
          <c:dPt>
            <c:idx val="14"/>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7D78-4325-A3EE-DDEA744ABA0C}"/>
              </c:ext>
            </c:extLst>
          </c:dPt>
          <c:dPt>
            <c:idx val="15"/>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7-7D78-4325-A3EE-DDEA744ABA0C}"/>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9-7D78-4325-A3EE-DDEA744ABA0C}"/>
              </c:ext>
            </c:extLst>
          </c:dPt>
          <c:dLbls>
            <c:dLbl>
              <c:idx val="1"/>
              <c:layout>
                <c:manualLayout>
                  <c:x val="6.1602351538902339E-3"/>
                  <c:y val="2.7045692507133299E-3"/>
                </c:manualLayout>
              </c:layout>
              <c:numFmt formatCode="#,##0" sourceLinked="0"/>
              <c:spPr>
                <a:solidFill>
                  <a:srgbClr val="FFFFFF"/>
                </a:solidFill>
                <a:ln w="25400">
                  <a:noFill/>
                </a:ln>
              </c:spPr>
              <c:txPr>
                <a:bodyPr/>
                <a:lstStyle/>
                <a:p>
                  <a:pPr algn="ctr" rtl="1">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D78-4325-A3EE-DDEA744ABA0C}"/>
                </c:ext>
              </c:extLst>
            </c:dLbl>
            <c:dLbl>
              <c:idx val="2"/>
              <c:layout>
                <c:manualLayout>
                  <c:x val="3.0753960535546553E-3"/>
                  <c:y val="2.1352678013742367E-3"/>
                </c:manualLayout>
              </c:layout>
              <c:numFmt formatCode="#,##0" sourceLinked="0"/>
              <c:spPr>
                <a:noFill/>
                <a:ln w="25400">
                  <a:noFill/>
                </a:ln>
              </c:spPr>
              <c:txPr>
                <a:bodyPr/>
                <a:lstStyle/>
                <a:p>
                  <a:pPr algn="ctr" rtl="1">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78-4325-A3EE-DDEA744ABA0C}"/>
                </c:ext>
              </c:extLst>
            </c:dLbl>
            <c:dLbl>
              <c:idx val="3"/>
              <c:layout>
                <c:manualLayout>
                  <c:x val="1.9443608633001612E-3"/>
                  <c:y val="-5.694950724492192E-4"/>
                </c:manualLayout>
              </c:layout>
              <c:numFmt formatCode="#,##0" sourceLinked="0"/>
              <c:spPr>
                <a:noFill/>
                <a:ln w="25400">
                  <a:noFill/>
                </a:ln>
              </c:spPr>
              <c:txPr>
                <a:bodyPr/>
                <a:lstStyle/>
                <a:p>
                  <a:pPr algn="ctr" rtl="1">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D78-4325-A3EE-DDEA744ABA0C}"/>
                </c:ext>
              </c:extLst>
            </c:dLbl>
            <c:dLbl>
              <c:idx val="13"/>
              <c:layout>
                <c:manualLayout>
                  <c:x val="1.3152466682928198E-2"/>
                  <c:y val="1.4230550874405639E-4"/>
                </c:manualLayout>
              </c:layout>
              <c:spPr>
                <a:noFill/>
                <a:ln w="25400">
                  <a:noFill/>
                </a:ln>
              </c:spPr>
              <c:txPr>
                <a:bodyPr/>
                <a:lstStyle/>
                <a:p>
                  <a:pPr algn="ctr" rtl="1">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78-4325-A3EE-DDEA744ABA0C}"/>
                </c:ext>
              </c:extLst>
            </c:dLbl>
            <c:numFmt formatCode="#,##0" sourceLinked="0"/>
            <c:spPr>
              <a:noFill/>
              <a:ln w="25400">
                <a:noFill/>
              </a:ln>
            </c:spPr>
            <c:txPr>
              <a:bodyPr wrap="square" lIns="38100" tIns="19050" rIns="38100" bIns="19050" anchor="ctr">
                <a:spAutoFit/>
              </a:bodyPr>
              <a:lstStyle/>
              <a:p>
                <a:pPr algn="ctr" rtl="1">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'[1]DMMI INSP CHECKSHEET'!$J$123:$J$137</c:f>
              <c:strCache>
                <c:ptCount val="15"/>
              </c:strCache>
            </c:strRef>
          </c:cat>
          <c:val>
            <c:numRef>
              <c:f>'DMMI INSP CHECKSHEET'!$K$123:$K$137</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7D78-4325-A3EE-DDEA744ABA0C}"/>
            </c:ext>
          </c:extLst>
        </c:ser>
        <c:dLbls>
          <c:showLegendKey val="0"/>
          <c:showVal val="0"/>
          <c:showCatName val="0"/>
          <c:showSerName val="0"/>
          <c:showPercent val="0"/>
          <c:showBubbleSize val="0"/>
        </c:dLbls>
        <c:gapWidth val="150"/>
        <c:axId val="716631808"/>
        <c:axId val="1"/>
      </c:barChart>
      <c:catAx>
        <c:axId val="7166318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en-US"/>
                  <a:t>Quantity of Inspection Rejects</a:t>
                </a:r>
              </a:p>
            </c:rich>
          </c:tx>
          <c:layout>
            <c:manualLayout>
              <c:xMode val="edge"/>
              <c:yMode val="edge"/>
              <c:x val="0.32545062235318745"/>
              <c:y val="0.92242260512415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71663180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CheckBox" fmlaLink="$AP$16" lockText="1" noThreeD="1"/>
</file>

<file path=xl/ctrlProps/ctrlProp22.xml><?xml version="1.0" encoding="utf-8"?>
<formControlPr xmlns="http://schemas.microsoft.com/office/spreadsheetml/2009/9/main" objectType="CheckBox" fmlaLink="$AQ$16" lockText="1" noThreeD="1"/>
</file>

<file path=xl/ctrlProps/ctrlProp23.xml><?xml version="1.0" encoding="utf-8"?>
<formControlPr xmlns="http://schemas.microsoft.com/office/spreadsheetml/2009/9/main" objectType="CheckBox" fmlaLink="$AI$4" lockText="1" noThreeD="1"/>
</file>

<file path=xl/ctrlProps/ctrlProp24.xml><?xml version="1.0" encoding="utf-8"?>
<formControlPr xmlns="http://schemas.microsoft.com/office/spreadsheetml/2009/9/main" objectType="CheckBox" fmlaLink="$AJ$4" lockText="1" noThreeD="1"/>
</file>

<file path=xl/ctrlProps/ctrlProp25.xml><?xml version="1.0" encoding="utf-8"?>
<formControlPr xmlns="http://schemas.microsoft.com/office/spreadsheetml/2009/9/main" objectType="CheckBox" fmlaLink="$AK$4" lockText="1" noThreeD="1"/>
</file>

<file path=xl/ctrlProps/ctrlProp26.xml><?xml version="1.0" encoding="utf-8"?>
<formControlPr xmlns="http://schemas.microsoft.com/office/spreadsheetml/2009/9/main" objectType="CheckBox" fmlaLink="$AO$3" lockText="1" noThreeD="1"/>
</file>

<file path=xl/ctrlProps/ctrlProp27.xml><?xml version="1.0" encoding="utf-8"?>
<formControlPr xmlns="http://schemas.microsoft.com/office/spreadsheetml/2009/9/main" objectType="CheckBox" fmlaLink="$AO$5" lockText="1" noThreeD="1"/>
</file>

<file path=xl/ctrlProps/ctrlProp28.xml><?xml version="1.0" encoding="utf-8"?>
<formControlPr xmlns="http://schemas.microsoft.com/office/spreadsheetml/2009/9/main" objectType="CheckBox" fmlaLink="$AO$7" lockText="1" noThreeD="1"/>
</file>

<file path=xl/ctrlProps/ctrlProp29.xml><?xml version="1.0" encoding="utf-8"?>
<formControlPr xmlns="http://schemas.microsoft.com/office/spreadsheetml/2009/9/main" objectType="CheckBox" fmlaLink="$AO$8"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AO$4" lockText="1" noThreeD="1"/>
</file>

<file path=xl/ctrlProps/ctrlProp31.xml><?xml version="1.0" encoding="utf-8"?>
<formControlPr xmlns="http://schemas.microsoft.com/office/spreadsheetml/2009/9/main" objectType="CheckBox" fmlaLink="$AO$6" lockText="1" noThreeD="1"/>
</file>

<file path=xl/ctrlProps/ctrlProp32.xml><?xml version="1.0" encoding="utf-8"?>
<formControlPr xmlns="http://schemas.microsoft.com/office/spreadsheetml/2009/9/main" objectType="CheckBox" fmlaLink="$AO$9" lockText="1" noThreeD="1"/>
</file>

<file path=xl/ctrlProps/ctrlProp33.xml><?xml version="1.0" encoding="utf-8"?>
<formControlPr xmlns="http://schemas.microsoft.com/office/spreadsheetml/2009/9/main" objectType="CheckBox" fmlaLink="$AO$10" lockText="1" noThreeD="1"/>
</file>

<file path=xl/ctrlProps/ctrlProp34.xml><?xml version="1.0" encoding="utf-8"?>
<formControlPr xmlns="http://schemas.microsoft.com/office/spreadsheetml/2009/9/main" objectType="CheckBox" fmlaLink="$AO$12" lockText="1" noThreeD="1"/>
</file>

<file path=xl/ctrlProps/ctrlProp35.xml><?xml version="1.0" encoding="utf-8"?>
<formControlPr xmlns="http://schemas.microsoft.com/office/spreadsheetml/2009/9/main" objectType="CheckBox" fmlaLink="$AO$11" lockText="1" noThreeD="1"/>
</file>

<file path=xl/ctrlProps/ctrlProp36.xml><?xml version="1.0" encoding="utf-8"?>
<formControlPr xmlns="http://schemas.microsoft.com/office/spreadsheetml/2009/9/main" objectType="CheckBox" fmlaLink="$AR$3" lockText="1" noThreeD="1"/>
</file>

<file path=xl/ctrlProps/ctrlProp37.xml><?xml version="1.0" encoding="utf-8"?>
<formControlPr xmlns="http://schemas.microsoft.com/office/spreadsheetml/2009/9/main" objectType="CheckBox" checked="Checked" fmlaLink="$AR$6" lockText="1" noThreeD="1"/>
</file>

<file path=xl/ctrlProps/ctrlProp38.xml><?xml version="1.0" encoding="utf-8"?>
<formControlPr xmlns="http://schemas.microsoft.com/office/spreadsheetml/2009/9/main" objectType="CheckBox" fmlaLink="$AR$4" lockText="1" noThreeD="1"/>
</file>

<file path=xl/ctrlProps/ctrlProp39.xml><?xml version="1.0" encoding="utf-8"?>
<formControlPr xmlns="http://schemas.microsoft.com/office/spreadsheetml/2009/9/main" objectType="CheckBox" fmlaLink="$AR$5"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AR$7" lockText="1" noThreeD="1"/>
</file>

<file path=xl/ctrlProps/ctrlProp41.xml><?xml version="1.0" encoding="utf-8"?>
<formControlPr xmlns="http://schemas.microsoft.com/office/spreadsheetml/2009/9/main" objectType="CheckBox" fmlaLink="$AI$15" noThreeD="1"/>
</file>

<file path=xl/ctrlProps/ctrlProp42.xml><?xml version="1.0" encoding="utf-8"?>
<formControlPr xmlns="http://schemas.microsoft.com/office/spreadsheetml/2009/9/main" objectType="CheckBox" fmlaLink="$AI$16" lockText="1" noThreeD="1"/>
</file>

<file path=xl/ctrlProps/ctrlProp43.xml><?xml version="1.0" encoding="utf-8"?>
<formControlPr xmlns="http://schemas.microsoft.com/office/spreadsheetml/2009/9/main" objectType="CheckBox" fmlaLink="$AI$17" lockText="1" noThreeD="1"/>
</file>

<file path=xl/ctrlProps/ctrlProp44.xml><?xml version="1.0" encoding="utf-8"?>
<formControlPr xmlns="http://schemas.microsoft.com/office/spreadsheetml/2009/9/main" objectType="CheckBox" fmlaLink="$AI$18" lockText="1" noThreeD="1"/>
</file>

<file path=xl/ctrlProps/ctrlProp45.xml><?xml version="1.0" encoding="utf-8"?>
<formControlPr xmlns="http://schemas.microsoft.com/office/spreadsheetml/2009/9/main" objectType="CheckBox" fmlaLink="$AK$16" lockText="1" noThreeD="1"/>
</file>

<file path=xl/ctrlProps/ctrlProp46.xml><?xml version="1.0" encoding="utf-8"?>
<formControlPr xmlns="http://schemas.microsoft.com/office/spreadsheetml/2009/9/main" objectType="CheckBox" fmlaLink="$AL$16" lockText="1" noThreeD="1"/>
</file>

<file path=xl/ctrlProps/ctrlProp47.xml><?xml version="1.0" encoding="utf-8"?>
<formControlPr xmlns="http://schemas.microsoft.com/office/spreadsheetml/2009/9/main" objectType="CheckBox" fmlaLink="$AM$16" lockText="1" noThreeD="1"/>
</file>

<file path=xl/ctrlProps/ctrlProp48.xml><?xml version="1.0" encoding="utf-8"?>
<formControlPr xmlns="http://schemas.microsoft.com/office/spreadsheetml/2009/9/main" objectType="CheckBox" fmlaLink="$AN$16" lockText="1" noThreeD="1"/>
</file>

<file path=xl/ctrlProps/ctrlProp49.xml><?xml version="1.0" encoding="utf-8"?>
<formControlPr xmlns="http://schemas.microsoft.com/office/spreadsheetml/2009/9/main" objectType="CheckBox" fmlaLink="$AO$16"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L$4" lockText="1" noThreeD="1"/>
</file>

<file path=xl/ctrlProps/ctrlProp54.xml><?xml version="1.0" encoding="utf-8"?>
<formControlPr xmlns="http://schemas.microsoft.com/office/spreadsheetml/2009/9/main" objectType="CheckBox" fmlaLink="$AM$4" lockText="1" noThreeD="1"/>
</file>

<file path=xl/ctrlProps/ctrlProp55.xml><?xml version="1.0" encoding="utf-8"?>
<formControlPr xmlns="http://schemas.microsoft.com/office/spreadsheetml/2009/9/main" objectType="CheckBox" fmlaLink="$AN$4" lockText="1" noThreeD="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chart" Target="../charts/chart1.xml"/><Relationship Id="rId4"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552450</xdr:colOff>
      <xdr:row>24</xdr:row>
      <xdr:rowOff>0</xdr:rowOff>
    </xdr:from>
    <xdr:to>
      <xdr:col>8</xdr:col>
      <xdr:colOff>0</xdr:colOff>
      <xdr:row>24</xdr:row>
      <xdr:rowOff>0</xdr:rowOff>
    </xdr:to>
    <xdr:sp macro="" textlink="">
      <xdr:nvSpPr>
        <xdr:cNvPr id="2" name="Text Box 3">
          <a:extLst>
            <a:ext uri="{FF2B5EF4-FFF2-40B4-BE49-F238E27FC236}">
              <a16:creationId xmlns:a16="http://schemas.microsoft.com/office/drawing/2014/main" id="{00000000-0008-0000-0000-000002000000}"/>
            </a:ext>
          </a:extLst>
        </xdr:cNvPr>
        <xdr:cNvSpPr txBox="1">
          <a:spLocks noChangeArrowheads="1"/>
        </xdr:cNvSpPr>
      </xdr:nvSpPr>
      <xdr:spPr bwMode="auto">
        <a:xfrm>
          <a:off x="400050" y="4527550"/>
          <a:ext cx="42418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800" b="1" i="0" u="none" strike="noStrike" baseline="0">
              <a:solidFill>
                <a:srgbClr val="000000"/>
              </a:solidFill>
              <a:latin typeface="Arial"/>
              <a:cs typeface="Arial"/>
            </a:rPr>
            <a:t>Note</a:t>
          </a:r>
          <a:r>
            <a:rPr lang="en-US" sz="800" b="0" i="0" u="none" strike="noStrike" baseline="0">
              <a:solidFill>
                <a:srgbClr val="000000"/>
              </a:solidFill>
              <a:latin typeface="Arial"/>
              <a:cs typeface="Arial"/>
            </a:rPr>
            <a:t>: PPAP requires the submittal of multiple documents and data.  Refer to AIAG PPAP manual and Section 6 of this manual for actual PPAP submittal requirements.  </a:t>
          </a:r>
        </a:p>
      </xdr:txBody>
    </xdr:sp>
    <xdr:clientData/>
  </xdr:twoCellAnchor>
  <xdr:twoCellAnchor editAs="oneCell">
    <xdr:from>
      <xdr:col>0</xdr:col>
      <xdr:colOff>19050</xdr:colOff>
      <xdr:row>0</xdr:row>
      <xdr:rowOff>69850</xdr:rowOff>
    </xdr:from>
    <xdr:to>
      <xdr:col>1</xdr:col>
      <xdr:colOff>609600</xdr:colOff>
      <xdr:row>1</xdr:row>
      <xdr:rowOff>38100</xdr:rowOff>
    </xdr:to>
    <xdr:pic>
      <xdr:nvPicPr>
        <xdr:cNvPr id="3" name="Picture 5">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69850"/>
          <a:ext cx="990600" cy="19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2</xdr:row>
      <xdr:rowOff>82550</xdr:rowOff>
    </xdr:from>
    <xdr:to>
      <xdr:col>0</xdr:col>
      <xdr:colOff>381000</xdr:colOff>
      <xdr:row>3</xdr:row>
      <xdr:rowOff>0</xdr:rowOff>
    </xdr:to>
    <xdr:sp macro="" textlink="">
      <xdr:nvSpPr>
        <xdr:cNvPr id="4" name="Rectangle 6">
          <a:extLst>
            <a:ext uri="{FF2B5EF4-FFF2-40B4-BE49-F238E27FC236}">
              <a16:creationId xmlns:a16="http://schemas.microsoft.com/office/drawing/2014/main" id="{00000000-0008-0000-0000-000004000000}"/>
            </a:ext>
          </a:extLst>
        </xdr:cNvPr>
        <xdr:cNvSpPr>
          <a:spLocks noChangeArrowheads="1"/>
        </xdr:cNvSpPr>
      </xdr:nvSpPr>
      <xdr:spPr bwMode="auto">
        <a:xfrm>
          <a:off x="190500" y="717550"/>
          <a:ext cx="190500" cy="1524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xdr:twoCellAnchor>
  <xdr:twoCellAnchor>
    <xdr:from>
      <xdr:col>0</xdr:col>
      <xdr:colOff>190500</xdr:colOff>
      <xdr:row>3</xdr:row>
      <xdr:rowOff>57150</xdr:rowOff>
    </xdr:from>
    <xdr:to>
      <xdr:col>0</xdr:col>
      <xdr:colOff>381000</xdr:colOff>
      <xdr:row>3</xdr:row>
      <xdr:rowOff>203200</xdr:rowOff>
    </xdr:to>
    <xdr:sp macro="" textlink="">
      <xdr:nvSpPr>
        <xdr:cNvPr id="5" name="Rectangle 7">
          <a:extLst>
            <a:ext uri="{FF2B5EF4-FFF2-40B4-BE49-F238E27FC236}">
              <a16:creationId xmlns:a16="http://schemas.microsoft.com/office/drawing/2014/main" id="{00000000-0008-0000-0000-000005000000}"/>
            </a:ext>
          </a:extLst>
        </xdr:cNvPr>
        <xdr:cNvSpPr>
          <a:spLocks noChangeArrowheads="1"/>
        </xdr:cNvSpPr>
      </xdr:nvSpPr>
      <xdr:spPr bwMode="auto">
        <a:xfrm>
          <a:off x="190500" y="927100"/>
          <a:ext cx="190500" cy="1460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107950</xdr:colOff>
      <xdr:row>2</xdr:row>
      <xdr:rowOff>76200</xdr:rowOff>
    </xdr:from>
    <xdr:to>
      <xdr:col>2</xdr:col>
      <xdr:colOff>311150</xdr:colOff>
      <xdr:row>2</xdr:row>
      <xdr:rowOff>222250</xdr:rowOff>
    </xdr:to>
    <xdr:sp macro="" textlink="">
      <xdr:nvSpPr>
        <xdr:cNvPr id="6" name="Rectangle 8">
          <a:extLst>
            <a:ext uri="{FF2B5EF4-FFF2-40B4-BE49-F238E27FC236}">
              <a16:creationId xmlns:a16="http://schemas.microsoft.com/office/drawing/2014/main" id="{00000000-0008-0000-0000-000006000000}"/>
            </a:ext>
          </a:extLst>
        </xdr:cNvPr>
        <xdr:cNvSpPr>
          <a:spLocks noChangeArrowheads="1"/>
        </xdr:cNvSpPr>
      </xdr:nvSpPr>
      <xdr:spPr bwMode="auto">
        <a:xfrm>
          <a:off x="1244600" y="711200"/>
          <a:ext cx="203200" cy="1460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107950</xdr:colOff>
      <xdr:row>3</xdr:row>
      <xdr:rowOff>57150</xdr:rowOff>
    </xdr:from>
    <xdr:to>
      <xdr:col>2</xdr:col>
      <xdr:colOff>311150</xdr:colOff>
      <xdr:row>3</xdr:row>
      <xdr:rowOff>203200</xdr:rowOff>
    </xdr:to>
    <xdr:sp macro="" textlink="">
      <xdr:nvSpPr>
        <xdr:cNvPr id="7" name="Rectangle 9">
          <a:extLst>
            <a:ext uri="{FF2B5EF4-FFF2-40B4-BE49-F238E27FC236}">
              <a16:creationId xmlns:a16="http://schemas.microsoft.com/office/drawing/2014/main" id="{00000000-0008-0000-0000-000007000000}"/>
            </a:ext>
          </a:extLst>
        </xdr:cNvPr>
        <xdr:cNvSpPr>
          <a:spLocks noChangeArrowheads="1"/>
        </xdr:cNvSpPr>
      </xdr:nvSpPr>
      <xdr:spPr bwMode="auto">
        <a:xfrm>
          <a:off x="1244600" y="927100"/>
          <a:ext cx="203200" cy="1460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285750</xdr:colOff>
      <xdr:row>2</xdr:row>
      <xdr:rowOff>82550</xdr:rowOff>
    </xdr:from>
    <xdr:to>
      <xdr:col>6</xdr:col>
      <xdr:colOff>158750</xdr:colOff>
      <xdr:row>2</xdr:row>
      <xdr:rowOff>228600</xdr:rowOff>
    </xdr:to>
    <xdr:sp macro="" textlink="">
      <xdr:nvSpPr>
        <xdr:cNvPr id="8" name="Rectangle 10">
          <a:extLst>
            <a:ext uri="{FF2B5EF4-FFF2-40B4-BE49-F238E27FC236}">
              <a16:creationId xmlns:a16="http://schemas.microsoft.com/office/drawing/2014/main" id="{00000000-0008-0000-0000-000008000000}"/>
            </a:ext>
          </a:extLst>
        </xdr:cNvPr>
        <xdr:cNvSpPr>
          <a:spLocks noChangeArrowheads="1"/>
        </xdr:cNvSpPr>
      </xdr:nvSpPr>
      <xdr:spPr bwMode="auto">
        <a:xfrm>
          <a:off x="3340100" y="717550"/>
          <a:ext cx="190500" cy="1460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857250</xdr:colOff>
      <xdr:row>2</xdr:row>
      <xdr:rowOff>82550</xdr:rowOff>
    </xdr:from>
    <xdr:to>
      <xdr:col>7</xdr:col>
      <xdr:colOff>1060450</xdr:colOff>
      <xdr:row>2</xdr:row>
      <xdr:rowOff>228600</xdr:rowOff>
    </xdr:to>
    <xdr:sp macro="" textlink="">
      <xdr:nvSpPr>
        <xdr:cNvPr id="9" name="Rectangle 11">
          <a:extLst>
            <a:ext uri="{FF2B5EF4-FFF2-40B4-BE49-F238E27FC236}">
              <a16:creationId xmlns:a16="http://schemas.microsoft.com/office/drawing/2014/main" id="{00000000-0008-0000-0000-000009000000}"/>
            </a:ext>
          </a:extLst>
        </xdr:cNvPr>
        <xdr:cNvSpPr>
          <a:spLocks noChangeArrowheads="1"/>
        </xdr:cNvSpPr>
      </xdr:nvSpPr>
      <xdr:spPr bwMode="auto">
        <a:xfrm>
          <a:off x="4419600" y="717550"/>
          <a:ext cx="203200" cy="1460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793750</xdr:colOff>
      <xdr:row>2</xdr:row>
      <xdr:rowOff>82550</xdr:rowOff>
    </xdr:from>
    <xdr:to>
      <xdr:col>8</xdr:col>
      <xdr:colOff>990600</xdr:colOff>
      <xdr:row>2</xdr:row>
      <xdr:rowOff>228600</xdr:rowOff>
    </xdr:to>
    <xdr:sp macro="" textlink="">
      <xdr:nvSpPr>
        <xdr:cNvPr id="10" name="Rectangle 12">
          <a:extLst>
            <a:ext uri="{FF2B5EF4-FFF2-40B4-BE49-F238E27FC236}">
              <a16:creationId xmlns:a16="http://schemas.microsoft.com/office/drawing/2014/main" id="{00000000-0008-0000-0000-00000A000000}"/>
            </a:ext>
          </a:extLst>
        </xdr:cNvPr>
        <xdr:cNvSpPr>
          <a:spLocks noChangeArrowheads="1"/>
        </xdr:cNvSpPr>
      </xdr:nvSpPr>
      <xdr:spPr bwMode="auto">
        <a:xfrm>
          <a:off x="5435600" y="717550"/>
          <a:ext cx="196850" cy="1460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19050</xdr:colOff>
      <xdr:row>49</xdr:row>
      <xdr:rowOff>69850</xdr:rowOff>
    </xdr:from>
    <xdr:to>
      <xdr:col>1</xdr:col>
      <xdr:colOff>609600</xdr:colOff>
      <xdr:row>50</xdr:row>
      <xdr:rowOff>38100</xdr:rowOff>
    </xdr:to>
    <xdr:pic>
      <xdr:nvPicPr>
        <xdr:cNvPr id="11" name="Picture 13">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9759950"/>
          <a:ext cx="990600" cy="19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1</xdr:row>
      <xdr:rowOff>66675</xdr:rowOff>
    </xdr:from>
    <xdr:to>
      <xdr:col>1</xdr:col>
      <xdr:colOff>628650</xdr:colOff>
      <xdr:row>2</xdr:row>
      <xdr:rowOff>38100</xdr:rowOff>
    </xdr:to>
    <xdr:pic>
      <xdr:nvPicPr>
        <xdr:cNvPr id="2" name="Picture 5">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25425"/>
          <a:ext cx="9588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177800</xdr:colOff>
      <xdr:row>3</xdr:row>
      <xdr:rowOff>78105</xdr:rowOff>
    </xdr:from>
    <xdr:to>
      <xdr:col>0</xdr:col>
      <xdr:colOff>330070</xdr:colOff>
      <xdr:row>4</xdr:row>
      <xdr:rowOff>136</xdr:rowOff>
    </xdr:to>
    <xdr:sp macro="" textlink="">
      <xdr:nvSpPr>
        <xdr:cNvPr id="3" name="Rectangle 6">
          <a:extLst>
            <a:ext uri="{FF2B5EF4-FFF2-40B4-BE49-F238E27FC236}">
              <a16:creationId xmlns:a16="http://schemas.microsoft.com/office/drawing/2014/main" id="{00000000-0008-0000-0D00-000003000000}"/>
            </a:ext>
          </a:extLst>
        </xdr:cNvPr>
        <xdr:cNvSpPr>
          <a:spLocks noChangeArrowheads="1"/>
        </xdr:cNvSpPr>
      </xdr:nvSpPr>
      <xdr:spPr bwMode="auto">
        <a:xfrm>
          <a:off x="177800" y="808355"/>
          <a:ext cx="152270" cy="15698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a:t>
          </a:r>
        </a:p>
      </xdr:txBody>
    </xdr:sp>
    <xdr:clientData/>
  </xdr:twoCellAnchor>
  <xdr:twoCellAnchor>
    <xdr:from>
      <xdr:col>0</xdr:col>
      <xdr:colOff>180975</xdr:colOff>
      <xdr:row>4</xdr:row>
      <xdr:rowOff>57150</xdr:rowOff>
    </xdr:from>
    <xdr:to>
      <xdr:col>0</xdr:col>
      <xdr:colOff>333375</xdr:colOff>
      <xdr:row>4</xdr:row>
      <xdr:rowOff>200025</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180975" y="1022350"/>
          <a:ext cx="1524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3</xdr:row>
      <xdr:rowOff>76200</xdr:rowOff>
    </xdr:from>
    <xdr:to>
      <xdr:col>2</xdr:col>
      <xdr:colOff>295275</xdr:colOff>
      <xdr:row>3</xdr:row>
      <xdr:rowOff>219075</xdr:rowOff>
    </xdr:to>
    <xdr:sp macro="" textlink="">
      <xdr:nvSpPr>
        <xdr:cNvPr id="5" name="Rectangle 8">
          <a:extLst>
            <a:ext uri="{FF2B5EF4-FFF2-40B4-BE49-F238E27FC236}">
              <a16:creationId xmlns:a16="http://schemas.microsoft.com/office/drawing/2014/main" id="{00000000-0008-0000-0D00-000005000000}"/>
            </a:ext>
          </a:extLst>
        </xdr:cNvPr>
        <xdr:cNvSpPr>
          <a:spLocks noChangeArrowheads="1"/>
        </xdr:cNvSpPr>
      </xdr:nvSpPr>
      <xdr:spPr bwMode="auto">
        <a:xfrm>
          <a:off x="1190625" y="80645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4</xdr:row>
      <xdr:rowOff>57150</xdr:rowOff>
    </xdr:from>
    <xdr:to>
      <xdr:col>2</xdr:col>
      <xdr:colOff>295275</xdr:colOff>
      <xdr:row>4</xdr:row>
      <xdr:rowOff>200025</xdr:rowOff>
    </xdr:to>
    <xdr:sp macro="" textlink="">
      <xdr:nvSpPr>
        <xdr:cNvPr id="6" name="Rectangle 9">
          <a:extLst>
            <a:ext uri="{FF2B5EF4-FFF2-40B4-BE49-F238E27FC236}">
              <a16:creationId xmlns:a16="http://schemas.microsoft.com/office/drawing/2014/main" id="{00000000-0008-0000-0D00-000006000000}"/>
            </a:ext>
          </a:extLst>
        </xdr:cNvPr>
        <xdr:cNvSpPr>
          <a:spLocks noChangeArrowheads="1"/>
        </xdr:cNvSpPr>
      </xdr:nvSpPr>
      <xdr:spPr bwMode="auto">
        <a:xfrm>
          <a:off x="1190625" y="102235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271780</xdr:colOff>
      <xdr:row>3</xdr:row>
      <xdr:rowOff>78105</xdr:rowOff>
    </xdr:from>
    <xdr:to>
      <xdr:col>6</xdr:col>
      <xdr:colOff>150299</xdr:colOff>
      <xdr:row>3</xdr:row>
      <xdr:rowOff>228918</xdr:rowOff>
    </xdr:to>
    <xdr:sp macro="" textlink="">
      <xdr:nvSpPr>
        <xdr:cNvPr id="7" name="Rectangle 10">
          <a:extLst>
            <a:ext uri="{FF2B5EF4-FFF2-40B4-BE49-F238E27FC236}">
              <a16:creationId xmlns:a16="http://schemas.microsoft.com/office/drawing/2014/main" id="{00000000-0008-0000-0D00-000007000000}"/>
            </a:ext>
          </a:extLst>
        </xdr:cNvPr>
        <xdr:cNvSpPr>
          <a:spLocks noChangeArrowheads="1"/>
        </xdr:cNvSpPr>
      </xdr:nvSpPr>
      <xdr:spPr bwMode="auto">
        <a:xfrm>
          <a:off x="3237230" y="808355"/>
          <a:ext cx="196019" cy="15081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a:t>
          </a:r>
        </a:p>
      </xdr:txBody>
    </xdr:sp>
    <xdr:clientData/>
  </xdr:twoCellAnchor>
  <xdr:twoCellAnchor>
    <xdr:from>
      <xdr:col>7</xdr:col>
      <xdr:colOff>1276350</xdr:colOff>
      <xdr:row>3</xdr:row>
      <xdr:rowOff>85725</xdr:rowOff>
    </xdr:from>
    <xdr:to>
      <xdr:col>7</xdr:col>
      <xdr:colOff>1028700</xdr:colOff>
      <xdr:row>3</xdr:row>
      <xdr:rowOff>228600</xdr:rowOff>
    </xdr:to>
    <xdr:sp macro="" textlink="">
      <xdr:nvSpPr>
        <xdr:cNvPr id="8" name="Rectangle 11">
          <a:extLst>
            <a:ext uri="{FF2B5EF4-FFF2-40B4-BE49-F238E27FC236}">
              <a16:creationId xmlns:a16="http://schemas.microsoft.com/office/drawing/2014/main" id="{00000000-0008-0000-0D00-000008000000}"/>
            </a:ext>
          </a:extLst>
        </xdr:cNvPr>
        <xdr:cNvSpPr>
          <a:spLocks noChangeArrowheads="1"/>
        </xdr:cNvSpPr>
      </xdr:nvSpPr>
      <xdr:spPr bwMode="auto">
        <a:xfrm>
          <a:off x="4749800" y="815975"/>
          <a:ext cx="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762000</xdr:colOff>
      <xdr:row>3</xdr:row>
      <xdr:rowOff>85725</xdr:rowOff>
    </xdr:from>
    <xdr:to>
      <xdr:col>8</xdr:col>
      <xdr:colOff>847725</xdr:colOff>
      <xdr:row>3</xdr:row>
      <xdr:rowOff>228600</xdr:rowOff>
    </xdr:to>
    <xdr:sp macro="" textlink="">
      <xdr:nvSpPr>
        <xdr:cNvPr id="9" name="Rectangle 12">
          <a:extLst>
            <a:ext uri="{FF2B5EF4-FFF2-40B4-BE49-F238E27FC236}">
              <a16:creationId xmlns:a16="http://schemas.microsoft.com/office/drawing/2014/main" id="{00000000-0008-0000-0D00-000009000000}"/>
            </a:ext>
          </a:extLst>
        </xdr:cNvPr>
        <xdr:cNvSpPr>
          <a:spLocks noChangeArrowheads="1"/>
        </xdr:cNvSpPr>
      </xdr:nvSpPr>
      <xdr:spPr bwMode="auto">
        <a:xfrm>
          <a:off x="5581650" y="815975"/>
          <a:ext cx="8572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19050</xdr:colOff>
      <xdr:row>1</xdr:row>
      <xdr:rowOff>66675</xdr:rowOff>
    </xdr:from>
    <xdr:to>
      <xdr:col>1</xdr:col>
      <xdr:colOff>628650</xdr:colOff>
      <xdr:row>2</xdr:row>
      <xdr:rowOff>38100</xdr:rowOff>
    </xdr:to>
    <xdr:pic>
      <xdr:nvPicPr>
        <xdr:cNvPr id="10" name="Picture 5">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25425"/>
          <a:ext cx="9588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177800</xdr:colOff>
      <xdr:row>3</xdr:row>
      <xdr:rowOff>78105</xdr:rowOff>
    </xdr:from>
    <xdr:to>
      <xdr:col>0</xdr:col>
      <xdr:colOff>330070</xdr:colOff>
      <xdr:row>4</xdr:row>
      <xdr:rowOff>136</xdr:rowOff>
    </xdr:to>
    <xdr:sp macro="" textlink="">
      <xdr:nvSpPr>
        <xdr:cNvPr id="11" name="Rectangle 6">
          <a:extLst>
            <a:ext uri="{FF2B5EF4-FFF2-40B4-BE49-F238E27FC236}">
              <a16:creationId xmlns:a16="http://schemas.microsoft.com/office/drawing/2014/main" id="{00000000-0008-0000-0D00-00000B000000}"/>
            </a:ext>
          </a:extLst>
        </xdr:cNvPr>
        <xdr:cNvSpPr>
          <a:spLocks noChangeArrowheads="1"/>
        </xdr:cNvSpPr>
      </xdr:nvSpPr>
      <xdr:spPr bwMode="auto">
        <a:xfrm>
          <a:off x="177800" y="808355"/>
          <a:ext cx="152270" cy="15698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a:t>
          </a:r>
        </a:p>
      </xdr:txBody>
    </xdr:sp>
    <xdr:clientData/>
  </xdr:twoCellAnchor>
  <xdr:twoCellAnchor>
    <xdr:from>
      <xdr:col>0</xdr:col>
      <xdr:colOff>180975</xdr:colOff>
      <xdr:row>4</xdr:row>
      <xdr:rowOff>57150</xdr:rowOff>
    </xdr:from>
    <xdr:to>
      <xdr:col>0</xdr:col>
      <xdr:colOff>333375</xdr:colOff>
      <xdr:row>4</xdr:row>
      <xdr:rowOff>200025</xdr:rowOff>
    </xdr:to>
    <xdr:sp macro="" textlink="">
      <xdr:nvSpPr>
        <xdr:cNvPr id="12" name="Rectangle 7">
          <a:extLst>
            <a:ext uri="{FF2B5EF4-FFF2-40B4-BE49-F238E27FC236}">
              <a16:creationId xmlns:a16="http://schemas.microsoft.com/office/drawing/2014/main" id="{00000000-0008-0000-0D00-00000C000000}"/>
            </a:ext>
          </a:extLst>
        </xdr:cNvPr>
        <xdr:cNvSpPr>
          <a:spLocks noChangeArrowheads="1"/>
        </xdr:cNvSpPr>
      </xdr:nvSpPr>
      <xdr:spPr bwMode="auto">
        <a:xfrm>
          <a:off x="180975" y="1022350"/>
          <a:ext cx="1524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3</xdr:row>
      <xdr:rowOff>76200</xdr:rowOff>
    </xdr:from>
    <xdr:to>
      <xdr:col>2</xdr:col>
      <xdr:colOff>295275</xdr:colOff>
      <xdr:row>3</xdr:row>
      <xdr:rowOff>219075</xdr:rowOff>
    </xdr:to>
    <xdr:sp macro="" textlink="">
      <xdr:nvSpPr>
        <xdr:cNvPr id="13" name="Rectangle 8">
          <a:extLst>
            <a:ext uri="{FF2B5EF4-FFF2-40B4-BE49-F238E27FC236}">
              <a16:creationId xmlns:a16="http://schemas.microsoft.com/office/drawing/2014/main" id="{00000000-0008-0000-0D00-00000D000000}"/>
            </a:ext>
          </a:extLst>
        </xdr:cNvPr>
        <xdr:cNvSpPr>
          <a:spLocks noChangeArrowheads="1"/>
        </xdr:cNvSpPr>
      </xdr:nvSpPr>
      <xdr:spPr bwMode="auto">
        <a:xfrm>
          <a:off x="1190625" y="80645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4</xdr:row>
      <xdr:rowOff>57150</xdr:rowOff>
    </xdr:from>
    <xdr:to>
      <xdr:col>2</xdr:col>
      <xdr:colOff>295275</xdr:colOff>
      <xdr:row>4</xdr:row>
      <xdr:rowOff>200025</xdr:rowOff>
    </xdr:to>
    <xdr:sp macro="" textlink="">
      <xdr:nvSpPr>
        <xdr:cNvPr id="14" name="Rectangle 9">
          <a:extLst>
            <a:ext uri="{FF2B5EF4-FFF2-40B4-BE49-F238E27FC236}">
              <a16:creationId xmlns:a16="http://schemas.microsoft.com/office/drawing/2014/main" id="{00000000-0008-0000-0D00-00000E000000}"/>
            </a:ext>
          </a:extLst>
        </xdr:cNvPr>
        <xdr:cNvSpPr>
          <a:spLocks noChangeArrowheads="1"/>
        </xdr:cNvSpPr>
      </xdr:nvSpPr>
      <xdr:spPr bwMode="auto">
        <a:xfrm>
          <a:off x="1190625" y="102235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271780</xdr:colOff>
      <xdr:row>3</xdr:row>
      <xdr:rowOff>78105</xdr:rowOff>
    </xdr:from>
    <xdr:to>
      <xdr:col>6</xdr:col>
      <xdr:colOff>150299</xdr:colOff>
      <xdr:row>3</xdr:row>
      <xdr:rowOff>228918</xdr:rowOff>
    </xdr:to>
    <xdr:sp macro="" textlink="">
      <xdr:nvSpPr>
        <xdr:cNvPr id="15" name="Rectangle 10">
          <a:extLst>
            <a:ext uri="{FF2B5EF4-FFF2-40B4-BE49-F238E27FC236}">
              <a16:creationId xmlns:a16="http://schemas.microsoft.com/office/drawing/2014/main" id="{00000000-0008-0000-0D00-00000F000000}"/>
            </a:ext>
          </a:extLst>
        </xdr:cNvPr>
        <xdr:cNvSpPr>
          <a:spLocks noChangeArrowheads="1"/>
        </xdr:cNvSpPr>
      </xdr:nvSpPr>
      <xdr:spPr bwMode="auto">
        <a:xfrm>
          <a:off x="3237230" y="808355"/>
          <a:ext cx="196019" cy="15081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7</xdr:col>
      <xdr:colOff>819150</xdr:colOff>
      <xdr:row>3</xdr:row>
      <xdr:rowOff>85725</xdr:rowOff>
    </xdr:from>
    <xdr:to>
      <xdr:col>7</xdr:col>
      <xdr:colOff>1009650</xdr:colOff>
      <xdr:row>3</xdr:row>
      <xdr:rowOff>228600</xdr:rowOff>
    </xdr:to>
    <xdr:sp macro="" textlink="">
      <xdr:nvSpPr>
        <xdr:cNvPr id="16" name="Rectangle 11">
          <a:extLst>
            <a:ext uri="{FF2B5EF4-FFF2-40B4-BE49-F238E27FC236}">
              <a16:creationId xmlns:a16="http://schemas.microsoft.com/office/drawing/2014/main" id="{00000000-0008-0000-0D00-000010000000}"/>
            </a:ext>
          </a:extLst>
        </xdr:cNvPr>
        <xdr:cNvSpPr>
          <a:spLocks noChangeArrowheads="1"/>
        </xdr:cNvSpPr>
      </xdr:nvSpPr>
      <xdr:spPr bwMode="auto">
        <a:xfrm>
          <a:off x="4292600" y="815975"/>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762000</xdr:colOff>
      <xdr:row>3</xdr:row>
      <xdr:rowOff>85725</xdr:rowOff>
    </xdr:from>
    <xdr:to>
      <xdr:col>8</xdr:col>
      <xdr:colOff>847725</xdr:colOff>
      <xdr:row>3</xdr:row>
      <xdr:rowOff>228600</xdr:rowOff>
    </xdr:to>
    <xdr:sp macro="" textlink="">
      <xdr:nvSpPr>
        <xdr:cNvPr id="17" name="Rectangle 12">
          <a:extLst>
            <a:ext uri="{FF2B5EF4-FFF2-40B4-BE49-F238E27FC236}">
              <a16:creationId xmlns:a16="http://schemas.microsoft.com/office/drawing/2014/main" id="{00000000-0008-0000-0D00-000011000000}"/>
            </a:ext>
          </a:extLst>
        </xdr:cNvPr>
        <xdr:cNvSpPr>
          <a:spLocks noChangeArrowheads="1"/>
        </xdr:cNvSpPr>
      </xdr:nvSpPr>
      <xdr:spPr bwMode="auto">
        <a:xfrm>
          <a:off x="5581650" y="815975"/>
          <a:ext cx="8572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19050</xdr:colOff>
      <xdr:row>1</xdr:row>
      <xdr:rowOff>66675</xdr:rowOff>
    </xdr:from>
    <xdr:to>
      <xdr:col>1</xdr:col>
      <xdr:colOff>628650</xdr:colOff>
      <xdr:row>2</xdr:row>
      <xdr:rowOff>38100</xdr:rowOff>
    </xdr:to>
    <xdr:pic>
      <xdr:nvPicPr>
        <xdr:cNvPr id="18" name="Picture 5">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25425"/>
          <a:ext cx="9588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xdr:row>
      <xdr:rowOff>85725</xdr:rowOff>
    </xdr:from>
    <xdr:to>
      <xdr:col>0</xdr:col>
      <xdr:colOff>361950</xdr:colOff>
      <xdr:row>4</xdr:row>
      <xdr:rowOff>0</xdr:rowOff>
    </xdr:to>
    <xdr:sp macro="" textlink="">
      <xdr:nvSpPr>
        <xdr:cNvPr id="19" name="Rectangle 6">
          <a:extLst>
            <a:ext uri="{FF2B5EF4-FFF2-40B4-BE49-F238E27FC236}">
              <a16:creationId xmlns:a16="http://schemas.microsoft.com/office/drawing/2014/main" id="{00000000-0008-0000-0D00-000013000000}"/>
            </a:ext>
          </a:extLst>
        </xdr:cNvPr>
        <xdr:cNvSpPr>
          <a:spLocks noChangeArrowheads="1"/>
        </xdr:cNvSpPr>
      </xdr:nvSpPr>
      <xdr:spPr bwMode="auto">
        <a:xfrm>
          <a:off x="180975" y="815975"/>
          <a:ext cx="168275" cy="1492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180975</xdr:colOff>
      <xdr:row>4</xdr:row>
      <xdr:rowOff>57150</xdr:rowOff>
    </xdr:from>
    <xdr:to>
      <xdr:col>0</xdr:col>
      <xdr:colOff>333375</xdr:colOff>
      <xdr:row>4</xdr:row>
      <xdr:rowOff>200025</xdr:rowOff>
    </xdr:to>
    <xdr:sp macro="" textlink="">
      <xdr:nvSpPr>
        <xdr:cNvPr id="20" name="Rectangle 7">
          <a:extLst>
            <a:ext uri="{FF2B5EF4-FFF2-40B4-BE49-F238E27FC236}">
              <a16:creationId xmlns:a16="http://schemas.microsoft.com/office/drawing/2014/main" id="{00000000-0008-0000-0D00-000014000000}"/>
            </a:ext>
          </a:extLst>
        </xdr:cNvPr>
        <xdr:cNvSpPr>
          <a:spLocks noChangeArrowheads="1"/>
        </xdr:cNvSpPr>
      </xdr:nvSpPr>
      <xdr:spPr bwMode="auto">
        <a:xfrm>
          <a:off x="180975" y="1022350"/>
          <a:ext cx="1524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3</xdr:row>
      <xdr:rowOff>76200</xdr:rowOff>
    </xdr:from>
    <xdr:to>
      <xdr:col>2</xdr:col>
      <xdr:colOff>295275</xdr:colOff>
      <xdr:row>3</xdr:row>
      <xdr:rowOff>219075</xdr:rowOff>
    </xdr:to>
    <xdr:sp macro="" textlink="">
      <xdr:nvSpPr>
        <xdr:cNvPr id="21" name="Rectangle 8">
          <a:extLst>
            <a:ext uri="{FF2B5EF4-FFF2-40B4-BE49-F238E27FC236}">
              <a16:creationId xmlns:a16="http://schemas.microsoft.com/office/drawing/2014/main" id="{00000000-0008-0000-0D00-000015000000}"/>
            </a:ext>
          </a:extLst>
        </xdr:cNvPr>
        <xdr:cNvSpPr>
          <a:spLocks noChangeArrowheads="1"/>
        </xdr:cNvSpPr>
      </xdr:nvSpPr>
      <xdr:spPr bwMode="auto">
        <a:xfrm>
          <a:off x="1190625" y="80645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4</xdr:row>
      <xdr:rowOff>57150</xdr:rowOff>
    </xdr:from>
    <xdr:to>
      <xdr:col>2</xdr:col>
      <xdr:colOff>295275</xdr:colOff>
      <xdr:row>4</xdr:row>
      <xdr:rowOff>200025</xdr:rowOff>
    </xdr:to>
    <xdr:sp macro="" textlink="">
      <xdr:nvSpPr>
        <xdr:cNvPr id="22" name="Rectangle 9">
          <a:extLst>
            <a:ext uri="{FF2B5EF4-FFF2-40B4-BE49-F238E27FC236}">
              <a16:creationId xmlns:a16="http://schemas.microsoft.com/office/drawing/2014/main" id="{00000000-0008-0000-0D00-000016000000}"/>
            </a:ext>
          </a:extLst>
        </xdr:cNvPr>
        <xdr:cNvSpPr>
          <a:spLocks noChangeArrowheads="1"/>
        </xdr:cNvSpPr>
      </xdr:nvSpPr>
      <xdr:spPr bwMode="auto">
        <a:xfrm>
          <a:off x="1190625" y="102235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276225</xdr:colOff>
      <xdr:row>3</xdr:row>
      <xdr:rowOff>85725</xdr:rowOff>
    </xdr:from>
    <xdr:to>
      <xdr:col>6</xdr:col>
      <xdr:colOff>152400</xdr:colOff>
      <xdr:row>3</xdr:row>
      <xdr:rowOff>228600</xdr:rowOff>
    </xdr:to>
    <xdr:sp macro="" textlink="">
      <xdr:nvSpPr>
        <xdr:cNvPr id="23" name="Rectangle 10">
          <a:extLst>
            <a:ext uri="{FF2B5EF4-FFF2-40B4-BE49-F238E27FC236}">
              <a16:creationId xmlns:a16="http://schemas.microsoft.com/office/drawing/2014/main" id="{00000000-0008-0000-0D00-000017000000}"/>
            </a:ext>
          </a:extLst>
        </xdr:cNvPr>
        <xdr:cNvSpPr>
          <a:spLocks noChangeArrowheads="1"/>
        </xdr:cNvSpPr>
      </xdr:nvSpPr>
      <xdr:spPr bwMode="auto">
        <a:xfrm>
          <a:off x="3241675" y="815975"/>
          <a:ext cx="193675" cy="1428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819150</xdr:colOff>
      <xdr:row>3</xdr:row>
      <xdr:rowOff>85725</xdr:rowOff>
    </xdr:from>
    <xdr:to>
      <xdr:col>7</xdr:col>
      <xdr:colOff>1009650</xdr:colOff>
      <xdr:row>3</xdr:row>
      <xdr:rowOff>228600</xdr:rowOff>
    </xdr:to>
    <xdr:sp macro="" textlink="">
      <xdr:nvSpPr>
        <xdr:cNvPr id="24" name="Rectangle 11">
          <a:extLst>
            <a:ext uri="{FF2B5EF4-FFF2-40B4-BE49-F238E27FC236}">
              <a16:creationId xmlns:a16="http://schemas.microsoft.com/office/drawing/2014/main" id="{00000000-0008-0000-0D00-000018000000}"/>
            </a:ext>
          </a:extLst>
        </xdr:cNvPr>
        <xdr:cNvSpPr>
          <a:spLocks noChangeArrowheads="1"/>
        </xdr:cNvSpPr>
      </xdr:nvSpPr>
      <xdr:spPr bwMode="auto">
        <a:xfrm>
          <a:off x="4292600" y="815975"/>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762000</xdr:colOff>
      <xdr:row>3</xdr:row>
      <xdr:rowOff>85725</xdr:rowOff>
    </xdr:from>
    <xdr:to>
      <xdr:col>8</xdr:col>
      <xdr:colOff>847725</xdr:colOff>
      <xdr:row>3</xdr:row>
      <xdr:rowOff>228600</xdr:rowOff>
    </xdr:to>
    <xdr:sp macro="" textlink="">
      <xdr:nvSpPr>
        <xdr:cNvPr id="25" name="Rectangle 12">
          <a:extLst>
            <a:ext uri="{FF2B5EF4-FFF2-40B4-BE49-F238E27FC236}">
              <a16:creationId xmlns:a16="http://schemas.microsoft.com/office/drawing/2014/main" id="{00000000-0008-0000-0D00-000019000000}"/>
            </a:ext>
          </a:extLst>
        </xdr:cNvPr>
        <xdr:cNvSpPr>
          <a:spLocks noChangeArrowheads="1"/>
        </xdr:cNvSpPr>
      </xdr:nvSpPr>
      <xdr:spPr bwMode="auto">
        <a:xfrm>
          <a:off x="5581650" y="815975"/>
          <a:ext cx="8572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19050</xdr:colOff>
      <xdr:row>1</xdr:row>
      <xdr:rowOff>66675</xdr:rowOff>
    </xdr:from>
    <xdr:to>
      <xdr:col>1</xdr:col>
      <xdr:colOff>628650</xdr:colOff>
      <xdr:row>2</xdr:row>
      <xdr:rowOff>38100</xdr:rowOff>
    </xdr:to>
    <xdr:pic>
      <xdr:nvPicPr>
        <xdr:cNvPr id="26" name="Picture 51">
          <a:extLst>
            <a:ext uri="{FF2B5EF4-FFF2-40B4-BE49-F238E27FC236}">
              <a16:creationId xmlns:a16="http://schemas.microsoft.com/office/drawing/2014/main" id="{00000000-0008-0000-0D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25425"/>
          <a:ext cx="9588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xdr:row>
      <xdr:rowOff>85725</xdr:rowOff>
    </xdr:from>
    <xdr:to>
      <xdr:col>0</xdr:col>
      <xdr:colOff>361950</xdr:colOff>
      <xdr:row>4</xdr:row>
      <xdr:rowOff>0</xdr:rowOff>
    </xdr:to>
    <xdr:sp macro="" textlink="">
      <xdr:nvSpPr>
        <xdr:cNvPr id="27" name="Rectangle 52">
          <a:extLst>
            <a:ext uri="{FF2B5EF4-FFF2-40B4-BE49-F238E27FC236}">
              <a16:creationId xmlns:a16="http://schemas.microsoft.com/office/drawing/2014/main" id="{00000000-0008-0000-0D00-00001B000000}"/>
            </a:ext>
          </a:extLst>
        </xdr:cNvPr>
        <xdr:cNvSpPr>
          <a:spLocks noChangeArrowheads="1"/>
        </xdr:cNvSpPr>
      </xdr:nvSpPr>
      <xdr:spPr bwMode="auto">
        <a:xfrm>
          <a:off x="180975" y="815975"/>
          <a:ext cx="168275" cy="149225"/>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180975</xdr:colOff>
      <xdr:row>4</xdr:row>
      <xdr:rowOff>57150</xdr:rowOff>
    </xdr:from>
    <xdr:to>
      <xdr:col>0</xdr:col>
      <xdr:colOff>333375</xdr:colOff>
      <xdr:row>4</xdr:row>
      <xdr:rowOff>200025</xdr:rowOff>
    </xdr:to>
    <xdr:sp macro="" textlink="">
      <xdr:nvSpPr>
        <xdr:cNvPr id="28" name="Rectangle 53">
          <a:extLst>
            <a:ext uri="{FF2B5EF4-FFF2-40B4-BE49-F238E27FC236}">
              <a16:creationId xmlns:a16="http://schemas.microsoft.com/office/drawing/2014/main" id="{00000000-0008-0000-0D00-00001C000000}"/>
            </a:ext>
          </a:extLst>
        </xdr:cNvPr>
        <xdr:cNvSpPr>
          <a:spLocks noChangeArrowheads="1"/>
        </xdr:cNvSpPr>
      </xdr:nvSpPr>
      <xdr:spPr bwMode="auto">
        <a:xfrm>
          <a:off x="180975" y="1022350"/>
          <a:ext cx="152400" cy="1428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3</xdr:row>
      <xdr:rowOff>76200</xdr:rowOff>
    </xdr:from>
    <xdr:to>
      <xdr:col>2</xdr:col>
      <xdr:colOff>295275</xdr:colOff>
      <xdr:row>3</xdr:row>
      <xdr:rowOff>219075</xdr:rowOff>
    </xdr:to>
    <xdr:sp macro="" textlink="">
      <xdr:nvSpPr>
        <xdr:cNvPr id="29" name="Rectangle 54">
          <a:extLst>
            <a:ext uri="{FF2B5EF4-FFF2-40B4-BE49-F238E27FC236}">
              <a16:creationId xmlns:a16="http://schemas.microsoft.com/office/drawing/2014/main" id="{00000000-0008-0000-0D00-00001D000000}"/>
            </a:ext>
          </a:extLst>
        </xdr:cNvPr>
        <xdr:cNvSpPr>
          <a:spLocks noChangeArrowheads="1"/>
        </xdr:cNvSpPr>
      </xdr:nvSpPr>
      <xdr:spPr bwMode="auto">
        <a:xfrm>
          <a:off x="1190625" y="80645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4</xdr:row>
      <xdr:rowOff>57150</xdr:rowOff>
    </xdr:from>
    <xdr:to>
      <xdr:col>2</xdr:col>
      <xdr:colOff>295275</xdr:colOff>
      <xdr:row>4</xdr:row>
      <xdr:rowOff>200025</xdr:rowOff>
    </xdr:to>
    <xdr:sp macro="" textlink="">
      <xdr:nvSpPr>
        <xdr:cNvPr id="30" name="Rectangle 55">
          <a:extLst>
            <a:ext uri="{FF2B5EF4-FFF2-40B4-BE49-F238E27FC236}">
              <a16:creationId xmlns:a16="http://schemas.microsoft.com/office/drawing/2014/main" id="{00000000-0008-0000-0D00-00001E000000}"/>
            </a:ext>
          </a:extLst>
        </xdr:cNvPr>
        <xdr:cNvSpPr>
          <a:spLocks noChangeArrowheads="1"/>
        </xdr:cNvSpPr>
      </xdr:nvSpPr>
      <xdr:spPr bwMode="auto">
        <a:xfrm>
          <a:off x="1190625" y="102235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276225</xdr:colOff>
      <xdr:row>3</xdr:row>
      <xdr:rowOff>85725</xdr:rowOff>
    </xdr:from>
    <xdr:to>
      <xdr:col>6</xdr:col>
      <xdr:colOff>152400</xdr:colOff>
      <xdr:row>3</xdr:row>
      <xdr:rowOff>228600</xdr:rowOff>
    </xdr:to>
    <xdr:sp macro="" textlink="">
      <xdr:nvSpPr>
        <xdr:cNvPr id="31" name="Rectangle 56">
          <a:extLst>
            <a:ext uri="{FF2B5EF4-FFF2-40B4-BE49-F238E27FC236}">
              <a16:creationId xmlns:a16="http://schemas.microsoft.com/office/drawing/2014/main" id="{00000000-0008-0000-0D00-00001F000000}"/>
            </a:ext>
          </a:extLst>
        </xdr:cNvPr>
        <xdr:cNvSpPr>
          <a:spLocks noChangeArrowheads="1"/>
        </xdr:cNvSpPr>
      </xdr:nvSpPr>
      <xdr:spPr bwMode="auto">
        <a:xfrm>
          <a:off x="3241675" y="815975"/>
          <a:ext cx="193675" cy="1428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819150</xdr:colOff>
      <xdr:row>3</xdr:row>
      <xdr:rowOff>85725</xdr:rowOff>
    </xdr:from>
    <xdr:to>
      <xdr:col>7</xdr:col>
      <xdr:colOff>1009650</xdr:colOff>
      <xdr:row>3</xdr:row>
      <xdr:rowOff>228600</xdr:rowOff>
    </xdr:to>
    <xdr:sp macro="" textlink="">
      <xdr:nvSpPr>
        <xdr:cNvPr id="32" name="Rectangle 57">
          <a:extLst>
            <a:ext uri="{FF2B5EF4-FFF2-40B4-BE49-F238E27FC236}">
              <a16:creationId xmlns:a16="http://schemas.microsoft.com/office/drawing/2014/main" id="{00000000-0008-0000-0D00-000020000000}"/>
            </a:ext>
          </a:extLst>
        </xdr:cNvPr>
        <xdr:cNvSpPr>
          <a:spLocks noChangeArrowheads="1"/>
        </xdr:cNvSpPr>
      </xdr:nvSpPr>
      <xdr:spPr bwMode="auto">
        <a:xfrm>
          <a:off x="4292600" y="815975"/>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762000</xdr:colOff>
      <xdr:row>3</xdr:row>
      <xdr:rowOff>85725</xdr:rowOff>
    </xdr:from>
    <xdr:to>
      <xdr:col>8</xdr:col>
      <xdr:colOff>847725</xdr:colOff>
      <xdr:row>3</xdr:row>
      <xdr:rowOff>228600</xdr:rowOff>
    </xdr:to>
    <xdr:sp macro="" textlink="">
      <xdr:nvSpPr>
        <xdr:cNvPr id="33" name="Rectangle 58">
          <a:extLst>
            <a:ext uri="{FF2B5EF4-FFF2-40B4-BE49-F238E27FC236}">
              <a16:creationId xmlns:a16="http://schemas.microsoft.com/office/drawing/2014/main" id="{00000000-0008-0000-0D00-000021000000}"/>
            </a:ext>
          </a:extLst>
        </xdr:cNvPr>
        <xdr:cNvSpPr>
          <a:spLocks noChangeArrowheads="1"/>
        </xdr:cNvSpPr>
      </xdr:nvSpPr>
      <xdr:spPr bwMode="auto">
        <a:xfrm>
          <a:off x="5581650" y="815975"/>
          <a:ext cx="8572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19050</xdr:colOff>
      <xdr:row>0</xdr:row>
      <xdr:rowOff>0</xdr:rowOff>
    </xdr:from>
    <xdr:ext cx="954157" cy="203338"/>
    <xdr:pic>
      <xdr:nvPicPr>
        <xdr:cNvPr id="2" name="Picture 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954157" cy="20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0</xdr:rowOff>
    </xdr:from>
    <xdr:ext cx="954157" cy="203338"/>
    <xdr:pic>
      <xdr:nvPicPr>
        <xdr:cNvPr id="3" name="Picture 5">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954157" cy="20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0</xdr:rowOff>
    </xdr:from>
    <xdr:ext cx="954157" cy="203338"/>
    <xdr:pic>
      <xdr:nvPicPr>
        <xdr:cNvPr id="4" name="Picture 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954157" cy="20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0</xdr:rowOff>
    </xdr:from>
    <xdr:ext cx="954157" cy="203338"/>
    <xdr:pic>
      <xdr:nvPicPr>
        <xdr:cNvPr id="5" name="Picture 5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954157" cy="20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99392</xdr:colOff>
      <xdr:row>15</xdr:row>
      <xdr:rowOff>339585</xdr:rowOff>
    </xdr:from>
    <xdr:to>
      <xdr:col>1</xdr:col>
      <xdr:colOff>265044</xdr:colOff>
      <xdr:row>15</xdr:row>
      <xdr:rowOff>538368</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448642" y="5591035"/>
          <a:ext cx="165652" cy="198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6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69850</xdr:rowOff>
    </xdr:from>
    <xdr:to>
      <xdr:col>1</xdr:col>
      <xdr:colOff>285750</xdr:colOff>
      <xdr:row>1</xdr:row>
      <xdr:rowOff>38100</xdr:rowOff>
    </xdr:to>
    <xdr:pic>
      <xdr:nvPicPr>
        <xdr:cNvPr id="2" name="Picture 5">
          <a:extLst>
            <a:ext uri="{FF2B5EF4-FFF2-40B4-BE49-F238E27FC236}">
              <a16:creationId xmlns:a16="http://schemas.microsoft.com/office/drawing/2014/main" id="{26DD3CAE-681D-42E8-B5EB-0C313EB0E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69850"/>
          <a:ext cx="984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539750</xdr:colOff>
      <xdr:row>0</xdr:row>
      <xdr:rowOff>12700</xdr:rowOff>
    </xdr:from>
    <xdr:to>
      <xdr:col>13</xdr:col>
      <xdr:colOff>19050</xdr:colOff>
      <xdr:row>1</xdr:row>
      <xdr:rowOff>266700</xdr:rowOff>
    </xdr:to>
    <xdr:pic>
      <xdr:nvPicPr>
        <xdr:cNvPr id="3" name="Picture 3">
          <a:extLst>
            <a:ext uri="{FF2B5EF4-FFF2-40B4-BE49-F238E27FC236}">
              <a16:creationId xmlns:a16="http://schemas.microsoft.com/office/drawing/2014/main" id="{9EA7970D-F867-4DCF-A674-C1F2994FEF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12700"/>
          <a:ext cx="23495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50800</xdr:colOff>
          <xdr:row>35</xdr:row>
          <xdr:rowOff>12700</xdr:rowOff>
        </xdr:from>
        <xdr:to>
          <xdr:col>3</xdr:col>
          <xdr:colOff>0</xdr:colOff>
          <xdr:row>36</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29D02245-E1CC-4CF4-87D2-E17BC21AB5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Product Safety</a:t>
              </a:r>
            </a:p>
          </xdr:txBody>
        </xdr:sp>
        <xdr:clientData/>
      </xdr:twoCellAnchor>
    </mc:Choice>
    <mc:Fallback/>
  </mc:AlternateContent>
  <xdr:twoCellAnchor>
    <xdr:from>
      <xdr:col>13</xdr:col>
      <xdr:colOff>84791</xdr:colOff>
      <xdr:row>3</xdr:row>
      <xdr:rowOff>179292</xdr:rowOff>
    </xdr:from>
    <xdr:to>
      <xdr:col>20</xdr:col>
      <xdr:colOff>822535</xdr:colOff>
      <xdr:row>33</xdr:row>
      <xdr:rowOff>134471</xdr:rowOff>
    </xdr:to>
    <xdr:sp macro="" textlink="">
      <xdr:nvSpPr>
        <xdr:cNvPr id="4" name="TextBox 3">
          <a:extLst>
            <a:ext uri="{FF2B5EF4-FFF2-40B4-BE49-F238E27FC236}">
              <a16:creationId xmlns:a16="http://schemas.microsoft.com/office/drawing/2014/main" id="{1022495E-C3D0-480A-86A8-846AD877603E}"/>
            </a:ext>
          </a:extLst>
        </xdr:cNvPr>
        <xdr:cNvSpPr txBox="1"/>
      </xdr:nvSpPr>
      <xdr:spPr>
        <a:xfrm>
          <a:off x="9806641" y="890492"/>
          <a:ext cx="5919344" cy="68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DENSO Maturation</a:t>
          </a:r>
        </a:p>
        <a:p>
          <a:endParaRPr lang="en-US" sz="1100"/>
        </a:p>
        <a:p>
          <a:r>
            <a:rPr lang="en-US" sz="1100" b="1"/>
            <a:t>MT0</a:t>
          </a:r>
          <a:r>
            <a:rPr lang="en-US" sz="1100" b="0"/>
            <a:t>:</a:t>
          </a:r>
          <a:r>
            <a:rPr lang="en-US" sz="1100" b="0" baseline="0"/>
            <a:t> Part OK For Customer Proto or Fit Trial</a:t>
          </a:r>
        </a:p>
        <a:p>
          <a:r>
            <a:rPr lang="en-US" sz="1100" b="0" baseline="0"/>
            <a:t>        - Part Acceptable to Utilize DV Testing</a:t>
          </a:r>
          <a:r>
            <a:rPr lang="en-US" sz="1100"/>
            <a:t> </a:t>
          </a:r>
        </a:p>
        <a:p>
          <a:r>
            <a:rPr lang="en-US" sz="1100" b="1" baseline="0">
              <a:solidFill>
                <a:schemeClr val="dk1"/>
              </a:solidFill>
              <a:effectLst/>
              <a:latin typeface="+mn-lt"/>
              <a:ea typeface="+mn-ea"/>
              <a:cs typeface="+mn-cs"/>
            </a:rPr>
            <a:t>        - </a:t>
          </a:r>
          <a:r>
            <a:rPr lang="en-US" sz="1100">
              <a:solidFill>
                <a:schemeClr val="dk1"/>
              </a:solidFill>
              <a:effectLst/>
              <a:latin typeface="+mn-lt"/>
              <a:ea typeface="+mn-ea"/>
              <a:cs typeface="+mn-cs"/>
            </a:rPr>
            <a:t>Mass Production tool (all dies)</a:t>
          </a:r>
          <a:endParaRPr lang="en-US">
            <a:effectLst/>
          </a:endParaRPr>
        </a:p>
        <a:p>
          <a:r>
            <a:rPr lang="en-US" sz="1100">
              <a:solidFill>
                <a:schemeClr val="dk1"/>
              </a:solidFill>
              <a:effectLst/>
              <a:latin typeface="+mn-lt"/>
              <a:ea typeface="+mn-ea"/>
              <a:cs typeface="+mn-cs"/>
            </a:rPr>
            <a:t>        - Temporary Equipment</a:t>
          </a:r>
          <a:endParaRPr lang="en-US">
            <a:effectLst/>
          </a:endParaRPr>
        </a:p>
        <a:p>
          <a:r>
            <a:rPr lang="en-US" sz="1100">
              <a:solidFill>
                <a:schemeClr val="dk1"/>
              </a:solidFill>
              <a:effectLst/>
              <a:latin typeface="+mn-lt"/>
              <a:ea typeface="+mn-ea"/>
              <a:cs typeface="+mn-cs"/>
            </a:rPr>
            <a:t>        - Handwork allowed</a:t>
          </a:r>
          <a:endParaRPr lang="en-US">
            <a:effectLst/>
          </a:endParaRPr>
        </a:p>
        <a:p>
          <a:r>
            <a:rPr lang="en-US" sz="1100">
              <a:solidFill>
                <a:schemeClr val="dk1"/>
              </a:solidFill>
              <a:effectLst/>
              <a:latin typeface="+mn-lt"/>
              <a:ea typeface="+mn-ea"/>
              <a:cs typeface="+mn-cs"/>
            </a:rPr>
            <a:t>        - Deviation required for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out of </a:t>
          </a:r>
          <a:r>
            <a:rPr lang="en-US" sz="1100" baseline="0">
              <a:solidFill>
                <a:schemeClr val="dk1"/>
              </a:solidFill>
              <a:effectLst/>
              <a:latin typeface="+mn-lt"/>
              <a:ea typeface="+mn-ea"/>
              <a:cs typeface="+mn-cs"/>
            </a:rPr>
            <a:t>specification Dim</a:t>
          </a:r>
          <a:endParaRPr lang="en-US">
            <a:effectLst/>
          </a:endParaRPr>
        </a:p>
        <a:p>
          <a:r>
            <a:rPr lang="en-US" sz="1100">
              <a:solidFill>
                <a:schemeClr val="dk1"/>
              </a:solidFill>
              <a:effectLst/>
              <a:latin typeface="+mn-lt"/>
              <a:ea typeface="+mn-ea"/>
              <a:cs typeface="+mn-cs"/>
            </a:rPr>
            <a:t> </a:t>
          </a:r>
          <a:endParaRPr lang="en-US">
            <a:effectLst/>
          </a:endParaRPr>
        </a:p>
        <a:p>
          <a:r>
            <a:rPr lang="en-US" sz="1100" b="1">
              <a:solidFill>
                <a:schemeClr val="dk1"/>
              </a:solidFill>
              <a:effectLst/>
              <a:latin typeface="+mn-lt"/>
              <a:ea typeface="+mn-ea"/>
              <a:cs typeface="+mn-cs"/>
            </a:rPr>
            <a:t>MT1</a:t>
          </a:r>
          <a:r>
            <a:rPr lang="en-US" sz="1100">
              <a:solidFill>
                <a:schemeClr val="dk1"/>
              </a:solidFill>
              <a:effectLst/>
              <a:latin typeface="+mn-lt"/>
              <a:ea typeface="+mn-ea"/>
              <a:cs typeface="+mn-cs"/>
            </a:rPr>
            <a:t>: Mold Approval For Customer Off Tool Requirement</a:t>
          </a:r>
        </a:p>
        <a:p>
          <a:r>
            <a:rPr lang="en-US" sz="1100" baseline="0">
              <a:solidFill>
                <a:schemeClr val="dk1"/>
              </a:solidFill>
              <a:effectLst/>
              <a:latin typeface="+mn-lt"/>
              <a:ea typeface="+mn-ea"/>
              <a:cs typeface="+mn-cs"/>
            </a:rPr>
            <a:t>        - Customer Use Points in specifiation (circle "IN", ect....)</a:t>
          </a:r>
          <a:endParaRPr lang="en-US" sz="1100" baseline="0">
            <a:solidFill>
              <a:srgbClr val="FF0000"/>
            </a:solidFill>
            <a:effectLst/>
            <a:latin typeface="+mn-lt"/>
            <a:ea typeface="+mn-ea"/>
            <a:cs typeface="+mn-cs"/>
          </a:endParaRPr>
        </a:p>
        <a:p>
          <a:r>
            <a:rPr lang="en-US" sz="1100" baseline="0">
              <a:solidFill>
                <a:schemeClr val="dk1"/>
              </a:solidFill>
              <a:effectLst/>
              <a:latin typeface="+mn-lt"/>
              <a:ea typeface="+mn-ea"/>
              <a:cs typeface="+mn-cs"/>
            </a:rPr>
            <a:t>        - Parts Acceptable to Utilize for Pre-PV testing</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 Mass Production tool (all dies)</a:t>
          </a:r>
          <a:endParaRPr lang="en-US">
            <a:effectLst/>
          </a:endParaRPr>
        </a:p>
        <a:p>
          <a:r>
            <a:rPr lang="en-US" sz="1100">
              <a:solidFill>
                <a:schemeClr val="dk1"/>
              </a:solidFill>
              <a:effectLst/>
              <a:latin typeface="+mn-lt"/>
              <a:ea typeface="+mn-ea"/>
              <a:cs typeface="+mn-cs"/>
            </a:rPr>
            <a:t>        - Local tool : Mass production equipment </a:t>
          </a:r>
          <a:r>
            <a:rPr lang="en-US" sz="1100">
              <a:solidFill>
                <a:sysClr val="windowText" lastClr="000000"/>
              </a:solidFill>
              <a:effectLst/>
              <a:latin typeface="+mn-lt"/>
              <a:ea typeface="+mn-ea"/>
              <a:cs typeface="+mn-cs"/>
            </a:rPr>
            <a:t>(s</a:t>
          </a:r>
          <a:r>
            <a:rPr lang="en-US" sz="1100" baseline="0">
              <a:solidFill>
                <a:sysClr val="windowText" lastClr="000000"/>
              </a:solidFill>
              <a:effectLst/>
              <a:latin typeface="+mn-lt"/>
              <a:ea typeface="+mn-ea"/>
              <a:cs typeface="+mn-cs"/>
            </a:rPr>
            <a:t>imiliar equipment with approved deviation)</a:t>
          </a:r>
          <a:endParaRPr lang="en-US">
            <a:solidFill>
              <a:sysClr val="windowText" lastClr="000000"/>
            </a:solidFill>
            <a:effectLst/>
          </a:endParaRPr>
        </a:p>
        <a:p>
          <a:r>
            <a:rPr lang="en-US" sz="1100">
              <a:solidFill>
                <a:schemeClr val="dk1"/>
              </a:solidFill>
              <a:effectLst/>
              <a:latin typeface="+mn-lt"/>
              <a:ea typeface="+mn-ea"/>
              <a:cs typeface="+mn-cs"/>
            </a:rPr>
            <a:t>        - Oversea tool: Temporary Equipment</a:t>
          </a:r>
          <a:endParaRPr lang="en-US">
            <a:effectLst/>
          </a:endParaRPr>
        </a:p>
        <a:p>
          <a:r>
            <a:rPr lang="en-US" sz="1100">
              <a:solidFill>
                <a:schemeClr val="dk1"/>
              </a:solidFill>
              <a:effectLst/>
              <a:latin typeface="+mn-lt"/>
              <a:ea typeface="+mn-ea"/>
              <a:cs typeface="+mn-cs"/>
            </a:rPr>
            <a:t>        - Handwork allowed</a:t>
          </a:r>
          <a:endParaRPr lang="en-US">
            <a:effectLst/>
          </a:endParaRPr>
        </a:p>
        <a:p>
          <a:pPr eaLnBrk="1" fontAlgn="auto" latinLnBrk="0" hangingPunct="1"/>
          <a:r>
            <a:rPr lang="en-US" sz="1100">
              <a:solidFill>
                <a:schemeClr val="dk1"/>
              </a:solidFill>
              <a:effectLst/>
              <a:latin typeface="+mn-lt"/>
              <a:ea typeface="+mn-ea"/>
              <a:cs typeface="+mn-cs"/>
            </a:rPr>
            <a:t>        - Deviation required for out of </a:t>
          </a:r>
          <a:r>
            <a:rPr lang="en-US" sz="1100" baseline="0">
              <a:solidFill>
                <a:schemeClr val="dk1"/>
              </a:solidFill>
              <a:effectLst/>
              <a:latin typeface="+mn-lt"/>
              <a:ea typeface="+mn-ea"/>
              <a:cs typeface="+mn-cs"/>
            </a:rPr>
            <a:t>specification Dim</a:t>
          </a:r>
          <a:endParaRPr lang="en-US">
            <a:effectLst/>
          </a:endParaRPr>
        </a:p>
        <a:p>
          <a:endParaRPr lang="en-US" sz="1100"/>
        </a:p>
        <a:p>
          <a:r>
            <a:rPr lang="en-US" sz="1100" b="1"/>
            <a:t>MT2</a:t>
          </a:r>
          <a:r>
            <a:rPr lang="en-US" sz="1100"/>
            <a:t>: OT tuning Complete, All Points Tuned</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 Parts Acceptable to Utilize For PV Testing</a:t>
          </a:r>
          <a:endParaRPr lang="en-US">
            <a:effectLst/>
          </a:endParaRPr>
        </a:p>
        <a:p>
          <a:r>
            <a:rPr lang="en-US" sz="1100"/>
            <a:t>        - Mold Approved</a:t>
          </a:r>
          <a:r>
            <a:rPr lang="en-US" sz="1100" baseline="0"/>
            <a:t> To Ship to manufacturing location for OP Preparation</a:t>
          </a:r>
          <a:endParaRPr lang="en-US" sz="1100"/>
        </a:p>
        <a:p>
          <a:r>
            <a:rPr lang="en-US" sz="1100"/>
            <a:t>        - </a:t>
          </a:r>
          <a:r>
            <a:rPr lang="en-US" sz="1100">
              <a:solidFill>
                <a:schemeClr val="dk1"/>
              </a:solidFill>
              <a:effectLst/>
              <a:latin typeface="+mn-lt"/>
              <a:ea typeface="+mn-ea"/>
              <a:cs typeface="+mn-cs"/>
            </a:rPr>
            <a:t>All  critical</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characteristic in spec</a:t>
          </a:r>
          <a:r>
            <a:rPr lang="en-US" sz="1100" baseline="0">
              <a:solidFill>
                <a:schemeClr val="dk1"/>
              </a:solidFill>
              <a:effectLst/>
              <a:latin typeface="+mn-lt"/>
              <a:ea typeface="+mn-ea"/>
              <a:cs typeface="+mn-cs"/>
            </a:rPr>
            <a:t>, no deviation allowed</a:t>
          </a:r>
        </a:p>
        <a:p>
          <a:r>
            <a:rPr lang="en-US" sz="1100" baseline="0">
              <a:solidFill>
                <a:schemeClr val="dk1"/>
              </a:solidFill>
              <a:effectLst/>
              <a:latin typeface="+mn-lt"/>
              <a:ea typeface="+mn-ea"/>
              <a:cs typeface="+mn-cs"/>
            </a:rPr>
            <a:t>        - No handwork allowed, other dimension in spec with potential for deviation</a:t>
          </a:r>
          <a:endParaRPr lang="en-US">
            <a:effectLst/>
          </a:endParaRPr>
        </a:p>
        <a:p>
          <a:r>
            <a:rPr lang="en-US" sz="1100"/>
            <a:t>        - Local Tool: Mass Production Equipment  </a:t>
          </a:r>
        </a:p>
        <a:p>
          <a:r>
            <a:rPr lang="en-US" sz="1100"/>
            <a:t>        - Oversea tool: Temporary Equipment</a:t>
          </a:r>
        </a:p>
        <a:p>
          <a:endParaRPr lang="en-US" sz="1100" b="1"/>
        </a:p>
        <a:p>
          <a:r>
            <a:rPr lang="en-US" sz="1100" b="1"/>
            <a:t>MT3</a:t>
          </a:r>
          <a:r>
            <a:rPr lang="en-US" sz="1100"/>
            <a:t>: Off-Process Preparation Complete</a:t>
          </a:r>
        </a:p>
        <a:p>
          <a:r>
            <a:rPr lang="en-US" sz="1100"/>
            <a:t>        - Mold</a:t>
          </a:r>
          <a:r>
            <a:rPr lang="en-US" sz="1100" baseline="0"/>
            <a:t> Approved For Customer Off-Process Requirement</a:t>
          </a:r>
        </a:p>
        <a:p>
          <a:pPr>
            <a:lnSpc>
              <a:spcPts val="1200"/>
            </a:lnSpc>
          </a:pPr>
          <a:r>
            <a:rPr lang="en-US" sz="1100" baseline="0"/>
            <a:t>        - Mold Preparation Ready For M7</a:t>
          </a:r>
          <a:endParaRPr lang="en-US" sz="1100"/>
        </a:p>
        <a:p>
          <a:r>
            <a:rPr lang="en-US" sz="1100">
              <a:solidFill>
                <a:schemeClr val="dk1"/>
              </a:solidFill>
              <a:effectLst/>
              <a:latin typeface="+mn-lt"/>
              <a:ea typeface="+mn-ea"/>
              <a:cs typeface="+mn-cs"/>
            </a:rPr>
            <a:t>        - No handwork allowed (All dimension in spec)</a:t>
          </a:r>
          <a:endParaRPr lang="en-US" sz="1100">
            <a:solidFill>
              <a:srgbClr val="FF0000"/>
            </a:solidFill>
            <a:effectLst/>
            <a:latin typeface="+mn-lt"/>
            <a:ea typeface="+mn-ea"/>
            <a:cs typeface="+mn-cs"/>
          </a:endParaRPr>
        </a:p>
        <a:p>
          <a:pPr>
            <a:lnSpc>
              <a:spcPts val="1200"/>
            </a:lnSpc>
          </a:pPr>
          <a:r>
            <a:rPr lang="en-US" sz="1100">
              <a:solidFill>
                <a:schemeClr val="dk1"/>
              </a:solidFill>
              <a:effectLst/>
              <a:latin typeface="+mn-lt"/>
              <a:ea typeface="+mn-ea"/>
              <a:cs typeface="+mn-cs"/>
            </a:rPr>
            <a:t>        - </a:t>
          </a:r>
          <a:r>
            <a:rPr lang="en-US" sz="1100"/>
            <a:t>Tune for fit/function drawing items allowed</a:t>
          </a:r>
        </a:p>
        <a:p>
          <a:pPr>
            <a:lnSpc>
              <a:spcPts val="1200"/>
            </a:lnSpc>
          </a:pPr>
          <a:r>
            <a:rPr lang="en-US" sz="1100"/>
            <a:t>        -</a:t>
          </a:r>
          <a:r>
            <a:rPr lang="en-US" sz="1100" baseline="0"/>
            <a:t> Local Tool: Mass Production Equipment</a:t>
          </a:r>
        </a:p>
        <a:p>
          <a:r>
            <a:rPr lang="en-US" sz="1100" baseline="0"/>
            <a:t>        - Over sea tool: Mass-Production Equipment</a:t>
          </a:r>
        </a:p>
        <a:p>
          <a:r>
            <a:rPr lang="en-US" sz="1100" baseline="0"/>
            <a:t>        - Gage/Fixture Completed W/GR&amp;R</a:t>
          </a:r>
          <a:endParaRPr lang="en-US" sz="1100"/>
        </a:p>
        <a:p>
          <a:pPr>
            <a:lnSpc>
              <a:spcPts val="1200"/>
            </a:lnSpc>
          </a:pPr>
          <a:endParaRPr lang="en-US" sz="1100"/>
        </a:p>
        <a:p>
          <a:r>
            <a:rPr lang="en-US" sz="1100" b="1"/>
            <a:t>MT4</a:t>
          </a:r>
          <a:r>
            <a:rPr lang="en-US" sz="1100"/>
            <a:t>: Parts OK For Mass Production</a:t>
          </a:r>
        </a:p>
        <a:p>
          <a:pPr>
            <a:lnSpc>
              <a:spcPts val="1200"/>
            </a:lnSpc>
          </a:pPr>
          <a:r>
            <a:rPr lang="en-US" sz="1100"/>
            <a:t>         - Mold Preparation Ready For 2QA/M8</a:t>
          </a:r>
        </a:p>
        <a:p>
          <a:r>
            <a:rPr lang="en-US" sz="1100"/>
            <a:t>         - </a:t>
          </a:r>
          <a:r>
            <a:rPr lang="en-US" sz="1100">
              <a:solidFill>
                <a:schemeClr val="dk1"/>
              </a:solidFill>
              <a:effectLst/>
              <a:latin typeface="+mn-lt"/>
              <a:ea typeface="+mn-ea"/>
              <a:cs typeface="+mn-cs"/>
            </a:rPr>
            <a:t>No handwork allowed (All dimension in spec)</a:t>
          </a:r>
        </a:p>
        <a:p>
          <a:pPr>
            <a:lnSpc>
              <a:spcPts val="1200"/>
            </a:lnSpc>
          </a:pPr>
          <a:r>
            <a:rPr lang="en-US" sz="1100">
              <a:solidFill>
                <a:schemeClr val="dk1"/>
              </a:solidFill>
              <a:effectLst/>
              <a:latin typeface="+mn-lt"/>
              <a:ea typeface="+mn-ea"/>
              <a:cs typeface="+mn-cs"/>
            </a:rPr>
            <a:t>         - T</a:t>
          </a:r>
          <a:r>
            <a:rPr lang="en-US" sz="1100"/>
            <a:t>une for fit/function</a:t>
          </a:r>
          <a:r>
            <a:rPr lang="en-US" sz="1100" baseline="0"/>
            <a:t> drawing items complete</a:t>
          </a:r>
          <a:r>
            <a:rPr lang="en-US" sz="1100"/>
            <a:t>  </a:t>
          </a:r>
        </a:p>
        <a:p>
          <a:pPr>
            <a:lnSpc>
              <a:spcPts val="1200"/>
            </a:lnSpc>
          </a:pPr>
          <a:r>
            <a:rPr lang="en-US" sz="1100"/>
            <a:t>        </a:t>
          </a:r>
          <a:r>
            <a:rPr lang="en-US" sz="1100" baseline="0"/>
            <a:t> - Mass Production Equipment and MP Associates</a:t>
          </a:r>
        </a:p>
        <a:p>
          <a:pPr>
            <a:lnSpc>
              <a:spcPts val="1200"/>
            </a:lnSpc>
          </a:pPr>
          <a:r>
            <a:rPr lang="en-US" sz="1100" baseline="0"/>
            <a:t>         - Produced at the mass production intended cycle time</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535940</xdr:colOff>
      <xdr:row>8</xdr:row>
      <xdr:rowOff>19049</xdr:rowOff>
    </xdr:from>
    <xdr:to>
      <xdr:col>19</xdr:col>
      <xdr:colOff>501173</xdr:colOff>
      <xdr:row>26</xdr:row>
      <xdr:rowOff>114420</xdr:rowOff>
    </xdr:to>
    <xdr:sp macro="" textlink="">
      <xdr:nvSpPr>
        <xdr:cNvPr id="2" name="TextBox 1">
          <a:extLst>
            <a:ext uri="{FF2B5EF4-FFF2-40B4-BE49-F238E27FC236}">
              <a16:creationId xmlns:a16="http://schemas.microsoft.com/office/drawing/2014/main" id="{0300F6E4-3D06-48D0-A6A8-23694B7D8397}"/>
            </a:ext>
          </a:extLst>
        </xdr:cNvPr>
        <xdr:cNvSpPr txBox="1"/>
      </xdr:nvSpPr>
      <xdr:spPr>
        <a:xfrm>
          <a:off x="17147540" y="1879599"/>
          <a:ext cx="1889283" cy="30671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To be added</a:t>
          </a:r>
          <a:endParaRPr lang="en-US" sz="1100" b="0" u="none"/>
        </a:p>
        <a:p>
          <a:endParaRPr lang="en-US" sz="1100" b="0" u="none"/>
        </a:p>
        <a:p>
          <a:r>
            <a:rPr lang="en-US" sz="1100" b="0" u="none" baseline="0"/>
            <a:t>PV testing</a:t>
          </a:r>
        </a:p>
        <a:p>
          <a:r>
            <a:rPr lang="en-US" sz="1100" b="0" u="none" baseline="0"/>
            <a:t>CC testing</a:t>
          </a:r>
        </a:p>
        <a:p>
          <a:r>
            <a:rPr lang="en-US" sz="1100" b="0" u="none" baseline="0"/>
            <a:t>space for test requirement, timing, sampling and test spec , target result, result</a:t>
          </a:r>
        </a:p>
        <a:p>
          <a:endParaRPr lang="en-US" sz="1100" b="0" u="none" baseline="0"/>
        </a:p>
      </xdr:txBody>
    </xdr:sp>
    <xdr:clientData/>
  </xdr:twoCellAnchor>
  <xdr:twoCellAnchor editAs="oneCell">
    <xdr:from>
      <xdr:col>11</xdr:col>
      <xdr:colOff>527050</xdr:colOff>
      <xdr:row>0</xdr:row>
      <xdr:rowOff>63500</xdr:rowOff>
    </xdr:from>
    <xdr:to>
      <xdr:col>15</xdr:col>
      <xdr:colOff>19050</xdr:colOff>
      <xdr:row>2</xdr:row>
      <xdr:rowOff>107950</xdr:rowOff>
    </xdr:to>
    <xdr:pic>
      <xdr:nvPicPr>
        <xdr:cNvPr id="3" name="Picture 2">
          <a:extLst>
            <a:ext uri="{FF2B5EF4-FFF2-40B4-BE49-F238E27FC236}">
              <a16:creationId xmlns:a16="http://schemas.microsoft.com/office/drawing/2014/main" id="{0952DD43-C662-4840-8D9B-BD06838A29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4200" y="63500"/>
          <a:ext cx="2336800"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358139</xdr:colOff>
      <xdr:row>4</xdr:row>
      <xdr:rowOff>111124</xdr:rowOff>
    </xdr:from>
    <xdr:to>
      <xdr:col>29</xdr:col>
      <xdr:colOff>495347</xdr:colOff>
      <xdr:row>29</xdr:row>
      <xdr:rowOff>238137</xdr:rowOff>
    </xdr:to>
    <xdr:sp macro="" textlink="">
      <xdr:nvSpPr>
        <xdr:cNvPr id="2" name="TextBox 1">
          <a:extLst>
            <a:ext uri="{FF2B5EF4-FFF2-40B4-BE49-F238E27FC236}">
              <a16:creationId xmlns:a16="http://schemas.microsoft.com/office/drawing/2014/main" id="{1CB9057D-0FEF-43E5-8120-B83DA97599A2}"/>
            </a:ext>
          </a:extLst>
        </xdr:cNvPr>
        <xdr:cNvSpPr txBox="1"/>
      </xdr:nvSpPr>
      <xdr:spPr>
        <a:xfrm>
          <a:off x="24557989" y="974724"/>
          <a:ext cx="2575608" cy="85725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To be added</a:t>
          </a:r>
        </a:p>
        <a:p>
          <a:r>
            <a:rPr lang="en-US" sz="1100"/>
            <a:t>List of all</a:t>
          </a:r>
          <a:r>
            <a:rPr lang="en-US" sz="1100" baseline="0"/>
            <a:t> important drawing requirement or dimension for which we want dimensionnal  result, capability result,  quality assurance method in process, etc.</a:t>
          </a:r>
        </a:p>
        <a:p>
          <a:endParaRPr lang="en-US" sz="1100" baseline="0"/>
        </a:p>
        <a:p>
          <a:r>
            <a:rPr lang="en-US" sz="1100" baseline="0"/>
            <a:t>Column for supplier to  explain how they intend to insure  product  quality( Cpk, Pokayoke, Gage, 100% visual,  SPC, etc)</a:t>
          </a:r>
        </a:p>
        <a:p>
          <a:endParaRPr lang="en-US" sz="1100"/>
        </a:p>
        <a:p>
          <a:endParaRPr lang="en-US" sz="1100"/>
        </a:p>
      </xdr:txBody>
    </xdr:sp>
    <xdr:clientData/>
  </xdr:twoCellAnchor>
  <xdr:twoCellAnchor editAs="oneCell">
    <xdr:from>
      <xdr:col>16</xdr:col>
      <xdr:colOff>711200</xdr:colOff>
      <xdr:row>1</xdr:row>
      <xdr:rowOff>120650</xdr:rowOff>
    </xdr:from>
    <xdr:to>
      <xdr:col>18</xdr:col>
      <xdr:colOff>889000</xdr:colOff>
      <xdr:row>3</xdr:row>
      <xdr:rowOff>82550</xdr:rowOff>
    </xdr:to>
    <xdr:pic>
      <xdr:nvPicPr>
        <xdr:cNvPr id="3" name="Picture 3">
          <a:extLst>
            <a:ext uri="{FF2B5EF4-FFF2-40B4-BE49-F238E27FC236}">
              <a16:creationId xmlns:a16="http://schemas.microsoft.com/office/drawing/2014/main" id="{A6FDA3FF-F608-48FA-B4A8-959B092D92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14950" y="215900"/>
          <a:ext cx="2336800"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7</xdr:row>
      <xdr:rowOff>114300</xdr:rowOff>
    </xdr:from>
    <xdr:to>
      <xdr:col>7</xdr:col>
      <xdr:colOff>0</xdr:colOff>
      <xdr:row>8</xdr:row>
      <xdr:rowOff>0</xdr:rowOff>
    </xdr:to>
    <xdr:sp macro="" textlink="">
      <xdr:nvSpPr>
        <xdr:cNvPr id="4" name="Text 9">
          <a:extLst>
            <a:ext uri="{FF2B5EF4-FFF2-40B4-BE49-F238E27FC236}">
              <a16:creationId xmlns:a16="http://schemas.microsoft.com/office/drawing/2014/main" id="{1AC22F1B-0693-4141-B074-1CF857E6A807}"/>
            </a:ext>
          </a:extLst>
        </xdr:cNvPr>
        <xdr:cNvSpPr txBox="1">
          <a:spLocks noChangeArrowheads="1"/>
        </xdr:cNvSpPr>
      </xdr:nvSpPr>
      <xdr:spPr bwMode="auto">
        <a:xfrm>
          <a:off x="4826000" y="1676400"/>
          <a:ext cx="0" cy="6286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18288" tIns="18288" rIns="18288" bIns="18288" anchor="ctr" upright="1"/>
        <a:lstStyle/>
        <a:p>
          <a:pPr algn="ctr" rtl="0">
            <a:defRPr sz="1000"/>
          </a:pPr>
          <a:r>
            <a:rPr lang="en-US" sz="500" b="0" i="0" u="none" strike="noStrike" baseline="0">
              <a:solidFill>
                <a:srgbClr val="000000"/>
              </a:solidFill>
              <a:latin typeface="Arial"/>
              <a:cs typeface="Arial"/>
            </a:rPr>
            <a:t>PILOT</a:t>
          </a:r>
          <a:endParaRPr lang="en-US"/>
        </a:p>
      </xdr:txBody>
    </xdr:sp>
    <xdr:clientData/>
  </xdr:twoCellAnchor>
  <xdr:twoCellAnchor>
    <xdr:from>
      <xdr:col>7</xdr:col>
      <xdr:colOff>0</xdr:colOff>
      <xdr:row>7</xdr:row>
      <xdr:rowOff>114300</xdr:rowOff>
    </xdr:from>
    <xdr:to>
      <xdr:col>7</xdr:col>
      <xdr:colOff>0</xdr:colOff>
      <xdr:row>8</xdr:row>
      <xdr:rowOff>0</xdr:rowOff>
    </xdr:to>
    <xdr:sp macro="" textlink="">
      <xdr:nvSpPr>
        <xdr:cNvPr id="5" name="Text 10">
          <a:extLst>
            <a:ext uri="{FF2B5EF4-FFF2-40B4-BE49-F238E27FC236}">
              <a16:creationId xmlns:a16="http://schemas.microsoft.com/office/drawing/2014/main" id="{6D8626C8-8720-487E-90CF-0F368393DE8E}"/>
            </a:ext>
          </a:extLst>
        </xdr:cNvPr>
        <xdr:cNvSpPr txBox="1">
          <a:spLocks noChangeArrowheads="1"/>
        </xdr:cNvSpPr>
      </xdr:nvSpPr>
      <xdr:spPr bwMode="auto">
        <a:xfrm>
          <a:off x="4826000" y="1676400"/>
          <a:ext cx="0" cy="6286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18288" tIns="18288" rIns="18288" bIns="18288" anchor="ctr" upright="1"/>
        <a:lstStyle/>
        <a:p>
          <a:pPr algn="ctr" rtl="0">
            <a:defRPr sz="1000"/>
          </a:pPr>
          <a:r>
            <a:rPr lang="en-US" sz="400" b="0" i="0" u="none" strike="noStrike" baseline="0">
              <a:solidFill>
                <a:srgbClr val="000000"/>
              </a:solidFill>
              <a:latin typeface="Arial"/>
              <a:cs typeface="Arial"/>
            </a:rPr>
            <a:t>MASS PROD.</a:t>
          </a:r>
          <a:endParaRPr lang="en-US"/>
        </a:p>
      </xdr:txBody>
    </xdr:sp>
    <xdr:clientData/>
  </xdr:twoCellAnchor>
  <xdr:twoCellAnchor>
    <xdr:from>
      <xdr:col>7</xdr:col>
      <xdr:colOff>0</xdr:colOff>
      <xdr:row>7</xdr:row>
      <xdr:rowOff>127000</xdr:rowOff>
    </xdr:from>
    <xdr:to>
      <xdr:col>7</xdr:col>
      <xdr:colOff>0</xdr:colOff>
      <xdr:row>8</xdr:row>
      <xdr:rowOff>0</xdr:rowOff>
    </xdr:to>
    <xdr:sp macro="" textlink="">
      <xdr:nvSpPr>
        <xdr:cNvPr id="6" name="Line 4">
          <a:extLst>
            <a:ext uri="{FF2B5EF4-FFF2-40B4-BE49-F238E27FC236}">
              <a16:creationId xmlns:a16="http://schemas.microsoft.com/office/drawing/2014/main" id="{29843F3E-43EE-43BD-AB08-9B3836252529}"/>
            </a:ext>
          </a:extLst>
        </xdr:cNvPr>
        <xdr:cNvSpPr>
          <a:spLocks noChangeShapeType="1"/>
        </xdr:cNvSpPr>
      </xdr:nvSpPr>
      <xdr:spPr bwMode="auto">
        <a:xfrm flipV="1">
          <a:off x="4826000" y="1689100"/>
          <a:ext cx="0" cy="6159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7</xdr:row>
      <xdr:rowOff>114300</xdr:rowOff>
    </xdr:from>
    <xdr:to>
      <xdr:col>7</xdr:col>
      <xdr:colOff>0</xdr:colOff>
      <xdr:row>7</xdr:row>
      <xdr:rowOff>114300</xdr:rowOff>
    </xdr:to>
    <xdr:sp macro="" textlink="">
      <xdr:nvSpPr>
        <xdr:cNvPr id="7" name="Line 5">
          <a:extLst>
            <a:ext uri="{FF2B5EF4-FFF2-40B4-BE49-F238E27FC236}">
              <a16:creationId xmlns:a16="http://schemas.microsoft.com/office/drawing/2014/main" id="{118FDF0D-7D31-4F8D-89DC-ECDF00669DC1}"/>
            </a:ext>
          </a:extLst>
        </xdr:cNvPr>
        <xdr:cNvSpPr>
          <a:spLocks noChangeShapeType="1"/>
        </xdr:cNvSpPr>
      </xdr:nvSpPr>
      <xdr:spPr bwMode="auto">
        <a:xfrm>
          <a:off x="4826000" y="16764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36</xdr:row>
      <xdr:rowOff>114300</xdr:rowOff>
    </xdr:from>
    <xdr:to>
      <xdr:col>0</xdr:col>
      <xdr:colOff>0</xdr:colOff>
      <xdr:row>37</xdr:row>
      <xdr:rowOff>57150</xdr:rowOff>
    </xdr:to>
    <xdr:sp macro="" textlink="">
      <xdr:nvSpPr>
        <xdr:cNvPr id="2" name="Text 3">
          <a:extLst>
            <a:ext uri="{FF2B5EF4-FFF2-40B4-BE49-F238E27FC236}">
              <a16:creationId xmlns:a16="http://schemas.microsoft.com/office/drawing/2014/main" id="{1FFEAF50-F4AE-40D0-B422-759938F39F02}"/>
            </a:ext>
          </a:extLst>
        </xdr:cNvPr>
        <xdr:cNvSpPr txBox="1">
          <a:spLocks noChangeArrowheads="1"/>
        </xdr:cNvSpPr>
      </xdr:nvSpPr>
      <xdr:spPr bwMode="auto">
        <a:xfrm>
          <a:off x="0" y="10477500"/>
          <a:ext cx="0" cy="196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Arial"/>
              <a:cs typeface="Arial"/>
            </a:rPr>
            <a:t>SUPPLIER QC</a:t>
          </a:r>
          <a:endParaRPr lang="en-US"/>
        </a:p>
      </xdr:txBody>
    </xdr:sp>
    <xdr:clientData/>
  </xdr:twoCellAnchor>
  <xdr:twoCellAnchor>
    <xdr:from>
      <xdr:col>6</xdr:col>
      <xdr:colOff>0</xdr:colOff>
      <xdr:row>7</xdr:row>
      <xdr:rowOff>114300</xdr:rowOff>
    </xdr:from>
    <xdr:to>
      <xdr:col>6</xdr:col>
      <xdr:colOff>0</xdr:colOff>
      <xdr:row>9</xdr:row>
      <xdr:rowOff>0</xdr:rowOff>
    </xdr:to>
    <xdr:sp macro="" textlink="">
      <xdr:nvSpPr>
        <xdr:cNvPr id="3" name="Text 9">
          <a:extLst>
            <a:ext uri="{FF2B5EF4-FFF2-40B4-BE49-F238E27FC236}">
              <a16:creationId xmlns:a16="http://schemas.microsoft.com/office/drawing/2014/main" id="{DBF85662-8F28-4F91-A0AF-A4B5F786957E}"/>
            </a:ext>
          </a:extLst>
        </xdr:cNvPr>
        <xdr:cNvSpPr txBox="1">
          <a:spLocks noChangeArrowheads="1"/>
        </xdr:cNvSpPr>
      </xdr:nvSpPr>
      <xdr:spPr bwMode="auto">
        <a:xfrm>
          <a:off x="4178300" y="3028950"/>
          <a:ext cx="0"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18288" tIns="18288" rIns="18288" bIns="18288" anchor="ctr" upright="1"/>
        <a:lstStyle/>
        <a:p>
          <a:pPr algn="ctr" rtl="0">
            <a:defRPr sz="1000"/>
          </a:pPr>
          <a:r>
            <a:rPr lang="en-US" sz="500" b="0" i="0" u="none" strike="noStrike" baseline="0">
              <a:solidFill>
                <a:srgbClr val="000000"/>
              </a:solidFill>
              <a:latin typeface="Arial"/>
              <a:cs typeface="Arial"/>
            </a:rPr>
            <a:t>PILOT</a:t>
          </a:r>
          <a:endParaRPr lang="en-US"/>
        </a:p>
      </xdr:txBody>
    </xdr:sp>
    <xdr:clientData/>
  </xdr:twoCellAnchor>
  <xdr:twoCellAnchor>
    <xdr:from>
      <xdr:col>6</xdr:col>
      <xdr:colOff>0</xdr:colOff>
      <xdr:row>7</xdr:row>
      <xdr:rowOff>114300</xdr:rowOff>
    </xdr:from>
    <xdr:to>
      <xdr:col>6</xdr:col>
      <xdr:colOff>0</xdr:colOff>
      <xdr:row>9</xdr:row>
      <xdr:rowOff>0</xdr:rowOff>
    </xdr:to>
    <xdr:sp macro="" textlink="">
      <xdr:nvSpPr>
        <xdr:cNvPr id="4" name="Text 10">
          <a:extLst>
            <a:ext uri="{FF2B5EF4-FFF2-40B4-BE49-F238E27FC236}">
              <a16:creationId xmlns:a16="http://schemas.microsoft.com/office/drawing/2014/main" id="{E5FA2909-3EE3-42EF-A2AA-F7BEC3778714}"/>
            </a:ext>
          </a:extLst>
        </xdr:cNvPr>
        <xdr:cNvSpPr txBox="1">
          <a:spLocks noChangeArrowheads="1"/>
        </xdr:cNvSpPr>
      </xdr:nvSpPr>
      <xdr:spPr bwMode="auto">
        <a:xfrm>
          <a:off x="4178300" y="3028950"/>
          <a:ext cx="0"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18288" tIns="18288" rIns="18288" bIns="18288" anchor="ctr" upright="1"/>
        <a:lstStyle/>
        <a:p>
          <a:pPr algn="ctr" rtl="0">
            <a:defRPr sz="1000"/>
          </a:pPr>
          <a:r>
            <a:rPr lang="en-US" sz="400" b="0" i="0" u="none" strike="noStrike" baseline="0">
              <a:solidFill>
                <a:srgbClr val="000000"/>
              </a:solidFill>
              <a:latin typeface="Arial"/>
              <a:cs typeface="Arial"/>
            </a:rPr>
            <a:t>MASS PROD.</a:t>
          </a:r>
          <a:endParaRPr lang="en-US"/>
        </a:p>
      </xdr:txBody>
    </xdr:sp>
    <xdr:clientData/>
  </xdr:twoCellAnchor>
  <xdr:twoCellAnchor>
    <xdr:from>
      <xdr:col>6</xdr:col>
      <xdr:colOff>0</xdr:colOff>
      <xdr:row>7</xdr:row>
      <xdr:rowOff>127000</xdr:rowOff>
    </xdr:from>
    <xdr:to>
      <xdr:col>6</xdr:col>
      <xdr:colOff>0</xdr:colOff>
      <xdr:row>9</xdr:row>
      <xdr:rowOff>0</xdr:rowOff>
    </xdr:to>
    <xdr:sp macro="" textlink="">
      <xdr:nvSpPr>
        <xdr:cNvPr id="5" name="Line 4">
          <a:extLst>
            <a:ext uri="{FF2B5EF4-FFF2-40B4-BE49-F238E27FC236}">
              <a16:creationId xmlns:a16="http://schemas.microsoft.com/office/drawing/2014/main" id="{A60338B8-C527-4C8F-B66B-10E6F0A446CC}"/>
            </a:ext>
          </a:extLst>
        </xdr:cNvPr>
        <xdr:cNvSpPr>
          <a:spLocks noChangeShapeType="1"/>
        </xdr:cNvSpPr>
      </xdr:nvSpPr>
      <xdr:spPr bwMode="auto">
        <a:xfrm flipV="1">
          <a:off x="4178300" y="3041650"/>
          <a:ext cx="0" cy="4635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114300</xdr:rowOff>
    </xdr:from>
    <xdr:to>
      <xdr:col>6</xdr:col>
      <xdr:colOff>0</xdr:colOff>
      <xdr:row>7</xdr:row>
      <xdr:rowOff>114300</xdr:rowOff>
    </xdr:to>
    <xdr:sp macro="" textlink="">
      <xdr:nvSpPr>
        <xdr:cNvPr id="6" name="Line 5">
          <a:extLst>
            <a:ext uri="{FF2B5EF4-FFF2-40B4-BE49-F238E27FC236}">
              <a16:creationId xmlns:a16="http://schemas.microsoft.com/office/drawing/2014/main" id="{85969EEE-4AA9-4290-BBDF-62B5739DE286}"/>
            </a:ext>
          </a:extLst>
        </xdr:cNvPr>
        <xdr:cNvSpPr>
          <a:spLocks noChangeShapeType="1"/>
        </xdr:cNvSpPr>
      </xdr:nvSpPr>
      <xdr:spPr bwMode="auto">
        <a:xfrm>
          <a:off x="4178300" y="30289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14</xdr:col>
      <xdr:colOff>406400</xdr:colOff>
      <xdr:row>0</xdr:row>
      <xdr:rowOff>57150</xdr:rowOff>
    </xdr:from>
    <xdr:to>
      <xdr:col>17</xdr:col>
      <xdr:colOff>711200</xdr:colOff>
      <xdr:row>0</xdr:row>
      <xdr:rowOff>520700</xdr:rowOff>
    </xdr:to>
    <xdr:pic>
      <xdr:nvPicPr>
        <xdr:cNvPr id="7" name="Picture 2">
          <a:extLst>
            <a:ext uri="{FF2B5EF4-FFF2-40B4-BE49-F238E27FC236}">
              <a16:creationId xmlns:a16="http://schemas.microsoft.com/office/drawing/2014/main" id="{F2900CF9-B81A-4CFD-A866-A2C6B9F7B4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1800" y="57150"/>
          <a:ext cx="2343150"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222250</xdr:colOff>
      <xdr:row>9</xdr:row>
      <xdr:rowOff>57150</xdr:rowOff>
    </xdr:from>
    <xdr:to>
      <xdr:col>8</xdr:col>
      <xdr:colOff>508000</xdr:colOff>
      <xdr:row>10</xdr:row>
      <xdr:rowOff>139700</xdr:rowOff>
    </xdr:to>
    <xdr:sp macro="" textlink="">
      <xdr:nvSpPr>
        <xdr:cNvPr id="2" name="Right Arrow 1">
          <a:extLst>
            <a:ext uri="{FF2B5EF4-FFF2-40B4-BE49-F238E27FC236}">
              <a16:creationId xmlns:a16="http://schemas.microsoft.com/office/drawing/2014/main" id="{1CC56FF3-E8B5-4D70-BD3F-FE676D1D71B3}"/>
            </a:ext>
          </a:extLst>
        </xdr:cNvPr>
        <xdr:cNvSpPr>
          <a:spLocks noChangeArrowheads="1"/>
        </xdr:cNvSpPr>
      </xdr:nvSpPr>
      <xdr:spPr bwMode="auto">
        <a:xfrm>
          <a:off x="4895850" y="1657350"/>
          <a:ext cx="285750" cy="260350"/>
        </a:xfrm>
        <a:prstGeom prst="rightArrow">
          <a:avLst>
            <a:gd name="adj1" fmla="val 50000"/>
            <a:gd name="adj2" fmla="val 48943"/>
          </a:avLst>
        </a:prstGeom>
        <a:solidFill>
          <a:srgbClr val="00B05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xdr:from>
          <xdr:col>9</xdr:col>
          <xdr:colOff>241300</xdr:colOff>
          <xdr:row>57</xdr:row>
          <xdr:rowOff>133350</xdr:rowOff>
        </xdr:from>
        <xdr:to>
          <xdr:col>10</xdr:col>
          <xdr:colOff>571500</xdr:colOff>
          <xdr:row>60</xdr:row>
          <xdr:rowOff>25400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8E4C30E0-5C7B-4F48-8C68-8ADFE8062CD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Approve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222250</xdr:colOff>
          <xdr:row>57</xdr:row>
          <xdr:rowOff>139700</xdr:rowOff>
        </xdr:from>
        <xdr:to>
          <xdr:col>12</xdr:col>
          <xdr:colOff>469900</xdr:colOff>
          <xdr:row>60</xdr:row>
          <xdr:rowOff>38100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613E6906-C236-45E1-904F-829D4F79A67A}"/>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Conditionnal approval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120650</xdr:colOff>
          <xdr:row>57</xdr:row>
          <xdr:rowOff>139700</xdr:rowOff>
        </xdr:from>
        <xdr:to>
          <xdr:col>14</xdr:col>
          <xdr:colOff>368300</xdr:colOff>
          <xdr:row>60</xdr:row>
          <xdr:rowOff>38100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8F666316-D1B9-43E1-A3C1-36228E48702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Reject</a:t>
              </a:r>
            </a:p>
          </xdr:txBody>
        </xdr:sp>
        <xdr:clientData fPrintsWithSheet="0"/>
      </xdr:twoCellAnchor>
    </mc:Choice>
    <mc:Fallback/>
  </mc:AlternateContent>
  <xdr:twoCellAnchor editAs="oneCell">
    <xdr:from>
      <xdr:col>15</xdr:col>
      <xdr:colOff>57150</xdr:colOff>
      <xdr:row>0</xdr:row>
      <xdr:rowOff>139700</xdr:rowOff>
    </xdr:from>
    <xdr:to>
      <xdr:col>18</xdr:col>
      <xdr:colOff>457200</xdr:colOff>
      <xdr:row>3</xdr:row>
      <xdr:rowOff>76200</xdr:rowOff>
    </xdr:to>
    <xdr:pic>
      <xdr:nvPicPr>
        <xdr:cNvPr id="3" name="Picture 3">
          <a:extLst>
            <a:ext uri="{FF2B5EF4-FFF2-40B4-BE49-F238E27FC236}">
              <a16:creationId xmlns:a16="http://schemas.microsoft.com/office/drawing/2014/main" id="{6EE8A0D2-1DBB-47F0-8862-981E58EFD2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7950" y="139700"/>
          <a:ext cx="22288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114300</xdr:colOff>
      <xdr:row>38</xdr:row>
      <xdr:rowOff>158750</xdr:rowOff>
    </xdr:from>
    <xdr:to>
      <xdr:col>15</xdr:col>
      <xdr:colOff>457200</xdr:colOff>
      <xdr:row>40</xdr:row>
      <xdr:rowOff>57150</xdr:rowOff>
    </xdr:to>
    <xdr:sp macro="" textlink="">
      <xdr:nvSpPr>
        <xdr:cNvPr id="4" name="Left Arrow 7">
          <a:extLst>
            <a:ext uri="{FF2B5EF4-FFF2-40B4-BE49-F238E27FC236}">
              <a16:creationId xmlns:a16="http://schemas.microsoft.com/office/drawing/2014/main" id="{3446BDB1-4908-4B7B-BA09-A8E931B679C6}"/>
            </a:ext>
          </a:extLst>
        </xdr:cNvPr>
        <xdr:cNvSpPr>
          <a:spLocks noChangeArrowheads="1"/>
        </xdr:cNvSpPr>
      </xdr:nvSpPr>
      <xdr:spPr bwMode="auto">
        <a:xfrm>
          <a:off x="9055100" y="6915150"/>
          <a:ext cx="342900" cy="254000"/>
        </a:xfrm>
        <a:prstGeom prst="leftArrow">
          <a:avLst>
            <a:gd name="adj1" fmla="val 50000"/>
            <a:gd name="adj2" fmla="val 50625"/>
          </a:avLst>
        </a:prstGeom>
        <a:solidFill>
          <a:srgbClr val="FFFF9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xdr:from>
          <xdr:col>16</xdr:col>
          <xdr:colOff>228600</xdr:colOff>
          <xdr:row>7</xdr:row>
          <xdr:rowOff>133350</xdr:rowOff>
        </xdr:from>
        <xdr:to>
          <xdr:col>17</xdr:col>
          <xdr:colOff>514350</xdr:colOff>
          <xdr:row>10</xdr:row>
          <xdr:rowOff>25400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308F6936-0E4E-441C-9BEA-4FF3D20359E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Import</a:t>
              </a:r>
            </a:p>
          </xdr:txBody>
        </xdr:sp>
        <xdr:clientData fPrintsWithSheet="0"/>
      </xdr:twoCellAnchor>
    </mc:Choice>
    <mc:Fallback/>
  </mc:AlternateContent>
  <xdr:twoCellAnchor>
    <xdr:from>
      <xdr:col>15</xdr:col>
      <xdr:colOff>504825</xdr:colOff>
      <xdr:row>30</xdr:row>
      <xdr:rowOff>98425</xdr:rowOff>
    </xdr:from>
    <xdr:to>
      <xdr:col>22</xdr:col>
      <xdr:colOff>180975</xdr:colOff>
      <xdr:row>46</xdr:row>
      <xdr:rowOff>98425</xdr:rowOff>
    </xdr:to>
    <xdr:sp macro="" textlink="">
      <xdr:nvSpPr>
        <xdr:cNvPr id="5" name="TextBox 4">
          <a:extLst>
            <a:ext uri="{FF2B5EF4-FFF2-40B4-BE49-F238E27FC236}">
              <a16:creationId xmlns:a16="http://schemas.microsoft.com/office/drawing/2014/main" id="{7F9F66D2-E91F-49F0-800A-059D3CAC1823}"/>
            </a:ext>
          </a:extLst>
        </xdr:cNvPr>
        <xdr:cNvSpPr txBox="1"/>
      </xdr:nvSpPr>
      <xdr:spPr bwMode="auto">
        <a:xfrm>
          <a:off x="9445625" y="5432425"/>
          <a:ext cx="3943350" cy="2844800"/>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Part &amp; packaging marking standard </a:t>
          </a:r>
        </a:p>
        <a:p>
          <a:endParaRPr lang="en-US" sz="1100"/>
        </a:p>
        <a:p>
          <a:r>
            <a:rPr lang="en-US" sz="1100"/>
            <a:t>For</a:t>
          </a:r>
          <a:r>
            <a:rPr lang="en-US" sz="1100" baseline="0"/>
            <a:t> parts not meeting maturation and / or dimensionnal requirement, please use the following marking standard unless directed or approved otherwise .</a:t>
          </a:r>
          <a:endParaRPr lang="en-US" sz="1100"/>
        </a:p>
        <a:p>
          <a:endParaRPr lang="en-US" sz="1100"/>
        </a:p>
        <a:p>
          <a:r>
            <a:rPr lang="en-US" sz="1100"/>
            <a:t>      Req	     1st	     2nd	      3rd</a:t>
          </a:r>
        </a:p>
        <a:p>
          <a:r>
            <a:rPr lang="en-US" sz="1100"/>
            <a:t>   timing	deviation	deviation	deviation</a:t>
          </a:r>
        </a:p>
        <a:p>
          <a:endParaRPr lang="en-US" sz="1100"/>
        </a:p>
        <a:p>
          <a:r>
            <a:rPr lang="en-US" sz="1100" b="1"/>
            <a:t>       MT0	</a:t>
          </a:r>
        </a:p>
        <a:p>
          <a:endParaRPr lang="en-US" sz="1100" b="1"/>
        </a:p>
        <a:p>
          <a:r>
            <a:rPr lang="en-US" sz="1100" b="1"/>
            <a:t>       MT1</a:t>
          </a:r>
          <a:r>
            <a:rPr lang="en-US" sz="1100"/>
            <a:t>   </a:t>
          </a:r>
        </a:p>
        <a:p>
          <a:endParaRPr lang="en-US" sz="1100"/>
        </a:p>
        <a:p>
          <a:r>
            <a:rPr lang="en-US" sz="1100" b="1"/>
            <a:t>       MT2</a:t>
          </a:r>
          <a:r>
            <a:rPr lang="en-US" sz="1100"/>
            <a:t>   </a:t>
          </a:r>
        </a:p>
        <a:p>
          <a:endParaRPr lang="en-US" sz="1100"/>
        </a:p>
        <a:p>
          <a:r>
            <a:rPr lang="en-US" sz="1100" b="1"/>
            <a:t>       MT3</a:t>
          </a:r>
          <a:r>
            <a:rPr lang="en-US" sz="1100"/>
            <a:t>    </a:t>
          </a:r>
        </a:p>
      </xdr:txBody>
    </xdr:sp>
    <xdr:clientData/>
  </xdr:twoCellAnchor>
  <xdr:twoCellAnchor>
    <xdr:from>
      <xdr:col>17</xdr:col>
      <xdr:colOff>476250</xdr:colOff>
      <xdr:row>39</xdr:row>
      <xdr:rowOff>95250</xdr:rowOff>
    </xdr:from>
    <xdr:to>
      <xdr:col>17</xdr:col>
      <xdr:colOff>603250</xdr:colOff>
      <xdr:row>40</xdr:row>
      <xdr:rowOff>38100</xdr:rowOff>
    </xdr:to>
    <xdr:sp macro="" textlink="">
      <xdr:nvSpPr>
        <xdr:cNvPr id="6" name="Flowchart: Connector 3">
          <a:extLst>
            <a:ext uri="{FF2B5EF4-FFF2-40B4-BE49-F238E27FC236}">
              <a16:creationId xmlns:a16="http://schemas.microsoft.com/office/drawing/2014/main" id="{32286FA0-1B1C-4345-A146-C58D1FF1C176}"/>
            </a:ext>
          </a:extLst>
        </xdr:cNvPr>
        <xdr:cNvSpPr>
          <a:spLocks noChangeArrowheads="1"/>
        </xdr:cNvSpPr>
      </xdr:nvSpPr>
      <xdr:spPr bwMode="auto">
        <a:xfrm>
          <a:off x="10636250" y="7029450"/>
          <a:ext cx="127000" cy="120650"/>
        </a:xfrm>
        <a:prstGeom prst="flowChartConnector">
          <a:avLst/>
        </a:prstGeom>
        <a:solidFill>
          <a:srgbClr val="00B0F0"/>
        </a:solidFill>
        <a:ln w="9525" algn="ctr">
          <a:solidFill>
            <a:srgbClr val="0070C0"/>
          </a:solidFill>
          <a:round/>
          <a:headEnd/>
          <a:tailEnd/>
        </a:ln>
      </xdr:spPr>
    </xdr:sp>
    <xdr:clientData/>
  </xdr:twoCellAnchor>
  <xdr:twoCellAnchor>
    <xdr:from>
      <xdr:col>19</xdr:col>
      <xdr:colOff>114300</xdr:colOff>
      <xdr:row>39</xdr:row>
      <xdr:rowOff>101600</xdr:rowOff>
    </xdr:from>
    <xdr:to>
      <xdr:col>19</xdr:col>
      <xdr:colOff>241300</xdr:colOff>
      <xdr:row>40</xdr:row>
      <xdr:rowOff>44450</xdr:rowOff>
    </xdr:to>
    <xdr:sp macro="" textlink="">
      <xdr:nvSpPr>
        <xdr:cNvPr id="7" name="Flowchart: Connector 10">
          <a:extLst>
            <a:ext uri="{FF2B5EF4-FFF2-40B4-BE49-F238E27FC236}">
              <a16:creationId xmlns:a16="http://schemas.microsoft.com/office/drawing/2014/main" id="{1CE3583E-91DF-4F06-80AE-A3E9A08B740E}"/>
            </a:ext>
          </a:extLst>
        </xdr:cNvPr>
        <xdr:cNvSpPr>
          <a:spLocks noChangeArrowheads="1"/>
        </xdr:cNvSpPr>
      </xdr:nvSpPr>
      <xdr:spPr bwMode="auto">
        <a:xfrm>
          <a:off x="11493500" y="7035800"/>
          <a:ext cx="127000" cy="120650"/>
        </a:xfrm>
        <a:prstGeom prst="flowChartConnector">
          <a:avLst/>
        </a:prstGeom>
        <a:solidFill>
          <a:srgbClr val="00B0F0"/>
        </a:solidFill>
        <a:ln w="9525" algn="ctr">
          <a:solidFill>
            <a:srgbClr val="0070C0"/>
          </a:solidFill>
          <a:round/>
          <a:headEnd/>
          <a:tailEnd/>
        </a:ln>
      </xdr:spPr>
    </xdr:sp>
    <xdr:clientData/>
  </xdr:twoCellAnchor>
  <xdr:twoCellAnchor>
    <xdr:from>
      <xdr:col>19</xdr:col>
      <xdr:colOff>266700</xdr:colOff>
      <xdr:row>39</xdr:row>
      <xdr:rowOff>101600</xdr:rowOff>
    </xdr:from>
    <xdr:to>
      <xdr:col>19</xdr:col>
      <xdr:colOff>393700</xdr:colOff>
      <xdr:row>40</xdr:row>
      <xdr:rowOff>44450</xdr:rowOff>
    </xdr:to>
    <xdr:sp macro="" textlink="">
      <xdr:nvSpPr>
        <xdr:cNvPr id="8" name="Flowchart: Connector 11">
          <a:extLst>
            <a:ext uri="{FF2B5EF4-FFF2-40B4-BE49-F238E27FC236}">
              <a16:creationId xmlns:a16="http://schemas.microsoft.com/office/drawing/2014/main" id="{D6CF3562-F18F-4A9A-9DF4-7FBC1F4F5366}"/>
            </a:ext>
          </a:extLst>
        </xdr:cNvPr>
        <xdr:cNvSpPr>
          <a:spLocks noChangeArrowheads="1"/>
        </xdr:cNvSpPr>
      </xdr:nvSpPr>
      <xdr:spPr bwMode="auto">
        <a:xfrm>
          <a:off x="11645900" y="7035800"/>
          <a:ext cx="127000" cy="120650"/>
        </a:xfrm>
        <a:prstGeom prst="flowChartConnector">
          <a:avLst/>
        </a:prstGeom>
        <a:solidFill>
          <a:srgbClr val="00B0F0"/>
        </a:solidFill>
        <a:ln w="9525" algn="ctr">
          <a:solidFill>
            <a:srgbClr val="0070C0"/>
          </a:solidFill>
          <a:round/>
          <a:headEnd/>
          <a:tailEnd/>
        </a:ln>
      </xdr:spPr>
    </xdr:sp>
    <xdr:clientData/>
  </xdr:twoCellAnchor>
  <xdr:twoCellAnchor>
    <xdr:from>
      <xdr:col>20</xdr:col>
      <xdr:colOff>361950</xdr:colOff>
      <xdr:row>39</xdr:row>
      <xdr:rowOff>114300</xdr:rowOff>
    </xdr:from>
    <xdr:to>
      <xdr:col>20</xdr:col>
      <xdr:colOff>488950</xdr:colOff>
      <xdr:row>40</xdr:row>
      <xdr:rowOff>57150</xdr:rowOff>
    </xdr:to>
    <xdr:sp macro="" textlink="">
      <xdr:nvSpPr>
        <xdr:cNvPr id="9" name="Flowchart: Connector 12">
          <a:extLst>
            <a:ext uri="{FF2B5EF4-FFF2-40B4-BE49-F238E27FC236}">
              <a16:creationId xmlns:a16="http://schemas.microsoft.com/office/drawing/2014/main" id="{EEF2602F-EF4C-4536-9AF4-E77EFD5D975A}"/>
            </a:ext>
          </a:extLst>
        </xdr:cNvPr>
        <xdr:cNvSpPr>
          <a:spLocks noChangeArrowheads="1"/>
        </xdr:cNvSpPr>
      </xdr:nvSpPr>
      <xdr:spPr bwMode="auto">
        <a:xfrm>
          <a:off x="12350750" y="7048500"/>
          <a:ext cx="127000" cy="120650"/>
        </a:xfrm>
        <a:prstGeom prst="flowChartConnector">
          <a:avLst/>
        </a:prstGeom>
        <a:solidFill>
          <a:srgbClr val="00B0F0"/>
        </a:solidFill>
        <a:ln w="9525" algn="ctr">
          <a:solidFill>
            <a:srgbClr val="0070C0"/>
          </a:solidFill>
          <a:round/>
          <a:headEnd/>
          <a:tailEnd/>
        </a:ln>
      </xdr:spPr>
    </xdr:sp>
    <xdr:clientData/>
  </xdr:twoCellAnchor>
  <xdr:twoCellAnchor>
    <xdr:from>
      <xdr:col>20</xdr:col>
      <xdr:colOff>514350</xdr:colOff>
      <xdr:row>39</xdr:row>
      <xdr:rowOff>114300</xdr:rowOff>
    </xdr:from>
    <xdr:to>
      <xdr:col>21</xdr:col>
      <xdr:colOff>31750</xdr:colOff>
      <xdr:row>40</xdr:row>
      <xdr:rowOff>57150</xdr:rowOff>
    </xdr:to>
    <xdr:sp macro="" textlink="">
      <xdr:nvSpPr>
        <xdr:cNvPr id="10" name="Flowchart: Connector 13">
          <a:extLst>
            <a:ext uri="{FF2B5EF4-FFF2-40B4-BE49-F238E27FC236}">
              <a16:creationId xmlns:a16="http://schemas.microsoft.com/office/drawing/2014/main" id="{5A58576A-34E3-489C-8F56-8E4EBC389EA9}"/>
            </a:ext>
          </a:extLst>
        </xdr:cNvPr>
        <xdr:cNvSpPr>
          <a:spLocks noChangeArrowheads="1"/>
        </xdr:cNvSpPr>
      </xdr:nvSpPr>
      <xdr:spPr bwMode="auto">
        <a:xfrm>
          <a:off x="12503150" y="7048500"/>
          <a:ext cx="127000" cy="120650"/>
        </a:xfrm>
        <a:prstGeom prst="flowChartConnector">
          <a:avLst/>
        </a:prstGeom>
        <a:solidFill>
          <a:srgbClr val="00B0F0"/>
        </a:solidFill>
        <a:ln w="9525" algn="ctr">
          <a:solidFill>
            <a:srgbClr val="0070C0"/>
          </a:solidFill>
          <a:round/>
          <a:headEnd/>
          <a:tailEnd/>
        </a:ln>
      </xdr:spPr>
    </xdr:sp>
    <xdr:clientData/>
  </xdr:twoCellAnchor>
  <xdr:twoCellAnchor>
    <xdr:from>
      <xdr:col>21</xdr:col>
      <xdr:colOff>57150</xdr:colOff>
      <xdr:row>39</xdr:row>
      <xdr:rowOff>114300</xdr:rowOff>
    </xdr:from>
    <xdr:to>
      <xdr:col>21</xdr:col>
      <xdr:colOff>184150</xdr:colOff>
      <xdr:row>40</xdr:row>
      <xdr:rowOff>57150</xdr:rowOff>
    </xdr:to>
    <xdr:sp macro="" textlink="">
      <xdr:nvSpPr>
        <xdr:cNvPr id="11" name="Flowchart: Connector 14">
          <a:extLst>
            <a:ext uri="{FF2B5EF4-FFF2-40B4-BE49-F238E27FC236}">
              <a16:creationId xmlns:a16="http://schemas.microsoft.com/office/drawing/2014/main" id="{54682B23-A355-46B6-8D0C-09EDFF36AD8A}"/>
            </a:ext>
          </a:extLst>
        </xdr:cNvPr>
        <xdr:cNvSpPr>
          <a:spLocks noChangeArrowheads="1"/>
        </xdr:cNvSpPr>
      </xdr:nvSpPr>
      <xdr:spPr bwMode="auto">
        <a:xfrm>
          <a:off x="12655550" y="7048500"/>
          <a:ext cx="127000" cy="120650"/>
        </a:xfrm>
        <a:prstGeom prst="flowChartConnector">
          <a:avLst/>
        </a:prstGeom>
        <a:solidFill>
          <a:srgbClr val="00B0F0"/>
        </a:solidFill>
        <a:ln w="9525" algn="ctr">
          <a:solidFill>
            <a:srgbClr val="0070C0"/>
          </a:solidFill>
          <a:round/>
          <a:headEnd/>
          <a:tailEnd/>
        </a:ln>
      </xdr:spPr>
    </xdr:sp>
    <xdr:clientData/>
  </xdr:twoCellAnchor>
  <xdr:twoCellAnchor>
    <xdr:from>
      <xdr:col>17</xdr:col>
      <xdr:colOff>476250</xdr:colOff>
      <xdr:row>41</xdr:row>
      <xdr:rowOff>63500</xdr:rowOff>
    </xdr:from>
    <xdr:to>
      <xdr:col>17</xdr:col>
      <xdr:colOff>603250</xdr:colOff>
      <xdr:row>42</xdr:row>
      <xdr:rowOff>6350</xdr:rowOff>
    </xdr:to>
    <xdr:sp macro="" textlink="">
      <xdr:nvSpPr>
        <xdr:cNvPr id="12" name="Flowchart: Connector 15">
          <a:extLst>
            <a:ext uri="{FF2B5EF4-FFF2-40B4-BE49-F238E27FC236}">
              <a16:creationId xmlns:a16="http://schemas.microsoft.com/office/drawing/2014/main" id="{C736B17E-030F-49E8-8F66-640D75B0C903}"/>
            </a:ext>
          </a:extLst>
        </xdr:cNvPr>
        <xdr:cNvSpPr>
          <a:spLocks noChangeArrowheads="1"/>
        </xdr:cNvSpPr>
      </xdr:nvSpPr>
      <xdr:spPr bwMode="auto">
        <a:xfrm>
          <a:off x="10636250" y="7353300"/>
          <a:ext cx="127000" cy="120650"/>
        </a:xfrm>
        <a:prstGeom prst="flowChartConnector">
          <a:avLst/>
        </a:prstGeom>
        <a:solidFill>
          <a:srgbClr val="7030A0"/>
        </a:solidFill>
        <a:ln w="9525" algn="ctr">
          <a:solidFill>
            <a:srgbClr val="000000"/>
          </a:solidFill>
          <a:round/>
          <a:headEnd/>
          <a:tailEnd/>
        </a:ln>
      </xdr:spPr>
    </xdr:sp>
    <xdr:clientData/>
  </xdr:twoCellAnchor>
  <xdr:twoCellAnchor>
    <xdr:from>
      <xdr:col>19</xdr:col>
      <xdr:colOff>114300</xdr:colOff>
      <xdr:row>41</xdr:row>
      <xdr:rowOff>76200</xdr:rowOff>
    </xdr:from>
    <xdr:to>
      <xdr:col>19</xdr:col>
      <xdr:colOff>241300</xdr:colOff>
      <xdr:row>42</xdr:row>
      <xdr:rowOff>19050</xdr:rowOff>
    </xdr:to>
    <xdr:sp macro="" textlink="">
      <xdr:nvSpPr>
        <xdr:cNvPr id="13" name="Flowchart: Connector 16">
          <a:extLst>
            <a:ext uri="{FF2B5EF4-FFF2-40B4-BE49-F238E27FC236}">
              <a16:creationId xmlns:a16="http://schemas.microsoft.com/office/drawing/2014/main" id="{3CC76C96-6875-42F5-967D-A5EFEE1A5075}"/>
            </a:ext>
          </a:extLst>
        </xdr:cNvPr>
        <xdr:cNvSpPr>
          <a:spLocks noChangeArrowheads="1"/>
        </xdr:cNvSpPr>
      </xdr:nvSpPr>
      <xdr:spPr bwMode="auto">
        <a:xfrm>
          <a:off x="11493500" y="7366000"/>
          <a:ext cx="127000" cy="120650"/>
        </a:xfrm>
        <a:prstGeom prst="flowChartConnector">
          <a:avLst/>
        </a:prstGeom>
        <a:solidFill>
          <a:srgbClr val="7030A0"/>
        </a:solidFill>
        <a:ln w="9525" algn="ctr">
          <a:solidFill>
            <a:srgbClr val="000000"/>
          </a:solidFill>
          <a:round/>
          <a:headEnd/>
          <a:tailEnd/>
        </a:ln>
      </xdr:spPr>
    </xdr:sp>
    <xdr:clientData/>
  </xdr:twoCellAnchor>
  <xdr:twoCellAnchor>
    <xdr:from>
      <xdr:col>19</xdr:col>
      <xdr:colOff>266700</xdr:colOff>
      <xdr:row>41</xdr:row>
      <xdr:rowOff>76200</xdr:rowOff>
    </xdr:from>
    <xdr:to>
      <xdr:col>19</xdr:col>
      <xdr:colOff>393700</xdr:colOff>
      <xdr:row>42</xdr:row>
      <xdr:rowOff>19050</xdr:rowOff>
    </xdr:to>
    <xdr:sp macro="" textlink="">
      <xdr:nvSpPr>
        <xdr:cNvPr id="14" name="Flowchart: Connector 17">
          <a:extLst>
            <a:ext uri="{FF2B5EF4-FFF2-40B4-BE49-F238E27FC236}">
              <a16:creationId xmlns:a16="http://schemas.microsoft.com/office/drawing/2014/main" id="{26577E6E-624F-45A5-8F65-A05E377B2B5E}"/>
            </a:ext>
          </a:extLst>
        </xdr:cNvPr>
        <xdr:cNvSpPr>
          <a:spLocks noChangeArrowheads="1"/>
        </xdr:cNvSpPr>
      </xdr:nvSpPr>
      <xdr:spPr bwMode="auto">
        <a:xfrm>
          <a:off x="11645900" y="7366000"/>
          <a:ext cx="127000" cy="120650"/>
        </a:xfrm>
        <a:prstGeom prst="flowChartConnector">
          <a:avLst/>
        </a:prstGeom>
        <a:solidFill>
          <a:srgbClr val="7030A0"/>
        </a:solidFill>
        <a:ln w="9525" algn="ctr">
          <a:solidFill>
            <a:srgbClr val="000000"/>
          </a:solidFill>
          <a:round/>
          <a:headEnd/>
          <a:tailEnd/>
        </a:ln>
      </xdr:spPr>
    </xdr:sp>
    <xdr:clientData/>
  </xdr:twoCellAnchor>
  <xdr:twoCellAnchor>
    <xdr:from>
      <xdr:col>20</xdr:col>
      <xdr:colOff>361950</xdr:colOff>
      <xdr:row>41</xdr:row>
      <xdr:rowOff>82550</xdr:rowOff>
    </xdr:from>
    <xdr:to>
      <xdr:col>20</xdr:col>
      <xdr:colOff>488950</xdr:colOff>
      <xdr:row>42</xdr:row>
      <xdr:rowOff>25400</xdr:rowOff>
    </xdr:to>
    <xdr:sp macro="" textlink="">
      <xdr:nvSpPr>
        <xdr:cNvPr id="15" name="Flowchart: Connector 18">
          <a:extLst>
            <a:ext uri="{FF2B5EF4-FFF2-40B4-BE49-F238E27FC236}">
              <a16:creationId xmlns:a16="http://schemas.microsoft.com/office/drawing/2014/main" id="{6A694088-5DA1-481B-87A8-79F460AAB431}"/>
            </a:ext>
          </a:extLst>
        </xdr:cNvPr>
        <xdr:cNvSpPr>
          <a:spLocks noChangeArrowheads="1"/>
        </xdr:cNvSpPr>
      </xdr:nvSpPr>
      <xdr:spPr bwMode="auto">
        <a:xfrm>
          <a:off x="12350750" y="7372350"/>
          <a:ext cx="127000" cy="120650"/>
        </a:xfrm>
        <a:prstGeom prst="flowChartConnector">
          <a:avLst/>
        </a:prstGeom>
        <a:solidFill>
          <a:srgbClr val="7030A0"/>
        </a:solidFill>
        <a:ln w="9525" algn="ctr">
          <a:solidFill>
            <a:srgbClr val="000000"/>
          </a:solidFill>
          <a:round/>
          <a:headEnd/>
          <a:tailEnd/>
        </a:ln>
      </xdr:spPr>
    </xdr:sp>
    <xdr:clientData/>
  </xdr:twoCellAnchor>
  <xdr:twoCellAnchor>
    <xdr:from>
      <xdr:col>20</xdr:col>
      <xdr:colOff>514350</xdr:colOff>
      <xdr:row>41</xdr:row>
      <xdr:rowOff>82550</xdr:rowOff>
    </xdr:from>
    <xdr:to>
      <xdr:col>21</xdr:col>
      <xdr:colOff>31750</xdr:colOff>
      <xdr:row>42</xdr:row>
      <xdr:rowOff>25400</xdr:rowOff>
    </xdr:to>
    <xdr:sp macro="" textlink="">
      <xdr:nvSpPr>
        <xdr:cNvPr id="16" name="Flowchart: Connector 19">
          <a:extLst>
            <a:ext uri="{FF2B5EF4-FFF2-40B4-BE49-F238E27FC236}">
              <a16:creationId xmlns:a16="http://schemas.microsoft.com/office/drawing/2014/main" id="{0BBE1A31-9D98-4C45-87A2-B1A798B554B3}"/>
            </a:ext>
          </a:extLst>
        </xdr:cNvPr>
        <xdr:cNvSpPr>
          <a:spLocks noChangeArrowheads="1"/>
        </xdr:cNvSpPr>
      </xdr:nvSpPr>
      <xdr:spPr bwMode="auto">
        <a:xfrm>
          <a:off x="12503150" y="7372350"/>
          <a:ext cx="127000" cy="120650"/>
        </a:xfrm>
        <a:prstGeom prst="flowChartConnector">
          <a:avLst/>
        </a:prstGeom>
        <a:solidFill>
          <a:srgbClr val="7030A0"/>
        </a:solidFill>
        <a:ln w="9525" algn="ctr">
          <a:solidFill>
            <a:srgbClr val="000000"/>
          </a:solidFill>
          <a:round/>
          <a:headEnd/>
          <a:tailEnd/>
        </a:ln>
      </xdr:spPr>
    </xdr:sp>
    <xdr:clientData/>
  </xdr:twoCellAnchor>
  <xdr:twoCellAnchor>
    <xdr:from>
      <xdr:col>21</xdr:col>
      <xdr:colOff>57150</xdr:colOff>
      <xdr:row>41</xdr:row>
      <xdr:rowOff>82550</xdr:rowOff>
    </xdr:from>
    <xdr:to>
      <xdr:col>21</xdr:col>
      <xdr:colOff>184150</xdr:colOff>
      <xdr:row>42</xdr:row>
      <xdr:rowOff>25400</xdr:rowOff>
    </xdr:to>
    <xdr:sp macro="" textlink="">
      <xdr:nvSpPr>
        <xdr:cNvPr id="17" name="Flowchart: Connector 20">
          <a:extLst>
            <a:ext uri="{FF2B5EF4-FFF2-40B4-BE49-F238E27FC236}">
              <a16:creationId xmlns:a16="http://schemas.microsoft.com/office/drawing/2014/main" id="{73F03F57-7439-462D-93EB-DD82D54CF1E8}"/>
            </a:ext>
          </a:extLst>
        </xdr:cNvPr>
        <xdr:cNvSpPr>
          <a:spLocks noChangeArrowheads="1"/>
        </xdr:cNvSpPr>
      </xdr:nvSpPr>
      <xdr:spPr bwMode="auto">
        <a:xfrm>
          <a:off x="12655550" y="7372350"/>
          <a:ext cx="127000" cy="120650"/>
        </a:xfrm>
        <a:prstGeom prst="flowChartConnector">
          <a:avLst/>
        </a:prstGeom>
        <a:solidFill>
          <a:srgbClr val="7030A0"/>
        </a:solidFill>
        <a:ln w="9525" algn="ctr">
          <a:solidFill>
            <a:srgbClr val="000000"/>
          </a:solidFill>
          <a:round/>
          <a:headEnd/>
          <a:tailEnd/>
        </a:ln>
      </xdr:spPr>
    </xdr:sp>
    <xdr:clientData/>
  </xdr:twoCellAnchor>
  <xdr:twoCellAnchor>
    <xdr:from>
      <xdr:col>17</xdr:col>
      <xdr:colOff>488950</xdr:colOff>
      <xdr:row>43</xdr:row>
      <xdr:rowOff>44450</xdr:rowOff>
    </xdr:from>
    <xdr:to>
      <xdr:col>18</xdr:col>
      <xdr:colOff>0</xdr:colOff>
      <xdr:row>43</xdr:row>
      <xdr:rowOff>171450</xdr:rowOff>
    </xdr:to>
    <xdr:sp macro="" textlink="">
      <xdr:nvSpPr>
        <xdr:cNvPr id="18" name="Flowchart: Connector 21">
          <a:extLst>
            <a:ext uri="{FF2B5EF4-FFF2-40B4-BE49-F238E27FC236}">
              <a16:creationId xmlns:a16="http://schemas.microsoft.com/office/drawing/2014/main" id="{5ADAC088-EFC2-44F0-810D-7F8A37486950}"/>
            </a:ext>
          </a:extLst>
        </xdr:cNvPr>
        <xdr:cNvSpPr>
          <a:spLocks noChangeArrowheads="1"/>
        </xdr:cNvSpPr>
      </xdr:nvSpPr>
      <xdr:spPr bwMode="auto">
        <a:xfrm>
          <a:off x="10648950" y="7689850"/>
          <a:ext cx="120650" cy="127000"/>
        </a:xfrm>
        <a:prstGeom prst="flowChartConnector">
          <a:avLst/>
        </a:prstGeom>
        <a:solidFill>
          <a:srgbClr val="00B050"/>
        </a:solidFill>
        <a:ln w="9525" algn="ctr">
          <a:solidFill>
            <a:srgbClr val="00B050"/>
          </a:solidFill>
          <a:round/>
          <a:headEnd/>
          <a:tailEnd/>
        </a:ln>
      </xdr:spPr>
    </xdr:sp>
    <xdr:clientData/>
  </xdr:twoCellAnchor>
  <xdr:twoCellAnchor>
    <xdr:from>
      <xdr:col>19</xdr:col>
      <xdr:colOff>127000</xdr:colOff>
      <xdr:row>43</xdr:row>
      <xdr:rowOff>57150</xdr:rowOff>
    </xdr:from>
    <xdr:to>
      <xdr:col>19</xdr:col>
      <xdr:colOff>254000</xdr:colOff>
      <xdr:row>43</xdr:row>
      <xdr:rowOff>177800</xdr:rowOff>
    </xdr:to>
    <xdr:sp macro="" textlink="">
      <xdr:nvSpPr>
        <xdr:cNvPr id="19" name="Flowchart: Connector 22">
          <a:extLst>
            <a:ext uri="{FF2B5EF4-FFF2-40B4-BE49-F238E27FC236}">
              <a16:creationId xmlns:a16="http://schemas.microsoft.com/office/drawing/2014/main" id="{71714641-791E-4FB8-AFB8-7311D5E2A94D}"/>
            </a:ext>
          </a:extLst>
        </xdr:cNvPr>
        <xdr:cNvSpPr>
          <a:spLocks noChangeArrowheads="1"/>
        </xdr:cNvSpPr>
      </xdr:nvSpPr>
      <xdr:spPr bwMode="auto">
        <a:xfrm>
          <a:off x="11506200" y="7702550"/>
          <a:ext cx="127000" cy="120650"/>
        </a:xfrm>
        <a:prstGeom prst="flowChartConnector">
          <a:avLst/>
        </a:prstGeom>
        <a:solidFill>
          <a:srgbClr val="00B050"/>
        </a:solidFill>
        <a:ln w="9525" algn="ctr">
          <a:solidFill>
            <a:srgbClr val="00B050"/>
          </a:solidFill>
          <a:round/>
          <a:headEnd/>
          <a:tailEnd/>
        </a:ln>
      </xdr:spPr>
    </xdr:sp>
    <xdr:clientData/>
  </xdr:twoCellAnchor>
  <xdr:twoCellAnchor>
    <xdr:from>
      <xdr:col>19</xdr:col>
      <xdr:colOff>279400</xdr:colOff>
      <xdr:row>43</xdr:row>
      <xdr:rowOff>57150</xdr:rowOff>
    </xdr:from>
    <xdr:to>
      <xdr:col>19</xdr:col>
      <xdr:colOff>406400</xdr:colOff>
      <xdr:row>43</xdr:row>
      <xdr:rowOff>177800</xdr:rowOff>
    </xdr:to>
    <xdr:sp macro="" textlink="">
      <xdr:nvSpPr>
        <xdr:cNvPr id="20" name="Flowchart: Connector 23">
          <a:extLst>
            <a:ext uri="{FF2B5EF4-FFF2-40B4-BE49-F238E27FC236}">
              <a16:creationId xmlns:a16="http://schemas.microsoft.com/office/drawing/2014/main" id="{32B6896E-DD7D-4333-AF3B-7AC1C363ADBC}"/>
            </a:ext>
          </a:extLst>
        </xdr:cNvPr>
        <xdr:cNvSpPr>
          <a:spLocks noChangeArrowheads="1"/>
        </xdr:cNvSpPr>
      </xdr:nvSpPr>
      <xdr:spPr bwMode="auto">
        <a:xfrm>
          <a:off x="11658600" y="7702550"/>
          <a:ext cx="127000" cy="120650"/>
        </a:xfrm>
        <a:prstGeom prst="flowChartConnector">
          <a:avLst/>
        </a:prstGeom>
        <a:solidFill>
          <a:srgbClr val="00B050"/>
        </a:solidFill>
        <a:ln w="9525" algn="ctr">
          <a:solidFill>
            <a:srgbClr val="00B050"/>
          </a:solidFill>
          <a:round/>
          <a:headEnd/>
          <a:tailEnd/>
        </a:ln>
      </xdr:spPr>
    </xdr:sp>
    <xdr:clientData/>
  </xdr:twoCellAnchor>
  <xdr:twoCellAnchor>
    <xdr:from>
      <xdr:col>20</xdr:col>
      <xdr:colOff>374650</xdr:colOff>
      <xdr:row>43</xdr:row>
      <xdr:rowOff>63500</xdr:rowOff>
    </xdr:from>
    <xdr:to>
      <xdr:col>20</xdr:col>
      <xdr:colOff>495300</xdr:colOff>
      <xdr:row>44</xdr:row>
      <xdr:rowOff>6350</xdr:rowOff>
    </xdr:to>
    <xdr:sp macro="" textlink="">
      <xdr:nvSpPr>
        <xdr:cNvPr id="21" name="Flowchart: Connector 24">
          <a:extLst>
            <a:ext uri="{FF2B5EF4-FFF2-40B4-BE49-F238E27FC236}">
              <a16:creationId xmlns:a16="http://schemas.microsoft.com/office/drawing/2014/main" id="{7F5C7569-7213-493D-81B5-65A4A1CECE62}"/>
            </a:ext>
          </a:extLst>
        </xdr:cNvPr>
        <xdr:cNvSpPr>
          <a:spLocks noChangeArrowheads="1"/>
        </xdr:cNvSpPr>
      </xdr:nvSpPr>
      <xdr:spPr bwMode="auto">
        <a:xfrm>
          <a:off x="12363450" y="7708900"/>
          <a:ext cx="120650" cy="120650"/>
        </a:xfrm>
        <a:prstGeom prst="flowChartConnector">
          <a:avLst/>
        </a:prstGeom>
        <a:solidFill>
          <a:srgbClr val="00B050"/>
        </a:solidFill>
        <a:ln w="9525" algn="ctr">
          <a:solidFill>
            <a:srgbClr val="00B050"/>
          </a:solidFill>
          <a:round/>
          <a:headEnd/>
          <a:tailEnd/>
        </a:ln>
      </xdr:spPr>
    </xdr:sp>
    <xdr:clientData/>
  </xdr:twoCellAnchor>
  <xdr:twoCellAnchor>
    <xdr:from>
      <xdr:col>20</xdr:col>
      <xdr:colOff>527050</xdr:colOff>
      <xdr:row>43</xdr:row>
      <xdr:rowOff>63500</xdr:rowOff>
    </xdr:from>
    <xdr:to>
      <xdr:col>21</xdr:col>
      <xdr:colOff>38100</xdr:colOff>
      <xdr:row>44</xdr:row>
      <xdr:rowOff>6350</xdr:rowOff>
    </xdr:to>
    <xdr:sp macro="" textlink="">
      <xdr:nvSpPr>
        <xdr:cNvPr id="22" name="Flowchart: Connector 25">
          <a:extLst>
            <a:ext uri="{FF2B5EF4-FFF2-40B4-BE49-F238E27FC236}">
              <a16:creationId xmlns:a16="http://schemas.microsoft.com/office/drawing/2014/main" id="{ED513E95-04E2-4C29-B7B1-D6D0C9A956A0}"/>
            </a:ext>
          </a:extLst>
        </xdr:cNvPr>
        <xdr:cNvSpPr>
          <a:spLocks noChangeArrowheads="1"/>
        </xdr:cNvSpPr>
      </xdr:nvSpPr>
      <xdr:spPr bwMode="auto">
        <a:xfrm>
          <a:off x="12515850" y="7708900"/>
          <a:ext cx="120650" cy="120650"/>
        </a:xfrm>
        <a:prstGeom prst="flowChartConnector">
          <a:avLst/>
        </a:prstGeom>
        <a:solidFill>
          <a:srgbClr val="00B050"/>
        </a:solidFill>
        <a:ln w="9525" algn="ctr">
          <a:solidFill>
            <a:srgbClr val="00B050"/>
          </a:solidFill>
          <a:round/>
          <a:headEnd/>
          <a:tailEnd/>
        </a:ln>
      </xdr:spPr>
    </xdr:sp>
    <xdr:clientData/>
  </xdr:twoCellAnchor>
  <xdr:twoCellAnchor>
    <xdr:from>
      <xdr:col>21</xdr:col>
      <xdr:colOff>69850</xdr:colOff>
      <xdr:row>43</xdr:row>
      <xdr:rowOff>63500</xdr:rowOff>
    </xdr:from>
    <xdr:to>
      <xdr:col>21</xdr:col>
      <xdr:colOff>190500</xdr:colOff>
      <xdr:row>44</xdr:row>
      <xdr:rowOff>6350</xdr:rowOff>
    </xdr:to>
    <xdr:sp macro="" textlink="">
      <xdr:nvSpPr>
        <xdr:cNvPr id="23" name="Flowchart: Connector 26">
          <a:extLst>
            <a:ext uri="{FF2B5EF4-FFF2-40B4-BE49-F238E27FC236}">
              <a16:creationId xmlns:a16="http://schemas.microsoft.com/office/drawing/2014/main" id="{385B79D6-1C1E-4066-95E9-EC58740F4CDA}"/>
            </a:ext>
          </a:extLst>
        </xdr:cNvPr>
        <xdr:cNvSpPr>
          <a:spLocks noChangeArrowheads="1"/>
        </xdr:cNvSpPr>
      </xdr:nvSpPr>
      <xdr:spPr bwMode="auto">
        <a:xfrm>
          <a:off x="12668250" y="7708900"/>
          <a:ext cx="120650" cy="120650"/>
        </a:xfrm>
        <a:prstGeom prst="flowChartConnector">
          <a:avLst/>
        </a:prstGeom>
        <a:solidFill>
          <a:srgbClr val="00B050"/>
        </a:solidFill>
        <a:ln w="9525" algn="ctr">
          <a:solidFill>
            <a:srgbClr val="00B050"/>
          </a:solidFill>
          <a:round/>
          <a:headEnd/>
          <a:tailEnd/>
        </a:ln>
      </xdr:spPr>
    </xdr:sp>
    <xdr:clientData/>
  </xdr:twoCellAnchor>
  <xdr:twoCellAnchor>
    <xdr:from>
      <xdr:col>17</xdr:col>
      <xdr:colOff>488950</xdr:colOff>
      <xdr:row>45</xdr:row>
      <xdr:rowOff>38100</xdr:rowOff>
    </xdr:from>
    <xdr:to>
      <xdr:col>18</xdr:col>
      <xdr:colOff>0</xdr:colOff>
      <xdr:row>45</xdr:row>
      <xdr:rowOff>158750</xdr:rowOff>
    </xdr:to>
    <xdr:sp macro="" textlink="">
      <xdr:nvSpPr>
        <xdr:cNvPr id="24" name="Flowchart: Connector 27">
          <a:extLst>
            <a:ext uri="{FF2B5EF4-FFF2-40B4-BE49-F238E27FC236}">
              <a16:creationId xmlns:a16="http://schemas.microsoft.com/office/drawing/2014/main" id="{D3DB2393-AA8A-4844-AC0F-EC297B037DE4}"/>
            </a:ext>
          </a:extLst>
        </xdr:cNvPr>
        <xdr:cNvSpPr>
          <a:spLocks noChangeArrowheads="1"/>
        </xdr:cNvSpPr>
      </xdr:nvSpPr>
      <xdr:spPr bwMode="auto">
        <a:xfrm>
          <a:off x="10648950" y="8039100"/>
          <a:ext cx="120650" cy="120650"/>
        </a:xfrm>
        <a:prstGeom prst="flowChartConnector">
          <a:avLst/>
        </a:prstGeom>
        <a:solidFill>
          <a:srgbClr val="FFC000"/>
        </a:solidFill>
        <a:ln w="9525" algn="ctr">
          <a:solidFill>
            <a:srgbClr val="E46C0A"/>
          </a:solidFill>
          <a:round/>
          <a:headEnd/>
          <a:tailEnd/>
        </a:ln>
      </xdr:spPr>
    </xdr:sp>
    <xdr:clientData/>
  </xdr:twoCellAnchor>
  <xdr:twoCellAnchor>
    <xdr:from>
      <xdr:col>19</xdr:col>
      <xdr:colOff>127000</xdr:colOff>
      <xdr:row>45</xdr:row>
      <xdr:rowOff>44450</xdr:rowOff>
    </xdr:from>
    <xdr:to>
      <xdr:col>19</xdr:col>
      <xdr:colOff>254000</xdr:colOff>
      <xdr:row>45</xdr:row>
      <xdr:rowOff>165100</xdr:rowOff>
    </xdr:to>
    <xdr:sp macro="" textlink="">
      <xdr:nvSpPr>
        <xdr:cNvPr id="25" name="Flowchart: Connector 28">
          <a:extLst>
            <a:ext uri="{FF2B5EF4-FFF2-40B4-BE49-F238E27FC236}">
              <a16:creationId xmlns:a16="http://schemas.microsoft.com/office/drawing/2014/main" id="{B75F7F2E-5CD0-4DCC-9BBC-DC36C3F8C965}"/>
            </a:ext>
          </a:extLst>
        </xdr:cNvPr>
        <xdr:cNvSpPr>
          <a:spLocks noChangeArrowheads="1"/>
        </xdr:cNvSpPr>
      </xdr:nvSpPr>
      <xdr:spPr bwMode="auto">
        <a:xfrm>
          <a:off x="11506200" y="8045450"/>
          <a:ext cx="127000" cy="120650"/>
        </a:xfrm>
        <a:prstGeom prst="flowChartConnector">
          <a:avLst/>
        </a:prstGeom>
        <a:solidFill>
          <a:srgbClr val="FFC000"/>
        </a:solidFill>
        <a:ln w="9525" algn="ctr">
          <a:solidFill>
            <a:srgbClr val="E46C0A"/>
          </a:solidFill>
          <a:round/>
          <a:headEnd/>
          <a:tailEnd/>
        </a:ln>
      </xdr:spPr>
    </xdr:sp>
    <xdr:clientData/>
  </xdr:twoCellAnchor>
  <xdr:twoCellAnchor>
    <xdr:from>
      <xdr:col>19</xdr:col>
      <xdr:colOff>279400</xdr:colOff>
      <xdr:row>45</xdr:row>
      <xdr:rowOff>44450</xdr:rowOff>
    </xdr:from>
    <xdr:to>
      <xdr:col>19</xdr:col>
      <xdr:colOff>406400</xdr:colOff>
      <xdr:row>45</xdr:row>
      <xdr:rowOff>165100</xdr:rowOff>
    </xdr:to>
    <xdr:sp macro="" textlink="">
      <xdr:nvSpPr>
        <xdr:cNvPr id="26" name="Flowchart: Connector 29">
          <a:extLst>
            <a:ext uri="{FF2B5EF4-FFF2-40B4-BE49-F238E27FC236}">
              <a16:creationId xmlns:a16="http://schemas.microsoft.com/office/drawing/2014/main" id="{7A09B5BB-4AF0-4F65-9F4A-5A64E3C55E0E}"/>
            </a:ext>
          </a:extLst>
        </xdr:cNvPr>
        <xdr:cNvSpPr>
          <a:spLocks noChangeArrowheads="1"/>
        </xdr:cNvSpPr>
      </xdr:nvSpPr>
      <xdr:spPr bwMode="auto">
        <a:xfrm>
          <a:off x="11658600" y="8045450"/>
          <a:ext cx="127000" cy="120650"/>
        </a:xfrm>
        <a:prstGeom prst="flowChartConnector">
          <a:avLst/>
        </a:prstGeom>
        <a:solidFill>
          <a:srgbClr val="FFC000"/>
        </a:solidFill>
        <a:ln w="9525" algn="ctr">
          <a:solidFill>
            <a:srgbClr val="E46C0A"/>
          </a:solidFill>
          <a:round/>
          <a:headEnd/>
          <a:tailEnd/>
        </a:ln>
      </xdr:spPr>
    </xdr:sp>
    <xdr:clientData/>
  </xdr:twoCellAnchor>
  <xdr:twoCellAnchor>
    <xdr:from>
      <xdr:col>20</xdr:col>
      <xdr:colOff>374650</xdr:colOff>
      <xdr:row>45</xdr:row>
      <xdr:rowOff>57150</xdr:rowOff>
    </xdr:from>
    <xdr:to>
      <xdr:col>20</xdr:col>
      <xdr:colOff>501650</xdr:colOff>
      <xdr:row>45</xdr:row>
      <xdr:rowOff>177800</xdr:rowOff>
    </xdr:to>
    <xdr:sp macro="" textlink="">
      <xdr:nvSpPr>
        <xdr:cNvPr id="27" name="Flowchart: Connector 30">
          <a:extLst>
            <a:ext uri="{FF2B5EF4-FFF2-40B4-BE49-F238E27FC236}">
              <a16:creationId xmlns:a16="http://schemas.microsoft.com/office/drawing/2014/main" id="{3CF83FFD-2B2F-4338-8843-7A79A6C18B29}"/>
            </a:ext>
          </a:extLst>
        </xdr:cNvPr>
        <xdr:cNvSpPr>
          <a:spLocks noChangeArrowheads="1"/>
        </xdr:cNvSpPr>
      </xdr:nvSpPr>
      <xdr:spPr bwMode="auto">
        <a:xfrm>
          <a:off x="12363450" y="8058150"/>
          <a:ext cx="127000" cy="120650"/>
        </a:xfrm>
        <a:prstGeom prst="flowChartConnector">
          <a:avLst/>
        </a:prstGeom>
        <a:solidFill>
          <a:srgbClr val="FFC000"/>
        </a:solidFill>
        <a:ln w="9525" algn="ctr">
          <a:solidFill>
            <a:srgbClr val="E46C0A"/>
          </a:solidFill>
          <a:round/>
          <a:headEnd/>
          <a:tailEnd/>
        </a:ln>
      </xdr:spPr>
    </xdr:sp>
    <xdr:clientData/>
  </xdr:twoCellAnchor>
  <xdr:twoCellAnchor>
    <xdr:from>
      <xdr:col>20</xdr:col>
      <xdr:colOff>527050</xdr:colOff>
      <xdr:row>45</xdr:row>
      <xdr:rowOff>57150</xdr:rowOff>
    </xdr:from>
    <xdr:to>
      <xdr:col>21</xdr:col>
      <xdr:colOff>38100</xdr:colOff>
      <xdr:row>45</xdr:row>
      <xdr:rowOff>184150</xdr:rowOff>
    </xdr:to>
    <xdr:sp macro="" textlink="">
      <xdr:nvSpPr>
        <xdr:cNvPr id="28" name="Flowchart: Connector 31">
          <a:extLst>
            <a:ext uri="{FF2B5EF4-FFF2-40B4-BE49-F238E27FC236}">
              <a16:creationId xmlns:a16="http://schemas.microsoft.com/office/drawing/2014/main" id="{DD1F5F7C-CF2C-4620-B216-EF01B398F288}"/>
            </a:ext>
          </a:extLst>
        </xdr:cNvPr>
        <xdr:cNvSpPr>
          <a:spLocks noChangeArrowheads="1"/>
        </xdr:cNvSpPr>
      </xdr:nvSpPr>
      <xdr:spPr bwMode="auto">
        <a:xfrm>
          <a:off x="12515850" y="8058150"/>
          <a:ext cx="120650" cy="120650"/>
        </a:xfrm>
        <a:prstGeom prst="flowChartConnector">
          <a:avLst/>
        </a:prstGeom>
        <a:solidFill>
          <a:srgbClr val="FFC000"/>
        </a:solidFill>
        <a:ln w="9525" algn="ctr">
          <a:solidFill>
            <a:srgbClr val="E46C0A"/>
          </a:solidFill>
          <a:round/>
          <a:headEnd/>
          <a:tailEnd/>
        </a:ln>
      </xdr:spPr>
    </xdr:sp>
    <xdr:clientData/>
  </xdr:twoCellAnchor>
  <xdr:twoCellAnchor>
    <xdr:from>
      <xdr:col>21</xdr:col>
      <xdr:colOff>69850</xdr:colOff>
      <xdr:row>45</xdr:row>
      <xdr:rowOff>57150</xdr:rowOff>
    </xdr:from>
    <xdr:to>
      <xdr:col>21</xdr:col>
      <xdr:colOff>196850</xdr:colOff>
      <xdr:row>45</xdr:row>
      <xdr:rowOff>177800</xdr:rowOff>
    </xdr:to>
    <xdr:sp macro="" textlink="">
      <xdr:nvSpPr>
        <xdr:cNvPr id="29" name="Flowchart: Connector 32">
          <a:extLst>
            <a:ext uri="{FF2B5EF4-FFF2-40B4-BE49-F238E27FC236}">
              <a16:creationId xmlns:a16="http://schemas.microsoft.com/office/drawing/2014/main" id="{1C651CB2-4579-41E6-B713-15E3B9B5025A}"/>
            </a:ext>
          </a:extLst>
        </xdr:cNvPr>
        <xdr:cNvSpPr>
          <a:spLocks noChangeArrowheads="1"/>
        </xdr:cNvSpPr>
      </xdr:nvSpPr>
      <xdr:spPr bwMode="auto">
        <a:xfrm>
          <a:off x="12668250" y="8058150"/>
          <a:ext cx="127000" cy="120650"/>
        </a:xfrm>
        <a:prstGeom prst="flowChartConnector">
          <a:avLst/>
        </a:prstGeom>
        <a:solidFill>
          <a:srgbClr val="FFC000"/>
        </a:solidFill>
        <a:ln w="9525" algn="ctr">
          <a:solidFill>
            <a:srgbClr val="E46C0A"/>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26</xdr:col>
      <xdr:colOff>241300</xdr:colOff>
      <xdr:row>37</xdr:row>
      <xdr:rowOff>133350</xdr:rowOff>
    </xdr:from>
    <xdr:to>
      <xdr:col>38</xdr:col>
      <xdr:colOff>330200</xdr:colOff>
      <xdr:row>53</xdr:row>
      <xdr:rowOff>82550</xdr:rowOff>
    </xdr:to>
    <xdr:graphicFrame macro="">
      <xdr:nvGraphicFramePr>
        <xdr:cNvPr id="2" name="Chart 1">
          <a:extLst>
            <a:ext uri="{FF2B5EF4-FFF2-40B4-BE49-F238E27FC236}">
              <a16:creationId xmlns:a16="http://schemas.microsoft.com/office/drawing/2014/main" id="{A0547773-9CCF-4879-8EB2-F702B0F21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127000</xdr:colOff>
      <xdr:row>105</xdr:row>
      <xdr:rowOff>0</xdr:rowOff>
    </xdr:from>
    <xdr:to>
      <xdr:col>2</xdr:col>
      <xdr:colOff>241300</xdr:colOff>
      <xdr:row>106</xdr:row>
      <xdr:rowOff>25400</xdr:rowOff>
    </xdr:to>
    <xdr:sp macro="" textlink="">
      <xdr:nvSpPr>
        <xdr:cNvPr id="3" name="Text Box 2">
          <a:extLst>
            <a:ext uri="{FF2B5EF4-FFF2-40B4-BE49-F238E27FC236}">
              <a16:creationId xmlns:a16="http://schemas.microsoft.com/office/drawing/2014/main" id="{43C00F73-DF78-4499-9D22-04F90C5E6A0C}"/>
            </a:ext>
          </a:extLst>
        </xdr:cNvPr>
        <xdr:cNvSpPr txBox="1">
          <a:spLocks noChangeArrowheads="1"/>
        </xdr:cNvSpPr>
      </xdr:nvSpPr>
      <xdr:spPr bwMode="auto">
        <a:xfrm>
          <a:off x="2940050" y="15646400"/>
          <a:ext cx="114300" cy="215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127000</xdr:colOff>
      <xdr:row>105</xdr:row>
      <xdr:rowOff>0</xdr:rowOff>
    </xdr:from>
    <xdr:to>
      <xdr:col>2</xdr:col>
      <xdr:colOff>241300</xdr:colOff>
      <xdr:row>106</xdr:row>
      <xdr:rowOff>25400</xdr:rowOff>
    </xdr:to>
    <xdr:sp macro="" textlink="">
      <xdr:nvSpPr>
        <xdr:cNvPr id="4" name="Text Box 3">
          <a:extLst>
            <a:ext uri="{FF2B5EF4-FFF2-40B4-BE49-F238E27FC236}">
              <a16:creationId xmlns:a16="http://schemas.microsoft.com/office/drawing/2014/main" id="{E647D7D0-452D-4E5D-A2B2-36B87476190B}"/>
            </a:ext>
          </a:extLst>
        </xdr:cNvPr>
        <xdr:cNvSpPr txBox="1">
          <a:spLocks noChangeArrowheads="1"/>
        </xdr:cNvSpPr>
      </xdr:nvSpPr>
      <xdr:spPr bwMode="auto">
        <a:xfrm>
          <a:off x="2940050" y="15646400"/>
          <a:ext cx="114300" cy="215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127000</xdr:colOff>
      <xdr:row>105</xdr:row>
      <xdr:rowOff>0</xdr:rowOff>
    </xdr:from>
    <xdr:to>
      <xdr:col>2</xdr:col>
      <xdr:colOff>241300</xdr:colOff>
      <xdr:row>106</xdr:row>
      <xdr:rowOff>25400</xdr:rowOff>
    </xdr:to>
    <xdr:sp macro="" textlink="">
      <xdr:nvSpPr>
        <xdr:cNvPr id="5" name="Text Box 4">
          <a:extLst>
            <a:ext uri="{FF2B5EF4-FFF2-40B4-BE49-F238E27FC236}">
              <a16:creationId xmlns:a16="http://schemas.microsoft.com/office/drawing/2014/main" id="{1B2E2A3A-11DD-496E-B8B3-CEF9B1FDE009}"/>
            </a:ext>
          </a:extLst>
        </xdr:cNvPr>
        <xdr:cNvSpPr txBox="1">
          <a:spLocks noChangeArrowheads="1"/>
        </xdr:cNvSpPr>
      </xdr:nvSpPr>
      <xdr:spPr bwMode="auto">
        <a:xfrm>
          <a:off x="2940050" y="15646400"/>
          <a:ext cx="114300" cy="215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127000</xdr:colOff>
      <xdr:row>105</xdr:row>
      <xdr:rowOff>0</xdr:rowOff>
    </xdr:from>
    <xdr:to>
      <xdr:col>2</xdr:col>
      <xdr:colOff>241300</xdr:colOff>
      <xdr:row>106</xdr:row>
      <xdr:rowOff>25400</xdr:rowOff>
    </xdr:to>
    <xdr:sp macro="" textlink="">
      <xdr:nvSpPr>
        <xdr:cNvPr id="6" name="Text Box 5">
          <a:extLst>
            <a:ext uri="{FF2B5EF4-FFF2-40B4-BE49-F238E27FC236}">
              <a16:creationId xmlns:a16="http://schemas.microsoft.com/office/drawing/2014/main" id="{CF35DB9C-1881-4A23-A8CB-199DD4E34B0F}"/>
            </a:ext>
          </a:extLst>
        </xdr:cNvPr>
        <xdr:cNvSpPr txBox="1">
          <a:spLocks noChangeArrowheads="1"/>
        </xdr:cNvSpPr>
      </xdr:nvSpPr>
      <xdr:spPr bwMode="auto">
        <a:xfrm>
          <a:off x="2940050" y="15646400"/>
          <a:ext cx="114300" cy="215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127000</xdr:colOff>
      <xdr:row>105</xdr:row>
      <xdr:rowOff>0</xdr:rowOff>
    </xdr:from>
    <xdr:to>
      <xdr:col>2</xdr:col>
      <xdr:colOff>241300</xdr:colOff>
      <xdr:row>106</xdr:row>
      <xdr:rowOff>25400</xdr:rowOff>
    </xdr:to>
    <xdr:sp macro="" textlink="">
      <xdr:nvSpPr>
        <xdr:cNvPr id="7" name="Text Box 6">
          <a:extLst>
            <a:ext uri="{FF2B5EF4-FFF2-40B4-BE49-F238E27FC236}">
              <a16:creationId xmlns:a16="http://schemas.microsoft.com/office/drawing/2014/main" id="{1E3D646A-E208-4486-BA02-D389FEB18CD9}"/>
            </a:ext>
          </a:extLst>
        </xdr:cNvPr>
        <xdr:cNvSpPr txBox="1">
          <a:spLocks noChangeArrowheads="1"/>
        </xdr:cNvSpPr>
      </xdr:nvSpPr>
      <xdr:spPr bwMode="auto">
        <a:xfrm>
          <a:off x="2940050" y="15646400"/>
          <a:ext cx="114300" cy="215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127000</xdr:colOff>
      <xdr:row>105</xdr:row>
      <xdr:rowOff>0</xdr:rowOff>
    </xdr:from>
    <xdr:to>
      <xdr:col>2</xdr:col>
      <xdr:colOff>241300</xdr:colOff>
      <xdr:row>106</xdr:row>
      <xdr:rowOff>25400</xdr:rowOff>
    </xdr:to>
    <xdr:sp macro="" textlink="">
      <xdr:nvSpPr>
        <xdr:cNvPr id="8" name="Text Box 7">
          <a:extLst>
            <a:ext uri="{FF2B5EF4-FFF2-40B4-BE49-F238E27FC236}">
              <a16:creationId xmlns:a16="http://schemas.microsoft.com/office/drawing/2014/main" id="{14966284-B45D-48E8-B80E-6C5411F9B908}"/>
            </a:ext>
          </a:extLst>
        </xdr:cNvPr>
        <xdr:cNvSpPr txBox="1">
          <a:spLocks noChangeArrowheads="1"/>
        </xdr:cNvSpPr>
      </xdr:nvSpPr>
      <xdr:spPr bwMode="auto">
        <a:xfrm>
          <a:off x="2940050" y="15646400"/>
          <a:ext cx="114300" cy="215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127000</xdr:colOff>
      <xdr:row>105</xdr:row>
      <xdr:rowOff>0</xdr:rowOff>
    </xdr:from>
    <xdr:to>
      <xdr:col>2</xdr:col>
      <xdr:colOff>241300</xdr:colOff>
      <xdr:row>106</xdr:row>
      <xdr:rowOff>25400</xdr:rowOff>
    </xdr:to>
    <xdr:sp macro="" textlink="">
      <xdr:nvSpPr>
        <xdr:cNvPr id="9" name="Text Box 8">
          <a:extLst>
            <a:ext uri="{FF2B5EF4-FFF2-40B4-BE49-F238E27FC236}">
              <a16:creationId xmlns:a16="http://schemas.microsoft.com/office/drawing/2014/main" id="{A7121329-2D44-449F-A5B8-26B3BBFC055C}"/>
            </a:ext>
          </a:extLst>
        </xdr:cNvPr>
        <xdr:cNvSpPr txBox="1">
          <a:spLocks noChangeArrowheads="1"/>
        </xdr:cNvSpPr>
      </xdr:nvSpPr>
      <xdr:spPr bwMode="auto">
        <a:xfrm>
          <a:off x="2940050" y="15646400"/>
          <a:ext cx="114300" cy="215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127000</xdr:colOff>
      <xdr:row>105</xdr:row>
      <xdr:rowOff>0</xdr:rowOff>
    </xdr:from>
    <xdr:to>
      <xdr:col>2</xdr:col>
      <xdr:colOff>241300</xdr:colOff>
      <xdr:row>106</xdr:row>
      <xdr:rowOff>25400</xdr:rowOff>
    </xdr:to>
    <xdr:sp macro="" textlink="">
      <xdr:nvSpPr>
        <xdr:cNvPr id="10" name="Text Box 9">
          <a:extLst>
            <a:ext uri="{FF2B5EF4-FFF2-40B4-BE49-F238E27FC236}">
              <a16:creationId xmlns:a16="http://schemas.microsoft.com/office/drawing/2014/main" id="{539E8460-4E23-4C4A-AEE9-07186AC542D6}"/>
            </a:ext>
          </a:extLst>
        </xdr:cNvPr>
        <xdr:cNvSpPr txBox="1">
          <a:spLocks noChangeArrowheads="1"/>
        </xdr:cNvSpPr>
      </xdr:nvSpPr>
      <xdr:spPr bwMode="auto">
        <a:xfrm>
          <a:off x="2940050" y="15646400"/>
          <a:ext cx="114300" cy="215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127000</xdr:colOff>
      <xdr:row>105</xdr:row>
      <xdr:rowOff>0</xdr:rowOff>
    </xdr:from>
    <xdr:to>
      <xdr:col>2</xdr:col>
      <xdr:colOff>241300</xdr:colOff>
      <xdr:row>106</xdr:row>
      <xdr:rowOff>25400</xdr:rowOff>
    </xdr:to>
    <xdr:sp macro="" textlink="">
      <xdr:nvSpPr>
        <xdr:cNvPr id="11" name="Text Box 10">
          <a:extLst>
            <a:ext uri="{FF2B5EF4-FFF2-40B4-BE49-F238E27FC236}">
              <a16:creationId xmlns:a16="http://schemas.microsoft.com/office/drawing/2014/main" id="{6A6DE02E-02DF-4D40-8BDC-C108612AACE7}"/>
            </a:ext>
          </a:extLst>
        </xdr:cNvPr>
        <xdr:cNvSpPr txBox="1">
          <a:spLocks noChangeArrowheads="1"/>
        </xdr:cNvSpPr>
      </xdr:nvSpPr>
      <xdr:spPr bwMode="auto">
        <a:xfrm>
          <a:off x="2940050" y="15646400"/>
          <a:ext cx="114300" cy="215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35</xdr:col>
      <xdr:colOff>101600</xdr:colOff>
      <xdr:row>25</xdr:row>
      <xdr:rowOff>260350</xdr:rowOff>
    </xdr:from>
    <xdr:to>
      <xdr:col>39</xdr:col>
      <xdr:colOff>57150</xdr:colOff>
      <xdr:row>28</xdr:row>
      <xdr:rowOff>12700</xdr:rowOff>
    </xdr:to>
    <xdr:grpSp>
      <xdr:nvGrpSpPr>
        <xdr:cNvPr id="12" name="Group 11">
          <a:extLst>
            <a:ext uri="{FF2B5EF4-FFF2-40B4-BE49-F238E27FC236}">
              <a16:creationId xmlns:a16="http://schemas.microsoft.com/office/drawing/2014/main" id="{4D81C19E-0EAA-4A29-BFB4-B34E874A3072}"/>
            </a:ext>
          </a:extLst>
        </xdr:cNvPr>
        <xdr:cNvGrpSpPr>
          <a:grpSpLocks/>
        </xdr:cNvGrpSpPr>
      </xdr:nvGrpSpPr>
      <xdr:grpSpPr bwMode="auto">
        <a:xfrm>
          <a:off x="19056350" y="365125"/>
          <a:ext cx="1708150" cy="704850"/>
          <a:chOff x="1898" y="31"/>
          <a:chExt cx="134" cy="50"/>
        </a:xfrm>
      </xdr:grpSpPr>
      <xdr:sp macro="" textlink="">
        <xdr:nvSpPr>
          <xdr:cNvPr id="13" name="Rectangle 12">
            <a:extLst>
              <a:ext uri="{FF2B5EF4-FFF2-40B4-BE49-F238E27FC236}">
                <a16:creationId xmlns:a16="http://schemas.microsoft.com/office/drawing/2014/main" id="{4054DD88-5443-C677-2EC5-00551CADFC2A}"/>
              </a:ext>
            </a:extLst>
          </xdr:cNvPr>
          <xdr:cNvSpPr>
            <a:spLocks noChangeArrowheads="1"/>
          </xdr:cNvSpPr>
        </xdr:nvSpPr>
        <xdr:spPr bwMode="auto">
          <a:xfrm>
            <a:off x="1898" y="31"/>
            <a:ext cx="134" cy="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pic>
        <xdr:nvPicPr>
          <xdr:cNvPr id="14" name="Picture 14" descr="DENSO red logo">
            <a:extLst>
              <a:ext uri="{FF2B5EF4-FFF2-40B4-BE49-F238E27FC236}">
                <a16:creationId xmlns:a16="http://schemas.microsoft.com/office/drawing/2014/main" id="{056C240E-D10F-A6F1-C3E1-BC2BB8B64B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9" y="41"/>
            <a:ext cx="108"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10</xdr:col>
      <xdr:colOff>107950</xdr:colOff>
      <xdr:row>99</xdr:row>
      <xdr:rowOff>152400</xdr:rowOff>
    </xdr:from>
    <xdr:to>
      <xdr:col>15</xdr:col>
      <xdr:colOff>355600</xdr:colOff>
      <xdr:row>103</xdr:row>
      <xdr:rowOff>57150</xdr:rowOff>
    </xdr:to>
    <xdr:grpSp>
      <xdr:nvGrpSpPr>
        <xdr:cNvPr id="15" name="Group 11">
          <a:extLst>
            <a:ext uri="{FF2B5EF4-FFF2-40B4-BE49-F238E27FC236}">
              <a16:creationId xmlns:a16="http://schemas.microsoft.com/office/drawing/2014/main" id="{594D75EA-388B-470D-994E-3672F9D8F1B7}"/>
            </a:ext>
          </a:extLst>
        </xdr:cNvPr>
        <xdr:cNvGrpSpPr>
          <a:grpSpLocks/>
        </xdr:cNvGrpSpPr>
      </xdr:nvGrpSpPr>
      <xdr:grpSpPr bwMode="auto">
        <a:xfrm>
          <a:off x="7308850" y="14487525"/>
          <a:ext cx="2438400" cy="704850"/>
          <a:chOff x="1905" y="36"/>
          <a:chExt cx="116" cy="56"/>
        </a:xfrm>
      </xdr:grpSpPr>
      <xdr:sp macro="" textlink="">
        <xdr:nvSpPr>
          <xdr:cNvPr id="16" name="Rectangle 12">
            <a:extLst>
              <a:ext uri="{FF2B5EF4-FFF2-40B4-BE49-F238E27FC236}">
                <a16:creationId xmlns:a16="http://schemas.microsoft.com/office/drawing/2014/main" id="{6E253DB5-E85B-21F4-8F8E-192957BC66EA}"/>
              </a:ext>
            </a:extLst>
          </xdr:cNvPr>
          <xdr:cNvSpPr>
            <a:spLocks noChangeArrowheads="1"/>
          </xdr:cNvSpPr>
        </xdr:nvSpPr>
        <xdr:spPr bwMode="auto">
          <a:xfrm>
            <a:off x="1905" y="36"/>
            <a:ext cx="116" cy="5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pic>
        <xdr:nvPicPr>
          <xdr:cNvPr id="17" name="Picture 14" descr="DENSO red logo">
            <a:extLst>
              <a:ext uri="{FF2B5EF4-FFF2-40B4-BE49-F238E27FC236}">
                <a16:creationId xmlns:a16="http://schemas.microsoft.com/office/drawing/2014/main" id="{CF170C26-72E2-2CC1-E0CC-5E1F5B458F8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9" y="41"/>
            <a:ext cx="108" cy="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16</xdr:col>
      <xdr:colOff>228600</xdr:colOff>
      <xdr:row>72</xdr:row>
      <xdr:rowOff>203200</xdr:rowOff>
    </xdr:from>
    <xdr:to>
      <xdr:col>38</xdr:col>
      <xdr:colOff>247650</xdr:colOff>
      <xdr:row>93</xdr:row>
      <xdr:rowOff>171450</xdr:rowOff>
    </xdr:to>
    <xdr:graphicFrame macro="">
      <xdr:nvGraphicFramePr>
        <xdr:cNvPr id="18" name="Chart 1">
          <a:extLst>
            <a:ext uri="{FF2B5EF4-FFF2-40B4-BE49-F238E27FC236}">
              <a16:creationId xmlns:a16="http://schemas.microsoft.com/office/drawing/2014/main" id="{84569F27-E2AD-4DB7-82D1-FD7DF49A4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647700</xdr:colOff>
      <xdr:row>37</xdr:row>
      <xdr:rowOff>50800</xdr:rowOff>
    </xdr:from>
    <xdr:to>
      <xdr:col>3</xdr:col>
      <xdr:colOff>647700</xdr:colOff>
      <xdr:row>38</xdr:row>
      <xdr:rowOff>0</xdr:rowOff>
    </xdr:to>
    <xdr:sp macro="" textlink="">
      <xdr:nvSpPr>
        <xdr:cNvPr id="2" name="Line 1">
          <a:extLst>
            <a:ext uri="{FF2B5EF4-FFF2-40B4-BE49-F238E27FC236}">
              <a16:creationId xmlns:a16="http://schemas.microsoft.com/office/drawing/2014/main" id="{B05F57B7-2F78-4844-98B4-06F1A725AB07}"/>
            </a:ext>
          </a:extLst>
        </xdr:cNvPr>
        <xdr:cNvSpPr>
          <a:spLocks noChangeShapeType="1"/>
        </xdr:cNvSpPr>
      </xdr:nvSpPr>
      <xdr:spPr bwMode="auto">
        <a:xfrm>
          <a:off x="3175000" y="9023350"/>
          <a:ext cx="0" cy="215900"/>
        </a:xfrm>
        <a:prstGeom prst="line">
          <a:avLst/>
        </a:prstGeom>
        <a:noFill/>
        <a:ln w="571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647700</xdr:colOff>
      <xdr:row>37</xdr:row>
      <xdr:rowOff>38100</xdr:rowOff>
    </xdr:from>
    <xdr:to>
      <xdr:col>6</xdr:col>
      <xdr:colOff>647700</xdr:colOff>
      <xdr:row>38</xdr:row>
      <xdr:rowOff>0</xdr:rowOff>
    </xdr:to>
    <xdr:sp macro="" textlink="">
      <xdr:nvSpPr>
        <xdr:cNvPr id="3" name="Line 2">
          <a:extLst>
            <a:ext uri="{FF2B5EF4-FFF2-40B4-BE49-F238E27FC236}">
              <a16:creationId xmlns:a16="http://schemas.microsoft.com/office/drawing/2014/main" id="{143C300F-B7DA-4C1F-82F6-A05164DF9806}"/>
            </a:ext>
          </a:extLst>
        </xdr:cNvPr>
        <xdr:cNvSpPr>
          <a:spLocks noChangeShapeType="1"/>
        </xdr:cNvSpPr>
      </xdr:nvSpPr>
      <xdr:spPr bwMode="auto">
        <a:xfrm>
          <a:off x="7416800" y="9010650"/>
          <a:ext cx="0" cy="228600"/>
        </a:xfrm>
        <a:prstGeom prst="line">
          <a:avLst/>
        </a:prstGeom>
        <a:noFill/>
        <a:ln w="571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647700</xdr:colOff>
      <xdr:row>37</xdr:row>
      <xdr:rowOff>38100</xdr:rowOff>
    </xdr:from>
    <xdr:to>
      <xdr:col>7</xdr:col>
      <xdr:colOff>647700</xdr:colOff>
      <xdr:row>38</xdr:row>
      <xdr:rowOff>0</xdr:rowOff>
    </xdr:to>
    <xdr:sp macro="" textlink="">
      <xdr:nvSpPr>
        <xdr:cNvPr id="4" name="Line 4">
          <a:extLst>
            <a:ext uri="{FF2B5EF4-FFF2-40B4-BE49-F238E27FC236}">
              <a16:creationId xmlns:a16="http://schemas.microsoft.com/office/drawing/2014/main" id="{F710BCD2-BAB7-4381-BC2C-A76168A3338F}"/>
            </a:ext>
          </a:extLst>
        </xdr:cNvPr>
        <xdr:cNvSpPr>
          <a:spLocks noChangeShapeType="1"/>
        </xdr:cNvSpPr>
      </xdr:nvSpPr>
      <xdr:spPr bwMode="auto">
        <a:xfrm>
          <a:off x="8724900" y="9010650"/>
          <a:ext cx="0" cy="228600"/>
        </a:xfrm>
        <a:prstGeom prst="line">
          <a:avLst/>
        </a:prstGeom>
        <a:noFill/>
        <a:ln w="571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622300</xdr:colOff>
      <xdr:row>37</xdr:row>
      <xdr:rowOff>19050</xdr:rowOff>
    </xdr:from>
    <xdr:to>
      <xdr:col>8</xdr:col>
      <xdr:colOff>622300</xdr:colOff>
      <xdr:row>38</xdr:row>
      <xdr:rowOff>0</xdr:rowOff>
    </xdr:to>
    <xdr:sp macro="" textlink="">
      <xdr:nvSpPr>
        <xdr:cNvPr id="5" name="Line 5">
          <a:extLst>
            <a:ext uri="{FF2B5EF4-FFF2-40B4-BE49-F238E27FC236}">
              <a16:creationId xmlns:a16="http://schemas.microsoft.com/office/drawing/2014/main" id="{85827DC0-8E0C-4B0C-BC39-90064D005010}"/>
            </a:ext>
          </a:extLst>
        </xdr:cNvPr>
        <xdr:cNvSpPr>
          <a:spLocks noChangeShapeType="1"/>
        </xdr:cNvSpPr>
      </xdr:nvSpPr>
      <xdr:spPr bwMode="auto">
        <a:xfrm>
          <a:off x="10007600" y="8991600"/>
          <a:ext cx="0" cy="247650"/>
        </a:xfrm>
        <a:prstGeom prst="line">
          <a:avLst/>
        </a:prstGeom>
        <a:noFill/>
        <a:ln w="571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647700</xdr:colOff>
      <xdr:row>37</xdr:row>
      <xdr:rowOff>50800</xdr:rowOff>
    </xdr:from>
    <xdr:to>
      <xdr:col>4</xdr:col>
      <xdr:colOff>647700</xdr:colOff>
      <xdr:row>38</xdr:row>
      <xdr:rowOff>0</xdr:rowOff>
    </xdr:to>
    <xdr:sp macro="" textlink="">
      <xdr:nvSpPr>
        <xdr:cNvPr id="6" name="Line 6">
          <a:extLst>
            <a:ext uri="{FF2B5EF4-FFF2-40B4-BE49-F238E27FC236}">
              <a16:creationId xmlns:a16="http://schemas.microsoft.com/office/drawing/2014/main" id="{7410A8ED-0045-49D2-A7EC-2C72F01B9EBF}"/>
            </a:ext>
          </a:extLst>
        </xdr:cNvPr>
        <xdr:cNvSpPr>
          <a:spLocks noChangeShapeType="1"/>
        </xdr:cNvSpPr>
      </xdr:nvSpPr>
      <xdr:spPr bwMode="auto">
        <a:xfrm>
          <a:off x="4483100" y="9023350"/>
          <a:ext cx="0" cy="215900"/>
        </a:xfrm>
        <a:prstGeom prst="line">
          <a:avLst/>
        </a:prstGeom>
        <a:noFill/>
        <a:ln w="571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641350</xdr:colOff>
      <xdr:row>37</xdr:row>
      <xdr:rowOff>50800</xdr:rowOff>
    </xdr:from>
    <xdr:to>
      <xdr:col>5</xdr:col>
      <xdr:colOff>641350</xdr:colOff>
      <xdr:row>38</xdr:row>
      <xdr:rowOff>0</xdr:rowOff>
    </xdr:to>
    <xdr:sp macro="" textlink="">
      <xdr:nvSpPr>
        <xdr:cNvPr id="7" name="Line 7">
          <a:extLst>
            <a:ext uri="{FF2B5EF4-FFF2-40B4-BE49-F238E27FC236}">
              <a16:creationId xmlns:a16="http://schemas.microsoft.com/office/drawing/2014/main" id="{821FEF75-1ACC-44CF-A6EB-76E4F460BD55}"/>
            </a:ext>
          </a:extLst>
        </xdr:cNvPr>
        <xdr:cNvSpPr>
          <a:spLocks noChangeShapeType="1"/>
        </xdr:cNvSpPr>
      </xdr:nvSpPr>
      <xdr:spPr bwMode="auto">
        <a:xfrm>
          <a:off x="5784850" y="9023350"/>
          <a:ext cx="0" cy="215900"/>
        </a:xfrm>
        <a:prstGeom prst="line">
          <a:avLst/>
        </a:prstGeom>
        <a:noFill/>
        <a:ln w="571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24</xdr:row>
      <xdr:rowOff>95250</xdr:rowOff>
    </xdr:from>
    <xdr:to>
      <xdr:col>15</xdr:col>
      <xdr:colOff>571500</xdr:colOff>
      <xdr:row>39</xdr:row>
      <xdr:rowOff>133350</xdr:rowOff>
    </xdr:to>
    <xdr:graphicFrame macro="">
      <xdr:nvGraphicFramePr>
        <xdr:cNvPr id="2" name="Chart 4">
          <a:extLst>
            <a:ext uri="{FF2B5EF4-FFF2-40B4-BE49-F238E27FC236}">
              <a16:creationId xmlns:a16="http://schemas.microsoft.com/office/drawing/2014/main" id="{AF63A03B-8792-47B4-84A0-E7CA519A2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12700</xdr:colOff>
      <xdr:row>24</xdr:row>
      <xdr:rowOff>101600</xdr:rowOff>
    </xdr:from>
    <xdr:to>
      <xdr:col>32</xdr:col>
      <xdr:colOff>50800</xdr:colOff>
      <xdr:row>39</xdr:row>
      <xdr:rowOff>139700</xdr:rowOff>
    </xdr:to>
    <xdr:graphicFrame macro="">
      <xdr:nvGraphicFramePr>
        <xdr:cNvPr id="3" name="Chart 5">
          <a:extLst>
            <a:ext uri="{FF2B5EF4-FFF2-40B4-BE49-F238E27FC236}">
              <a16:creationId xmlns:a16="http://schemas.microsoft.com/office/drawing/2014/main" id="{FBEA53A9-294B-4E18-A698-38F6036E8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1130300</xdr:colOff>
      <xdr:row>50</xdr:row>
      <xdr:rowOff>38100</xdr:rowOff>
    </xdr:from>
    <xdr:to>
      <xdr:col>32</xdr:col>
      <xdr:colOff>38100</xdr:colOff>
      <xdr:row>75</xdr:row>
      <xdr:rowOff>152400</xdr:rowOff>
    </xdr:to>
    <xdr:graphicFrame macro="">
      <xdr:nvGraphicFramePr>
        <xdr:cNvPr id="4" name="Chart 2">
          <a:extLst>
            <a:ext uri="{FF2B5EF4-FFF2-40B4-BE49-F238E27FC236}">
              <a16:creationId xmlns:a16="http://schemas.microsoft.com/office/drawing/2014/main" id="{9FDEA22F-BC61-4619-A75C-06AE3EFE3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57150</xdr:rowOff>
        </xdr:from>
        <xdr:to>
          <xdr:col>1</xdr:col>
          <xdr:colOff>571500</xdr:colOff>
          <xdr:row>1</xdr:row>
          <xdr:rowOff>114300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47625</xdr:colOff>
      <xdr:row>12</xdr:row>
      <xdr:rowOff>38100</xdr:rowOff>
    </xdr:from>
    <xdr:to>
      <xdr:col>8</xdr:col>
      <xdr:colOff>142875</xdr:colOff>
      <xdr:row>12</xdr:row>
      <xdr:rowOff>133350</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5972175" y="26225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47625</xdr:colOff>
      <xdr:row>13</xdr:row>
      <xdr:rowOff>38100</xdr:rowOff>
    </xdr:from>
    <xdr:to>
      <xdr:col>8</xdr:col>
      <xdr:colOff>142875</xdr:colOff>
      <xdr:row>13</xdr:row>
      <xdr:rowOff>133350</xdr:rowOff>
    </xdr:to>
    <xdr:sp macro="" textlink="">
      <xdr:nvSpPr>
        <xdr:cNvPr id="3" name="Rectangle 2">
          <a:extLst>
            <a:ext uri="{FF2B5EF4-FFF2-40B4-BE49-F238E27FC236}">
              <a16:creationId xmlns:a16="http://schemas.microsoft.com/office/drawing/2014/main" id="{00000000-0008-0000-0100-000003000000}"/>
            </a:ext>
          </a:extLst>
        </xdr:cNvPr>
        <xdr:cNvSpPr>
          <a:spLocks noChangeArrowheads="1"/>
        </xdr:cNvSpPr>
      </xdr:nvSpPr>
      <xdr:spPr bwMode="auto">
        <a:xfrm>
          <a:off x="5972175" y="2787650"/>
          <a:ext cx="95250" cy="952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xdr:twoCellAnchor>
  <xdr:twoCellAnchor>
    <xdr:from>
      <xdr:col>8</xdr:col>
      <xdr:colOff>47625</xdr:colOff>
      <xdr:row>14</xdr:row>
      <xdr:rowOff>38100</xdr:rowOff>
    </xdr:from>
    <xdr:to>
      <xdr:col>8</xdr:col>
      <xdr:colOff>142875</xdr:colOff>
      <xdr:row>14</xdr:row>
      <xdr:rowOff>133350</xdr:rowOff>
    </xdr:to>
    <xdr:sp macro="" textlink="">
      <xdr:nvSpPr>
        <xdr:cNvPr id="4" name="Rectangle 3">
          <a:extLst>
            <a:ext uri="{FF2B5EF4-FFF2-40B4-BE49-F238E27FC236}">
              <a16:creationId xmlns:a16="http://schemas.microsoft.com/office/drawing/2014/main" id="{00000000-0008-0000-0100-000004000000}"/>
            </a:ext>
          </a:extLst>
        </xdr:cNvPr>
        <xdr:cNvSpPr>
          <a:spLocks noChangeArrowheads="1"/>
        </xdr:cNvSpPr>
      </xdr:nvSpPr>
      <xdr:spPr bwMode="auto">
        <a:xfrm>
          <a:off x="5972175" y="2952750"/>
          <a:ext cx="95250" cy="95250"/>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47625</xdr:colOff>
      <xdr:row>15</xdr:row>
      <xdr:rowOff>38100</xdr:rowOff>
    </xdr:from>
    <xdr:to>
      <xdr:col>8</xdr:col>
      <xdr:colOff>142875</xdr:colOff>
      <xdr:row>15</xdr:row>
      <xdr:rowOff>133350</xdr:rowOff>
    </xdr:to>
    <xdr:sp macro="" textlink="">
      <xdr:nvSpPr>
        <xdr:cNvPr id="5" name="Rectangle 4">
          <a:extLst>
            <a:ext uri="{FF2B5EF4-FFF2-40B4-BE49-F238E27FC236}">
              <a16:creationId xmlns:a16="http://schemas.microsoft.com/office/drawing/2014/main" id="{00000000-0008-0000-0100-000005000000}"/>
            </a:ext>
          </a:extLst>
        </xdr:cNvPr>
        <xdr:cNvSpPr>
          <a:spLocks noChangeArrowheads="1"/>
        </xdr:cNvSpPr>
      </xdr:nvSpPr>
      <xdr:spPr bwMode="auto">
        <a:xfrm>
          <a:off x="5972175" y="3117850"/>
          <a:ext cx="95250" cy="95250"/>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47625</xdr:colOff>
      <xdr:row>16</xdr:row>
      <xdr:rowOff>38100</xdr:rowOff>
    </xdr:from>
    <xdr:to>
      <xdr:col>8</xdr:col>
      <xdr:colOff>142875</xdr:colOff>
      <xdr:row>16</xdr:row>
      <xdr:rowOff>133350</xdr:rowOff>
    </xdr:to>
    <xdr:sp macro="" textlink="">
      <xdr:nvSpPr>
        <xdr:cNvPr id="6" name="Rectangle 5">
          <a:extLst>
            <a:ext uri="{FF2B5EF4-FFF2-40B4-BE49-F238E27FC236}">
              <a16:creationId xmlns:a16="http://schemas.microsoft.com/office/drawing/2014/main" id="{00000000-0008-0000-0100-000006000000}"/>
            </a:ext>
          </a:extLst>
        </xdr:cNvPr>
        <xdr:cNvSpPr>
          <a:spLocks noChangeArrowheads="1"/>
        </xdr:cNvSpPr>
      </xdr:nvSpPr>
      <xdr:spPr bwMode="auto">
        <a:xfrm>
          <a:off x="597217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47625</xdr:colOff>
      <xdr:row>16</xdr:row>
      <xdr:rowOff>38100</xdr:rowOff>
    </xdr:from>
    <xdr:to>
      <xdr:col>8</xdr:col>
      <xdr:colOff>142875</xdr:colOff>
      <xdr:row>16</xdr:row>
      <xdr:rowOff>133350</xdr:rowOff>
    </xdr:to>
    <xdr:sp macro="" textlink="">
      <xdr:nvSpPr>
        <xdr:cNvPr id="7" name="Rectangle 6">
          <a:extLst>
            <a:ext uri="{FF2B5EF4-FFF2-40B4-BE49-F238E27FC236}">
              <a16:creationId xmlns:a16="http://schemas.microsoft.com/office/drawing/2014/main" id="{00000000-0008-0000-0100-000007000000}"/>
            </a:ext>
          </a:extLst>
        </xdr:cNvPr>
        <xdr:cNvSpPr>
          <a:spLocks noChangeArrowheads="1"/>
        </xdr:cNvSpPr>
      </xdr:nvSpPr>
      <xdr:spPr bwMode="auto">
        <a:xfrm>
          <a:off x="5972175" y="3276600"/>
          <a:ext cx="95250" cy="95250"/>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12</xdr:row>
      <xdr:rowOff>38100</xdr:rowOff>
    </xdr:from>
    <xdr:to>
      <xdr:col>11</xdr:col>
      <xdr:colOff>142875</xdr:colOff>
      <xdr:row>12</xdr:row>
      <xdr:rowOff>133350</xdr:rowOff>
    </xdr:to>
    <xdr:sp macro="" textlink="">
      <xdr:nvSpPr>
        <xdr:cNvPr id="8" name="Rectangle 7">
          <a:extLst>
            <a:ext uri="{FF2B5EF4-FFF2-40B4-BE49-F238E27FC236}">
              <a16:creationId xmlns:a16="http://schemas.microsoft.com/office/drawing/2014/main" id="{00000000-0008-0000-0100-000008000000}"/>
            </a:ext>
          </a:extLst>
        </xdr:cNvPr>
        <xdr:cNvSpPr>
          <a:spLocks noChangeArrowheads="1"/>
        </xdr:cNvSpPr>
      </xdr:nvSpPr>
      <xdr:spPr bwMode="auto">
        <a:xfrm>
          <a:off x="7985125" y="26225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13</xdr:row>
      <xdr:rowOff>38100</xdr:rowOff>
    </xdr:from>
    <xdr:to>
      <xdr:col>11</xdr:col>
      <xdr:colOff>142875</xdr:colOff>
      <xdr:row>13</xdr:row>
      <xdr:rowOff>133350</xdr:rowOff>
    </xdr:to>
    <xdr:sp macro="" textlink="">
      <xdr:nvSpPr>
        <xdr:cNvPr id="9" name="Rectangle 8">
          <a:extLst>
            <a:ext uri="{FF2B5EF4-FFF2-40B4-BE49-F238E27FC236}">
              <a16:creationId xmlns:a16="http://schemas.microsoft.com/office/drawing/2014/main" id="{00000000-0008-0000-0100-000009000000}"/>
            </a:ext>
          </a:extLst>
        </xdr:cNvPr>
        <xdr:cNvSpPr>
          <a:spLocks noChangeArrowheads="1"/>
        </xdr:cNvSpPr>
      </xdr:nvSpPr>
      <xdr:spPr bwMode="auto">
        <a:xfrm>
          <a:off x="7985125" y="27876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13</xdr:row>
      <xdr:rowOff>38100</xdr:rowOff>
    </xdr:from>
    <xdr:to>
      <xdr:col>11</xdr:col>
      <xdr:colOff>142875</xdr:colOff>
      <xdr:row>13</xdr:row>
      <xdr:rowOff>133350</xdr:rowOff>
    </xdr:to>
    <xdr:sp macro="" textlink="">
      <xdr:nvSpPr>
        <xdr:cNvPr id="10" name="Rectangle 9">
          <a:extLst>
            <a:ext uri="{FF2B5EF4-FFF2-40B4-BE49-F238E27FC236}">
              <a16:creationId xmlns:a16="http://schemas.microsoft.com/office/drawing/2014/main" id="{00000000-0008-0000-0100-00000A000000}"/>
            </a:ext>
          </a:extLst>
        </xdr:cNvPr>
        <xdr:cNvSpPr>
          <a:spLocks noChangeArrowheads="1"/>
        </xdr:cNvSpPr>
      </xdr:nvSpPr>
      <xdr:spPr bwMode="auto">
        <a:xfrm>
          <a:off x="7985125" y="2787650"/>
          <a:ext cx="95250" cy="952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xdr:twoCellAnchor>
  <xdr:twoCellAnchor>
    <xdr:from>
      <xdr:col>11</xdr:col>
      <xdr:colOff>47625</xdr:colOff>
      <xdr:row>14</xdr:row>
      <xdr:rowOff>38100</xdr:rowOff>
    </xdr:from>
    <xdr:to>
      <xdr:col>11</xdr:col>
      <xdr:colOff>142875</xdr:colOff>
      <xdr:row>14</xdr:row>
      <xdr:rowOff>133350</xdr:rowOff>
    </xdr:to>
    <xdr:sp macro="" textlink="">
      <xdr:nvSpPr>
        <xdr:cNvPr id="11" name="Rectangle 10">
          <a:extLst>
            <a:ext uri="{FF2B5EF4-FFF2-40B4-BE49-F238E27FC236}">
              <a16:creationId xmlns:a16="http://schemas.microsoft.com/office/drawing/2014/main" id="{00000000-0008-0000-0100-00000B000000}"/>
            </a:ext>
          </a:extLst>
        </xdr:cNvPr>
        <xdr:cNvSpPr>
          <a:spLocks noChangeArrowheads="1"/>
        </xdr:cNvSpPr>
      </xdr:nvSpPr>
      <xdr:spPr bwMode="auto">
        <a:xfrm>
          <a:off x="7985125" y="29527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14</xdr:row>
      <xdr:rowOff>38100</xdr:rowOff>
    </xdr:from>
    <xdr:to>
      <xdr:col>11</xdr:col>
      <xdr:colOff>142875</xdr:colOff>
      <xdr:row>14</xdr:row>
      <xdr:rowOff>133350</xdr:rowOff>
    </xdr:to>
    <xdr:sp macro="" textlink="">
      <xdr:nvSpPr>
        <xdr:cNvPr id="12" name="Rectangle 11">
          <a:extLst>
            <a:ext uri="{FF2B5EF4-FFF2-40B4-BE49-F238E27FC236}">
              <a16:creationId xmlns:a16="http://schemas.microsoft.com/office/drawing/2014/main" id="{00000000-0008-0000-0100-00000C000000}"/>
            </a:ext>
          </a:extLst>
        </xdr:cNvPr>
        <xdr:cNvSpPr>
          <a:spLocks noChangeArrowheads="1"/>
        </xdr:cNvSpPr>
      </xdr:nvSpPr>
      <xdr:spPr bwMode="auto">
        <a:xfrm>
          <a:off x="7985125" y="29527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14</xdr:row>
      <xdr:rowOff>38100</xdr:rowOff>
    </xdr:from>
    <xdr:to>
      <xdr:col>11</xdr:col>
      <xdr:colOff>142875</xdr:colOff>
      <xdr:row>14</xdr:row>
      <xdr:rowOff>133350</xdr:rowOff>
    </xdr:to>
    <xdr:sp macro="" textlink="">
      <xdr:nvSpPr>
        <xdr:cNvPr id="13" name="Rectangle 12">
          <a:extLst>
            <a:ext uri="{FF2B5EF4-FFF2-40B4-BE49-F238E27FC236}">
              <a16:creationId xmlns:a16="http://schemas.microsoft.com/office/drawing/2014/main" id="{00000000-0008-0000-0100-00000D000000}"/>
            </a:ext>
          </a:extLst>
        </xdr:cNvPr>
        <xdr:cNvSpPr>
          <a:spLocks noChangeArrowheads="1"/>
        </xdr:cNvSpPr>
      </xdr:nvSpPr>
      <xdr:spPr bwMode="auto">
        <a:xfrm>
          <a:off x="7985125" y="29527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14</xdr:row>
      <xdr:rowOff>38100</xdr:rowOff>
    </xdr:from>
    <xdr:to>
      <xdr:col>11</xdr:col>
      <xdr:colOff>142875</xdr:colOff>
      <xdr:row>14</xdr:row>
      <xdr:rowOff>133350</xdr:rowOff>
    </xdr:to>
    <xdr:sp macro="" textlink="">
      <xdr:nvSpPr>
        <xdr:cNvPr id="14" name="Rectangle 13">
          <a:extLst>
            <a:ext uri="{FF2B5EF4-FFF2-40B4-BE49-F238E27FC236}">
              <a16:creationId xmlns:a16="http://schemas.microsoft.com/office/drawing/2014/main" id="{00000000-0008-0000-0100-00000E000000}"/>
            </a:ext>
          </a:extLst>
        </xdr:cNvPr>
        <xdr:cNvSpPr>
          <a:spLocks noChangeArrowheads="1"/>
        </xdr:cNvSpPr>
      </xdr:nvSpPr>
      <xdr:spPr bwMode="auto">
        <a:xfrm>
          <a:off x="7985125" y="2952750"/>
          <a:ext cx="95250" cy="95250"/>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15</xdr:row>
      <xdr:rowOff>38100</xdr:rowOff>
    </xdr:from>
    <xdr:to>
      <xdr:col>11</xdr:col>
      <xdr:colOff>142875</xdr:colOff>
      <xdr:row>15</xdr:row>
      <xdr:rowOff>133350</xdr:rowOff>
    </xdr:to>
    <xdr:sp macro="" textlink="">
      <xdr:nvSpPr>
        <xdr:cNvPr id="15" name="Rectangle 14">
          <a:extLst>
            <a:ext uri="{FF2B5EF4-FFF2-40B4-BE49-F238E27FC236}">
              <a16:creationId xmlns:a16="http://schemas.microsoft.com/office/drawing/2014/main" id="{00000000-0008-0000-0100-00000F000000}"/>
            </a:ext>
          </a:extLst>
        </xdr:cNvPr>
        <xdr:cNvSpPr>
          <a:spLocks noChangeArrowheads="1"/>
        </xdr:cNvSpPr>
      </xdr:nvSpPr>
      <xdr:spPr bwMode="auto">
        <a:xfrm>
          <a:off x="7985125" y="31178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15</xdr:row>
      <xdr:rowOff>38100</xdr:rowOff>
    </xdr:from>
    <xdr:to>
      <xdr:col>11</xdr:col>
      <xdr:colOff>142875</xdr:colOff>
      <xdr:row>15</xdr:row>
      <xdr:rowOff>133350</xdr:rowOff>
    </xdr:to>
    <xdr:sp macro="" textlink="">
      <xdr:nvSpPr>
        <xdr:cNvPr id="16" name="Rectangle 15">
          <a:extLst>
            <a:ext uri="{FF2B5EF4-FFF2-40B4-BE49-F238E27FC236}">
              <a16:creationId xmlns:a16="http://schemas.microsoft.com/office/drawing/2014/main" id="{00000000-0008-0000-0100-000010000000}"/>
            </a:ext>
          </a:extLst>
        </xdr:cNvPr>
        <xdr:cNvSpPr>
          <a:spLocks noChangeArrowheads="1"/>
        </xdr:cNvSpPr>
      </xdr:nvSpPr>
      <xdr:spPr bwMode="auto">
        <a:xfrm>
          <a:off x="7985125" y="31178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15</xdr:row>
      <xdr:rowOff>38100</xdr:rowOff>
    </xdr:from>
    <xdr:to>
      <xdr:col>11</xdr:col>
      <xdr:colOff>142875</xdr:colOff>
      <xdr:row>15</xdr:row>
      <xdr:rowOff>133350</xdr:rowOff>
    </xdr:to>
    <xdr:sp macro="" textlink="">
      <xdr:nvSpPr>
        <xdr:cNvPr id="17" name="Rectangle 16">
          <a:extLst>
            <a:ext uri="{FF2B5EF4-FFF2-40B4-BE49-F238E27FC236}">
              <a16:creationId xmlns:a16="http://schemas.microsoft.com/office/drawing/2014/main" id="{00000000-0008-0000-0100-000011000000}"/>
            </a:ext>
          </a:extLst>
        </xdr:cNvPr>
        <xdr:cNvSpPr>
          <a:spLocks noChangeArrowheads="1"/>
        </xdr:cNvSpPr>
      </xdr:nvSpPr>
      <xdr:spPr bwMode="auto">
        <a:xfrm>
          <a:off x="7985125" y="31178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15</xdr:row>
      <xdr:rowOff>38100</xdr:rowOff>
    </xdr:from>
    <xdr:to>
      <xdr:col>11</xdr:col>
      <xdr:colOff>142875</xdr:colOff>
      <xdr:row>15</xdr:row>
      <xdr:rowOff>133350</xdr:rowOff>
    </xdr:to>
    <xdr:sp macro="" textlink="">
      <xdr:nvSpPr>
        <xdr:cNvPr id="18" name="Rectangle 17">
          <a:extLst>
            <a:ext uri="{FF2B5EF4-FFF2-40B4-BE49-F238E27FC236}">
              <a16:creationId xmlns:a16="http://schemas.microsoft.com/office/drawing/2014/main" id="{00000000-0008-0000-0100-000012000000}"/>
            </a:ext>
          </a:extLst>
        </xdr:cNvPr>
        <xdr:cNvSpPr>
          <a:spLocks noChangeArrowheads="1"/>
        </xdr:cNvSpPr>
      </xdr:nvSpPr>
      <xdr:spPr bwMode="auto">
        <a:xfrm>
          <a:off x="7985125" y="31178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15</xdr:row>
      <xdr:rowOff>38100</xdr:rowOff>
    </xdr:from>
    <xdr:to>
      <xdr:col>11</xdr:col>
      <xdr:colOff>142875</xdr:colOff>
      <xdr:row>15</xdr:row>
      <xdr:rowOff>133350</xdr:rowOff>
    </xdr:to>
    <xdr:sp macro="" textlink="">
      <xdr:nvSpPr>
        <xdr:cNvPr id="19" name="Rectangle 18">
          <a:extLst>
            <a:ext uri="{FF2B5EF4-FFF2-40B4-BE49-F238E27FC236}">
              <a16:creationId xmlns:a16="http://schemas.microsoft.com/office/drawing/2014/main" id="{00000000-0008-0000-0100-000013000000}"/>
            </a:ext>
          </a:extLst>
        </xdr:cNvPr>
        <xdr:cNvSpPr>
          <a:spLocks noChangeArrowheads="1"/>
        </xdr:cNvSpPr>
      </xdr:nvSpPr>
      <xdr:spPr bwMode="auto">
        <a:xfrm>
          <a:off x="7985125" y="31178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15</xdr:row>
      <xdr:rowOff>38100</xdr:rowOff>
    </xdr:from>
    <xdr:to>
      <xdr:col>11</xdr:col>
      <xdr:colOff>142875</xdr:colOff>
      <xdr:row>15</xdr:row>
      <xdr:rowOff>133350</xdr:rowOff>
    </xdr:to>
    <xdr:sp macro="" textlink="">
      <xdr:nvSpPr>
        <xdr:cNvPr id="20" name="Rectangle 19">
          <a:extLst>
            <a:ext uri="{FF2B5EF4-FFF2-40B4-BE49-F238E27FC236}">
              <a16:creationId xmlns:a16="http://schemas.microsoft.com/office/drawing/2014/main" id="{00000000-0008-0000-0100-000014000000}"/>
            </a:ext>
          </a:extLst>
        </xdr:cNvPr>
        <xdr:cNvSpPr>
          <a:spLocks noChangeArrowheads="1"/>
        </xdr:cNvSpPr>
      </xdr:nvSpPr>
      <xdr:spPr bwMode="auto">
        <a:xfrm>
          <a:off x="7985125" y="31178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15</xdr:row>
      <xdr:rowOff>38100</xdr:rowOff>
    </xdr:from>
    <xdr:to>
      <xdr:col>11</xdr:col>
      <xdr:colOff>142875</xdr:colOff>
      <xdr:row>15</xdr:row>
      <xdr:rowOff>133350</xdr:rowOff>
    </xdr:to>
    <xdr:sp macro="" textlink="">
      <xdr:nvSpPr>
        <xdr:cNvPr id="21" name="Rectangle 20">
          <a:extLst>
            <a:ext uri="{FF2B5EF4-FFF2-40B4-BE49-F238E27FC236}">
              <a16:creationId xmlns:a16="http://schemas.microsoft.com/office/drawing/2014/main" id="{00000000-0008-0000-0100-000015000000}"/>
            </a:ext>
          </a:extLst>
        </xdr:cNvPr>
        <xdr:cNvSpPr>
          <a:spLocks noChangeArrowheads="1"/>
        </xdr:cNvSpPr>
      </xdr:nvSpPr>
      <xdr:spPr bwMode="auto">
        <a:xfrm>
          <a:off x="7985125" y="311785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15</xdr:row>
      <xdr:rowOff>38100</xdr:rowOff>
    </xdr:from>
    <xdr:to>
      <xdr:col>11</xdr:col>
      <xdr:colOff>142875</xdr:colOff>
      <xdr:row>15</xdr:row>
      <xdr:rowOff>133350</xdr:rowOff>
    </xdr:to>
    <xdr:sp macro="" textlink="">
      <xdr:nvSpPr>
        <xdr:cNvPr id="22" name="Rectangle 21">
          <a:extLst>
            <a:ext uri="{FF2B5EF4-FFF2-40B4-BE49-F238E27FC236}">
              <a16:creationId xmlns:a16="http://schemas.microsoft.com/office/drawing/2014/main" id="{00000000-0008-0000-0100-000016000000}"/>
            </a:ext>
          </a:extLst>
        </xdr:cNvPr>
        <xdr:cNvSpPr>
          <a:spLocks noChangeArrowheads="1"/>
        </xdr:cNvSpPr>
      </xdr:nvSpPr>
      <xdr:spPr bwMode="auto">
        <a:xfrm>
          <a:off x="7985125" y="3117850"/>
          <a:ext cx="95250" cy="95250"/>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23" name="Rectangle 22">
          <a:extLst>
            <a:ext uri="{FF2B5EF4-FFF2-40B4-BE49-F238E27FC236}">
              <a16:creationId xmlns:a16="http://schemas.microsoft.com/office/drawing/2014/main" id="{00000000-0008-0000-0100-000017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24" name="Rectangle 23">
          <a:extLst>
            <a:ext uri="{FF2B5EF4-FFF2-40B4-BE49-F238E27FC236}">
              <a16:creationId xmlns:a16="http://schemas.microsoft.com/office/drawing/2014/main" id="{00000000-0008-0000-0100-000018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25" name="Rectangle 24">
          <a:extLst>
            <a:ext uri="{FF2B5EF4-FFF2-40B4-BE49-F238E27FC236}">
              <a16:creationId xmlns:a16="http://schemas.microsoft.com/office/drawing/2014/main" id="{00000000-0008-0000-0100-000019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26" name="Rectangle 25">
          <a:extLst>
            <a:ext uri="{FF2B5EF4-FFF2-40B4-BE49-F238E27FC236}">
              <a16:creationId xmlns:a16="http://schemas.microsoft.com/office/drawing/2014/main" id="{00000000-0008-0000-0100-00001A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27" name="Rectangle 26">
          <a:extLst>
            <a:ext uri="{FF2B5EF4-FFF2-40B4-BE49-F238E27FC236}">
              <a16:creationId xmlns:a16="http://schemas.microsoft.com/office/drawing/2014/main" id="{00000000-0008-0000-0100-00001B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28" name="Rectangle 27">
          <a:extLst>
            <a:ext uri="{FF2B5EF4-FFF2-40B4-BE49-F238E27FC236}">
              <a16:creationId xmlns:a16="http://schemas.microsoft.com/office/drawing/2014/main" id="{00000000-0008-0000-0100-00001C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29" name="Rectangle 28">
          <a:extLst>
            <a:ext uri="{FF2B5EF4-FFF2-40B4-BE49-F238E27FC236}">
              <a16:creationId xmlns:a16="http://schemas.microsoft.com/office/drawing/2014/main" id="{00000000-0008-0000-0100-00001D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30" name="Rectangle 29">
          <a:extLst>
            <a:ext uri="{FF2B5EF4-FFF2-40B4-BE49-F238E27FC236}">
              <a16:creationId xmlns:a16="http://schemas.microsoft.com/office/drawing/2014/main" id="{00000000-0008-0000-0100-00001E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31" name="Rectangle 30">
          <a:extLst>
            <a:ext uri="{FF2B5EF4-FFF2-40B4-BE49-F238E27FC236}">
              <a16:creationId xmlns:a16="http://schemas.microsoft.com/office/drawing/2014/main" id="{00000000-0008-0000-0100-00001F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32" name="Rectangle 31">
          <a:extLst>
            <a:ext uri="{FF2B5EF4-FFF2-40B4-BE49-F238E27FC236}">
              <a16:creationId xmlns:a16="http://schemas.microsoft.com/office/drawing/2014/main" id="{00000000-0008-0000-0100-000020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33" name="Rectangle 32">
          <a:extLst>
            <a:ext uri="{FF2B5EF4-FFF2-40B4-BE49-F238E27FC236}">
              <a16:creationId xmlns:a16="http://schemas.microsoft.com/office/drawing/2014/main" id="{00000000-0008-0000-0100-000021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34" name="Rectangle 33">
          <a:extLst>
            <a:ext uri="{FF2B5EF4-FFF2-40B4-BE49-F238E27FC236}">
              <a16:creationId xmlns:a16="http://schemas.microsoft.com/office/drawing/2014/main" id="{00000000-0008-0000-0100-000022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35" name="Rectangle 34">
          <a:extLst>
            <a:ext uri="{FF2B5EF4-FFF2-40B4-BE49-F238E27FC236}">
              <a16:creationId xmlns:a16="http://schemas.microsoft.com/office/drawing/2014/main" id="{00000000-0008-0000-0100-000023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36" name="Rectangle 35">
          <a:extLst>
            <a:ext uri="{FF2B5EF4-FFF2-40B4-BE49-F238E27FC236}">
              <a16:creationId xmlns:a16="http://schemas.microsoft.com/office/drawing/2014/main" id="{00000000-0008-0000-0100-000024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37" name="Rectangle 36">
          <a:extLst>
            <a:ext uri="{FF2B5EF4-FFF2-40B4-BE49-F238E27FC236}">
              <a16:creationId xmlns:a16="http://schemas.microsoft.com/office/drawing/2014/main" id="{00000000-0008-0000-0100-000025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47625</xdr:colOff>
      <xdr:row>16</xdr:row>
      <xdr:rowOff>38100</xdr:rowOff>
    </xdr:from>
    <xdr:to>
      <xdr:col>11</xdr:col>
      <xdr:colOff>142875</xdr:colOff>
      <xdr:row>16</xdr:row>
      <xdr:rowOff>133350</xdr:rowOff>
    </xdr:to>
    <xdr:sp macro="" textlink="">
      <xdr:nvSpPr>
        <xdr:cNvPr id="38" name="Rectangle 37">
          <a:extLst>
            <a:ext uri="{FF2B5EF4-FFF2-40B4-BE49-F238E27FC236}">
              <a16:creationId xmlns:a16="http://schemas.microsoft.com/office/drawing/2014/main" id="{00000000-0008-0000-0100-000026000000}"/>
            </a:ext>
          </a:extLst>
        </xdr:cNvPr>
        <xdr:cNvSpPr>
          <a:spLocks noChangeArrowheads="1"/>
        </xdr:cNvSpPr>
      </xdr:nvSpPr>
      <xdr:spPr bwMode="auto">
        <a:xfrm>
          <a:off x="7985125" y="3276600"/>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xdr:from>
          <xdr:col>0</xdr:col>
          <xdr:colOff>336550</xdr:colOff>
          <xdr:row>23</xdr:row>
          <xdr:rowOff>31750</xdr:rowOff>
        </xdr:from>
        <xdr:to>
          <xdr:col>0</xdr:col>
          <xdr:colOff>457200</xdr:colOff>
          <xdr:row>23</xdr:row>
          <xdr:rowOff>146050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23</xdr:row>
          <xdr:rowOff>31750</xdr:rowOff>
        </xdr:from>
        <xdr:to>
          <xdr:col>2</xdr:col>
          <xdr:colOff>133350</xdr:colOff>
          <xdr:row>23</xdr:row>
          <xdr:rowOff>171450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165100</xdr:colOff>
          <xdr:row>23</xdr:row>
          <xdr:rowOff>38100</xdr:rowOff>
        </xdr:from>
        <xdr:to>
          <xdr:col>1</xdr:col>
          <xdr:colOff>285750</xdr:colOff>
          <xdr:row>23</xdr:row>
          <xdr:rowOff>152400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419100</xdr:colOff>
          <xdr:row>23</xdr:row>
          <xdr:rowOff>38100</xdr:rowOff>
        </xdr:from>
        <xdr:to>
          <xdr:col>2</xdr:col>
          <xdr:colOff>533400</xdr:colOff>
          <xdr:row>23</xdr:row>
          <xdr:rowOff>165100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171450</xdr:colOff>
      <xdr:row>23</xdr:row>
      <xdr:rowOff>28575</xdr:rowOff>
    </xdr:from>
    <xdr:to>
      <xdr:col>0</xdr:col>
      <xdr:colOff>266700</xdr:colOff>
      <xdr:row>23</xdr:row>
      <xdr:rowOff>123825</xdr:rowOff>
    </xdr:to>
    <xdr:sp macro="" textlink="">
      <xdr:nvSpPr>
        <xdr:cNvPr id="39" name="Rectangle 38">
          <a:extLst>
            <a:ext uri="{FF2B5EF4-FFF2-40B4-BE49-F238E27FC236}">
              <a16:creationId xmlns:a16="http://schemas.microsoft.com/office/drawing/2014/main" id="{00000000-0008-0000-0100-000027000000}"/>
            </a:ext>
          </a:extLst>
        </xdr:cNvPr>
        <xdr:cNvSpPr>
          <a:spLocks noChangeArrowheads="1"/>
        </xdr:cNvSpPr>
      </xdr:nvSpPr>
      <xdr:spPr bwMode="auto">
        <a:xfrm>
          <a:off x="171450" y="4549775"/>
          <a:ext cx="95250" cy="95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600075</xdr:colOff>
      <xdr:row>23</xdr:row>
      <xdr:rowOff>38100</xdr:rowOff>
    </xdr:from>
    <xdr:to>
      <xdr:col>1</xdr:col>
      <xdr:colOff>85725</xdr:colOff>
      <xdr:row>23</xdr:row>
      <xdr:rowOff>133350</xdr:rowOff>
    </xdr:to>
    <xdr:sp macro="" textlink="">
      <xdr:nvSpPr>
        <xdr:cNvPr id="40" name="Rectangle 39">
          <a:extLst>
            <a:ext uri="{FF2B5EF4-FFF2-40B4-BE49-F238E27FC236}">
              <a16:creationId xmlns:a16="http://schemas.microsoft.com/office/drawing/2014/main" id="{00000000-0008-0000-0100-000028000000}"/>
            </a:ext>
          </a:extLst>
        </xdr:cNvPr>
        <xdr:cNvSpPr>
          <a:spLocks noChangeArrowheads="1"/>
        </xdr:cNvSpPr>
      </xdr:nvSpPr>
      <xdr:spPr bwMode="auto">
        <a:xfrm>
          <a:off x="600075" y="4559300"/>
          <a:ext cx="127000" cy="952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xdr:twoCellAnchor>
  <xdr:twoCellAnchor>
    <xdr:from>
      <xdr:col>0</xdr:col>
      <xdr:colOff>57150</xdr:colOff>
      <xdr:row>25</xdr:row>
      <xdr:rowOff>85725</xdr:rowOff>
    </xdr:from>
    <xdr:to>
      <xdr:col>0</xdr:col>
      <xdr:colOff>152400</xdr:colOff>
      <xdr:row>25</xdr:row>
      <xdr:rowOff>180975</xdr:rowOff>
    </xdr:to>
    <xdr:sp macro="" textlink="">
      <xdr:nvSpPr>
        <xdr:cNvPr id="41" name="Rectangle 47">
          <a:extLst>
            <a:ext uri="{FF2B5EF4-FFF2-40B4-BE49-F238E27FC236}">
              <a16:creationId xmlns:a16="http://schemas.microsoft.com/office/drawing/2014/main" id="{00000000-0008-0000-0100-000029000000}"/>
            </a:ext>
          </a:extLst>
        </xdr:cNvPr>
        <xdr:cNvSpPr>
          <a:spLocks noChangeArrowheads="1"/>
        </xdr:cNvSpPr>
      </xdr:nvSpPr>
      <xdr:spPr bwMode="auto">
        <a:xfrm>
          <a:off x="57150" y="5114925"/>
          <a:ext cx="95250" cy="9525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171450</xdr:colOff>
      <xdr:row>25</xdr:row>
      <xdr:rowOff>66675</xdr:rowOff>
    </xdr:from>
    <xdr:to>
      <xdr:col>0</xdr:col>
      <xdr:colOff>581025</xdr:colOff>
      <xdr:row>25</xdr:row>
      <xdr:rowOff>219075</xdr:rowOff>
    </xdr:to>
    <xdr:sp macro="" textlink="">
      <xdr:nvSpPr>
        <xdr:cNvPr id="42" name="Text Box 48">
          <a:extLst>
            <a:ext uri="{FF2B5EF4-FFF2-40B4-BE49-F238E27FC236}">
              <a16:creationId xmlns:a16="http://schemas.microsoft.com/office/drawing/2014/main" id="{00000000-0008-0000-0100-00002A000000}"/>
            </a:ext>
          </a:extLst>
        </xdr:cNvPr>
        <xdr:cNvSpPr txBox="1">
          <a:spLocks noChangeArrowheads="1"/>
        </xdr:cNvSpPr>
      </xdr:nvSpPr>
      <xdr:spPr bwMode="auto">
        <a:xfrm>
          <a:off x="171450" y="5095875"/>
          <a:ext cx="409575"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Surface</a:t>
          </a:r>
        </a:p>
      </xdr:txBody>
    </xdr:sp>
    <xdr:clientData/>
  </xdr:twoCellAnchor>
  <xdr:twoCellAnchor>
    <xdr:from>
      <xdr:col>0</xdr:col>
      <xdr:colOff>600075</xdr:colOff>
      <xdr:row>25</xdr:row>
      <xdr:rowOff>95250</xdr:rowOff>
    </xdr:from>
    <xdr:to>
      <xdr:col>1</xdr:col>
      <xdr:colOff>85725</xdr:colOff>
      <xdr:row>25</xdr:row>
      <xdr:rowOff>190500</xdr:rowOff>
    </xdr:to>
    <xdr:sp macro="" textlink="">
      <xdr:nvSpPr>
        <xdr:cNvPr id="43" name="Rectangle 49">
          <a:extLst>
            <a:ext uri="{FF2B5EF4-FFF2-40B4-BE49-F238E27FC236}">
              <a16:creationId xmlns:a16="http://schemas.microsoft.com/office/drawing/2014/main" id="{00000000-0008-0000-0100-00002B000000}"/>
            </a:ext>
          </a:extLst>
        </xdr:cNvPr>
        <xdr:cNvSpPr>
          <a:spLocks noChangeArrowheads="1"/>
        </xdr:cNvSpPr>
      </xdr:nvSpPr>
      <xdr:spPr bwMode="auto">
        <a:xfrm>
          <a:off x="600075" y="5124450"/>
          <a:ext cx="127000" cy="952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xdr:twoCellAnchor>
  <xdr:twoCellAnchor>
    <xdr:from>
      <xdr:col>1</xdr:col>
      <xdr:colOff>66675</xdr:colOff>
      <xdr:row>25</xdr:row>
      <xdr:rowOff>76200</xdr:rowOff>
    </xdr:from>
    <xdr:to>
      <xdr:col>1</xdr:col>
      <xdr:colOff>457200</xdr:colOff>
      <xdr:row>25</xdr:row>
      <xdr:rowOff>228600</xdr:rowOff>
    </xdr:to>
    <xdr:sp macro="" textlink="">
      <xdr:nvSpPr>
        <xdr:cNvPr id="44" name="Text Box 50">
          <a:extLst>
            <a:ext uri="{FF2B5EF4-FFF2-40B4-BE49-F238E27FC236}">
              <a16:creationId xmlns:a16="http://schemas.microsoft.com/office/drawing/2014/main" id="{00000000-0008-0000-0100-00002C000000}"/>
            </a:ext>
          </a:extLst>
        </xdr:cNvPr>
        <xdr:cNvSpPr txBox="1">
          <a:spLocks noChangeArrowheads="1"/>
        </xdr:cNvSpPr>
      </xdr:nvSpPr>
      <xdr:spPr bwMode="auto">
        <a:xfrm>
          <a:off x="708025" y="5105400"/>
          <a:ext cx="390525"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Rubber</a:t>
          </a:r>
        </a:p>
      </xdr:txBody>
    </xdr:sp>
    <xdr:clientData/>
  </xdr:twoCellAnchor>
  <xdr:twoCellAnchor>
    <xdr:from>
      <xdr:col>1</xdr:col>
      <xdr:colOff>504825</xdr:colOff>
      <xdr:row>25</xdr:row>
      <xdr:rowOff>95250</xdr:rowOff>
    </xdr:from>
    <xdr:to>
      <xdr:col>1</xdr:col>
      <xdr:colOff>600075</xdr:colOff>
      <xdr:row>25</xdr:row>
      <xdr:rowOff>190500</xdr:rowOff>
    </xdr:to>
    <xdr:sp macro="" textlink="">
      <xdr:nvSpPr>
        <xdr:cNvPr id="45" name="Rectangle 51">
          <a:extLst>
            <a:ext uri="{FF2B5EF4-FFF2-40B4-BE49-F238E27FC236}">
              <a16:creationId xmlns:a16="http://schemas.microsoft.com/office/drawing/2014/main" id="{00000000-0008-0000-0100-00002D000000}"/>
            </a:ext>
          </a:extLst>
        </xdr:cNvPr>
        <xdr:cNvSpPr>
          <a:spLocks noChangeArrowheads="1"/>
        </xdr:cNvSpPr>
      </xdr:nvSpPr>
      <xdr:spPr bwMode="auto">
        <a:xfrm>
          <a:off x="1146175" y="5124450"/>
          <a:ext cx="95250" cy="95250"/>
        </a:xfrm>
        <a:prstGeom prst="rect">
          <a:avLst/>
        </a:prstGeom>
        <a:solidFill>
          <a:sysClr val="window" lastClr="FFFFFF"/>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2</xdr:col>
      <xdr:colOff>9525</xdr:colOff>
      <xdr:row>25</xdr:row>
      <xdr:rowOff>76200</xdr:rowOff>
    </xdr:from>
    <xdr:to>
      <xdr:col>2</xdr:col>
      <xdr:colOff>771525</xdr:colOff>
      <xdr:row>25</xdr:row>
      <xdr:rowOff>219075</xdr:rowOff>
    </xdr:to>
    <xdr:sp macro="" textlink="">
      <xdr:nvSpPr>
        <xdr:cNvPr id="46" name="Text Box 52">
          <a:extLst>
            <a:ext uri="{FF2B5EF4-FFF2-40B4-BE49-F238E27FC236}">
              <a16:creationId xmlns:a16="http://schemas.microsoft.com/office/drawing/2014/main" id="{00000000-0008-0000-0100-00002E000000}"/>
            </a:ext>
          </a:extLst>
        </xdr:cNvPr>
        <xdr:cNvSpPr txBox="1">
          <a:spLocks noChangeArrowheads="1"/>
        </xdr:cNvSpPr>
      </xdr:nvSpPr>
      <xdr:spPr bwMode="auto">
        <a:xfrm>
          <a:off x="1292225" y="5105400"/>
          <a:ext cx="762000" cy="142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Heat Treatment</a:t>
          </a:r>
        </a:p>
      </xdr:txBody>
    </xdr:sp>
    <xdr:clientData/>
  </xdr:twoCellAnchor>
  <mc:AlternateContent xmlns:mc="http://schemas.openxmlformats.org/markup-compatibility/2006">
    <mc:Choice xmlns:a14="http://schemas.microsoft.com/office/drawing/2010/main" Requires="a14">
      <xdr:twoCellAnchor>
        <xdr:from>
          <xdr:col>0</xdr:col>
          <xdr:colOff>603250</xdr:colOff>
          <xdr:row>27</xdr:row>
          <xdr:rowOff>114300</xdr:rowOff>
        </xdr:from>
        <xdr:to>
          <xdr:col>1</xdr:col>
          <xdr:colOff>107950</xdr:colOff>
          <xdr:row>27</xdr:row>
          <xdr:rowOff>241300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1</xdr:col>
      <xdr:colOff>438150</xdr:colOff>
      <xdr:row>23</xdr:row>
      <xdr:rowOff>28575</xdr:rowOff>
    </xdr:from>
    <xdr:to>
      <xdr:col>1</xdr:col>
      <xdr:colOff>533400</xdr:colOff>
      <xdr:row>23</xdr:row>
      <xdr:rowOff>123825</xdr:rowOff>
    </xdr:to>
    <xdr:sp macro="" textlink="">
      <xdr:nvSpPr>
        <xdr:cNvPr id="47" name="Rectangle 128">
          <a:extLst>
            <a:ext uri="{FF2B5EF4-FFF2-40B4-BE49-F238E27FC236}">
              <a16:creationId xmlns:a16="http://schemas.microsoft.com/office/drawing/2014/main" id="{00000000-0008-0000-0100-00002F000000}"/>
            </a:ext>
          </a:extLst>
        </xdr:cNvPr>
        <xdr:cNvSpPr>
          <a:spLocks noChangeArrowheads="1"/>
        </xdr:cNvSpPr>
      </xdr:nvSpPr>
      <xdr:spPr bwMode="auto">
        <a:xfrm>
          <a:off x="1079500" y="4549775"/>
          <a:ext cx="95250" cy="95250"/>
        </a:xfrm>
        <a:prstGeom prst="rect">
          <a:avLst/>
        </a:prstGeom>
        <a:solidFill>
          <a:sysClr val="window" lastClr="FFFFFF"/>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2</xdr:col>
      <xdr:colOff>258417</xdr:colOff>
      <xdr:row>23</xdr:row>
      <xdr:rowOff>25260</xdr:rowOff>
    </xdr:from>
    <xdr:to>
      <xdr:col>2</xdr:col>
      <xdr:colOff>353667</xdr:colOff>
      <xdr:row>23</xdr:row>
      <xdr:rowOff>120510</xdr:rowOff>
    </xdr:to>
    <xdr:sp macro="" textlink="">
      <xdr:nvSpPr>
        <xdr:cNvPr id="48" name="Rectangle 129">
          <a:extLst>
            <a:ext uri="{FF2B5EF4-FFF2-40B4-BE49-F238E27FC236}">
              <a16:creationId xmlns:a16="http://schemas.microsoft.com/office/drawing/2014/main" id="{00000000-0008-0000-0100-000030000000}"/>
            </a:ext>
          </a:extLst>
        </xdr:cNvPr>
        <xdr:cNvSpPr>
          <a:spLocks noChangeArrowheads="1"/>
        </xdr:cNvSpPr>
      </xdr:nvSpPr>
      <xdr:spPr bwMode="auto">
        <a:xfrm>
          <a:off x="1541117" y="4546460"/>
          <a:ext cx="95250" cy="95250"/>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9525</xdr:colOff>
      <xdr:row>6</xdr:row>
      <xdr:rowOff>0</xdr:rowOff>
    </xdr:from>
    <xdr:to>
      <xdr:col>6</xdr:col>
      <xdr:colOff>600075</xdr:colOff>
      <xdr:row>11</xdr:row>
      <xdr:rowOff>0</xdr:rowOff>
    </xdr:to>
    <xdr:cxnSp macro="">
      <xdr:nvCxnSpPr>
        <xdr:cNvPr id="49" name="Straight Connector 2">
          <a:extLst>
            <a:ext uri="{FF2B5EF4-FFF2-40B4-BE49-F238E27FC236}">
              <a16:creationId xmlns:a16="http://schemas.microsoft.com/office/drawing/2014/main" id="{00000000-0008-0000-0100-000031000000}"/>
            </a:ext>
          </a:extLst>
        </xdr:cNvPr>
        <xdr:cNvCxnSpPr>
          <a:cxnSpLocks noChangeShapeType="1"/>
        </xdr:cNvCxnSpPr>
      </xdr:nvCxnSpPr>
      <xdr:spPr bwMode="auto">
        <a:xfrm flipV="1">
          <a:off x="4010025" y="1574800"/>
          <a:ext cx="1231900" cy="7620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599661</xdr:colOff>
      <xdr:row>23</xdr:row>
      <xdr:rowOff>39343</xdr:rowOff>
    </xdr:from>
    <xdr:to>
      <xdr:col>2</xdr:col>
      <xdr:colOff>694911</xdr:colOff>
      <xdr:row>23</xdr:row>
      <xdr:rowOff>134593</xdr:rowOff>
    </xdr:to>
    <xdr:sp macro="" textlink="">
      <xdr:nvSpPr>
        <xdr:cNvPr id="50" name="Rectangle 129">
          <a:extLst>
            <a:ext uri="{FF2B5EF4-FFF2-40B4-BE49-F238E27FC236}">
              <a16:creationId xmlns:a16="http://schemas.microsoft.com/office/drawing/2014/main" id="{00000000-0008-0000-0100-000032000000}"/>
            </a:ext>
          </a:extLst>
        </xdr:cNvPr>
        <xdr:cNvSpPr>
          <a:spLocks noChangeArrowheads="1"/>
        </xdr:cNvSpPr>
      </xdr:nvSpPr>
      <xdr:spPr bwMode="auto">
        <a:xfrm>
          <a:off x="1882361" y="4560543"/>
          <a:ext cx="95250" cy="95250"/>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761994</xdr:colOff>
      <xdr:row>23</xdr:row>
      <xdr:rowOff>41402</xdr:rowOff>
    </xdr:from>
    <xdr:to>
      <xdr:col>2</xdr:col>
      <xdr:colOff>861385</xdr:colOff>
      <xdr:row>23</xdr:row>
      <xdr:rowOff>132511</xdr:rowOff>
    </xdr:to>
    <xdr:sp macro="" textlink="">
      <xdr:nvSpPr>
        <xdr:cNvPr id="51" name="5-Point Star 39">
          <a:extLst>
            <a:ext uri="{FF2B5EF4-FFF2-40B4-BE49-F238E27FC236}">
              <a16:creationId xmlns:a16="http://schemas.microsoft.com/office/drawing/2014/main" id="{00000000-0008-0000-0100-000033000000}"/>
            </a:ext>
          </a:extLst>
        </xdr:cNvPr>
        <xdr:cNvSpPr/>
      </xdr:nvSpPr>
      <xdr:spPr>
        <a:xfrm>
          <a:off x="2044694" y="4562602"/>
          <a:ext cx="99391" cy="91109"/>
        </a:xfrm>
        <a:prstGeom prst="star5">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333375</xdr:colOff>
      <xdr:row>47</xdr:row>
      <xdr:rowOff>0</xdr:rowOff>
    </xdr:from>
    <xdr:to>
      <xdr:col>3</xdr:col>
      <xdr:colOff>523875</xdr:colOff>
      <xdr:row>50</xdr:row>
      <xdr:rowOff>180975</xdr:rowOff>
    </xdr:to>
    <xdr:pic>
      <xdr:nvPicPr>
        <xdr:cNvPr id="52" name="Picture 4">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771"/>
        <a:stretch>
          <a:fillRect/>
        </a:stretch>
      </xdr:blipFill>
      <xdr:spPr bwMode="auto">
        <a:xfrm>
          <a:off x="333375" y="10617200"/>
          <a:ext cx="26225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31750</xdr:rowOff>
    </xdr:from>
    <xdr:to>
      <xdr:col>4</xdr:col>
      <xdr:colOff>69850</xdr:colOff>
      <xdr:row>1</xdr:row>
      <xdr:rowOff>0</xdr:rowOff>
    </xdr:to>
    <xdr:pic>
      <xdr:nvPicPr>
        <xdr:cNvPr id="2" name="Picture 1">
          <a:extLst>
            <a:ext uri="{FF2B5EF4-FFF2-40B4-BE49-F238E27FC236}">
              <a16:creationId xmlns:a16="http://schemas.microsoft.com/office/drawing/2014/main" id="{8007D16A-632D-4943-ABC7-3DC91980D5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750"/>
          <a:ext cx="1212850" cy="196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12</xdr:col>
      <xdr:colOff>82550</xdr:colOff>
      <xdr:row>1</xdr:row>
      <xdr:rowOff>6350</xdr:rowOff>
    </xdr:from>
    <xdr:to>
      <xdr:col>26</xdr:col>
      <xdr:colOff>0</xdr:colOff>
      <xdr:row>28</xdr:row>
      <xdr:rowOff>82550</xdr:rowOff>
    </xdr:to>
    <xdr:graphicFrame macro="">
      <xdr:nvGraphicFramePr>
        <xdr:cNvPr id="2" name="Chart 1">
          <a:extLst>
            <a:ext uri="{FF2B5EF4-FFF2-40B4-BE49-F238E27FC236}">
              <a16:creationId xmlns:a16="http://schemas.microsoft.com/office/drawing/2014/main" id="{D113A9C5-C208-46C7-9256-363DE5148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0</xdr:col>
      <xdr:colOff>0</xdr:colOff>
      <xdr:row>1</xdr:row>
      <xdr:rowOff>6350</xdr:rowOff>
    </xdr:from>
    <xdr:to>
      <xdr:col>12</xdr:col>
      <xdr:colOff>69850</xdr:colOff>
      <xdr:row>28</xdr:row>
      <xdr:rowOff>82550</xdr:rowOff>
    </xdr:to>
    <xdr:graphicFrame macro="">
      <xdr:nvGraphicFramePr>
        <xdr:cNvPr id="3" name="Chart 2">
          <a:extLst>
            <a:ext uri="{FF2B5EF4-FFF2-40B4-BE49-F238E27FC236}">
              <a16:creationId xmlns:a16="http://schemas.microsoft.com/office/drawing/2014/main" id="{C0876BC7-F222-405F-BD96-634F45538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28</xdr:row>
          <xdr:rowOff>82550</xdr:rowOff>
        </xdr:from>
        <xdr:to>
          <xdr:col>2</xdr:col>
          <xdr:colOff>3175</xdr:colOff>
          <xdr:row>29</xdr:row>
          <xdr:rowOff>82550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F0AD55A6-4882-4572-A7EB-9D401A035B14}"/>
                </a:ext>
              </a:extLst>
            </xdr:cNvPr>
            <xdr:cNvSpPr/>
          </xdr:nvSpPr>
          <xdr:spPr bwMode="auto">
            <a:xfrm>
              <a:off x="0" y="0"/>
              <a:ext cx="0" cy="0"/>
            </a:xfrm>
            <a:prstGeom prst="rect">
              <a:avLst/>
            </a:prstGeom>
            <a:noFill/>
            <a:ln w="9525">
              <a:miter lim="800000"/>
              <a:headEnd/>
              <a:tailEnd/>
            </a:ln>
            <a:effectLst/>
            <a:extLst>
              <a:ext uri="{AF507438-7753-43E0-B8FC-AC1667EBCBE1}">
                <a14:hiddenEffects>
                  <a:effectLst>
                    <a:outerShdw dist="35921" dir="2700000" algn="ctr" rotWithShape="0">
                      <a:srgbClr val="808080"/>
                    </a:outerShdw>
                  </a:effectLst>
                </a14:hiddenEffects>
              </a:ext>
            </a:extLst>
          </xdr:spPr>
          <xdr:txBody>
            <a:bodyPr vertOverflow="clip" wrap="square" lIns="45720" tIns="36576" rIns="45720" bIns="36576" anchor="ctr" upright="1"/>
            <a:lstStyle/>
            <a:p>
              <a:pPr algn="ctr" rtl="0">
                <a:defRPr sz="1000"/>
              </a:pPr>
              <a:r>
                <a:rPr lang="en-US" sz="1200" b="1" i="0" u="none" strike="noStrike" baseline="0">
                  <a:solidFill>
                    <a:srgbClr val="0000FF"/>
                  </a:solidFill>
                  <a:latin typeface="Arial"/>
                  <a:cs typeface="Arial"/>
                </a:rPr>
                <a:t>REFRESH CHARTS</a:t>
              </a:r>
            </a:p>
          </xdr:txBody>
        </xdr:sp>
        <xdr:clientData fPrintsWithSheet="0"/>
      </xdr:twoCellAnchor>
    </mc:Choice>
    <mc:Fallback/>
  </mc:AlternateContent>
  <xdr:oneCellAnchor>
    <xdr:from>
      <xdr:col>26</xdr:col>
      <xdr:colOff>82550</xdr:colOff>
      <xdr:row>0</xdr:row>
      <xdr:rowOff>114300</xdr:rowOff>
    </xdr:from>
    <xdr:ext cx="2994599" cy="10804355"/>
    <xdr:sp macro="" textlink="">
      <xdr:nvSpPr>
        <xdr:cNvPr id="4" name="Text Box 28">
          <a:extLst>
            <a:ext uri="{FF2B5EF4-FFF2-40B4-BE49-F238E27FC236}">
              <a16:creationId xmlns:a16="http://schemas.microsoft.com/office/drawing/2014/main" id="{4A5A3CFA-F262-4F36-9ABE-B8B7A263EEE5}"/>
            </a:ext>
          </a:extLst>
        </xdr:cNvPr>
        <xdr:cNvSpPr txBox="1">
          <a:spLocks noChangeArrowheads="1"/>
        </xdr:cNvSpPr>
      </xdr:nvSpPr>
      <xdr:spPr bwMode="auto">
        <a:xfrm>
          <a:off x="13036550" y="114300"/>
          <a:ext cx="2994599" cy="10804355"/>
        </a:xfrm>
        <a:prstGeom prst="rect">
          <a:avLst/>
        </a:prstGeom>
        <a:solidFill>
          <a:srgbClr xmlns:mc="http://schemas.openxmlformats.org/markup-compatibility/2006" xmlns:a14="http://schemas.microsoft.com/office/drawing/2010/main" val="FFFF99" mc:Ignorable="a14" a14:legacySpreadsheetColorIndex="43"/>
        </a:solidFill>
        <a:ln w="1905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en-US" sz="1400" b="1" i="0" u="sng" strike="noStrike" baseline="0">
              <a:solidFill>
                <a:srgbClr val="000000"/>
              </a:solidFill>
              <a:latin typeface="Arial"/>
              <a:cs typeface="Arial"/>
            </a:rPr>
            <a:t>DMMI ESC Inspection Checksheet Instructions:</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Do not modify the sheet (cells, rows, columns, graphs, etc...) without contacting DMMI Quality Representative.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file will not work properly if modified.</a:t>
          </a:r>
        </a:p>
        <a:p>
          <a:pPr algn="l" rtl="0">
            <a:defRPr sz="1000"/>
          </a:pPr>
          <a:endParaRPr lang="en-US" sz="1200" b="0" i="0" u="none" strike="noStrike" baseline="0">
            <a:solidFill>
              <a:srgbClr val="000000"/>
            </a:solidFill>
            <a:latin typeface="Arial"/>
            <a:cs typeface="Arial"/>
          </a:endParaRPr>
        </a:p>
        <a:p>
          <a:pPr algn="l" rtl="0">
            <a:defRPr sz="1000"/>
          </a:pPr>
          <a:r>
            <a:rPr lang="en-US" sz="1400" b="1" i="0" u="none" strike="noStrike" baseline="0">
              <a:solidFill>
                <a:srgbClr val="0000FF"/>
              </a:solidFill>
              <a:latin typeface="Arial"/>
              <a:cs typeface="Arial"/>
            </a:rPr>
            <a:t>- STARTING ESC INSPECTION -</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a:t>
          </a:r>
          <a:r>
            <a:rPr lang="en-US" sz="1200" b="1" i="0" u="sng" strike="noStrike" baseline="0">
              <a:solidFill>
                <a:srgbClr val="FF0000"/>
              </a:solidFill>
              <a:latin typeface="Arial"/>
              <a:cs typeface="Arial"/>
            </a:rPr>
            <a:t>BEFORE USING THIS FORM</a:t>
          </a:r>
          <a:r>
            <a:rPr lang="en-US" sz="1200" b="0" i="0" u="none" strike="noStrike" baseline="0">
              <a:solidFill>
                <a:srgbClr val="000000"/>
              </a:solidFill>
              <a:latin typeface="Arial"/>
              <a:cs typeface="Arial"/>
            </a:rPr>
            <a:t> - use the DMMI ESC INSPECTION FORM to get approval of Check Items for each P/N.  Ask your Quality Rep if you have questions.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2. Enter information in </a:t>
          </a:r>
          <a:r>
            <a:rPr lang="en-US" sz="1200" b="1" i="0" u="none" strike="noStrike" baseline="0">
              <a:solidFill>
                <a:srgbClr val="000000"/>
              </a:solidFill>
              <a:latin typeface="Arial"/>
              <a:cs typeface="Arial"/>
            </a:rPr>
            <a:t>cells B1, H1, O1</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3. List approved Check Items in </a:t>
          </a:r>
          <a:r>
            <a:rPr lang="en-US" sz="1200" b="1" i="0" u="none" strike="noStrike" baseline="0">
              <a:solidFill>
                <a:srgbClr val="000000"/>
              </a:solidFill>
              <a:latin typeface="Arial"/>
              <a:cs typeface="Arial"/>
            </a:rPr>
            <a:t>column B </a:t>
          </a:r>
          <a:r>
            <a:rPr lang="en-US" sz="1200" b="0" i="0" u="none" strike="noStrike" baseline="0">
              <a:solidFill>
                <a:srgbClr val="000000"/>
              </a:solidFill>
              <a:latin typeface="Arial"/>
              <a:cs typeface="Arial"/>
            </a:rPr>
            <a:t>under "Check Items."</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Correct P/N must be the first check item.</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4. If you have more than one part number on a project (051A, X322, etc..), please copy the worksheet for each p/n.</a:t>
          </a:r>
          <a:endParaRPr lang="en-US" sz="1200" b="0" i="1"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5. Start ESC inspections with </a:t>
          </a:r>
          <a:r>
            <a:rPr lang="en-US" sz="1200" b="1" i="0" u="none" strike="noStrike" baseline="0">
              <a:solidFill>
                <a:srgbClr val="FF0000"/>
              </a:solidFill>
              <a:latin typeface="Arial"/>
              <a:cs typeface="Arial"/>
            </a:rPr>
            <a:t>the first "Off Tool" trial shipment</a:t>
          </a:r>
          <a:r>
            <a:rPr lang="en-US" sz="1200" b="0" i="0" u="none" strike="noStrike" baseline="0">
              <a:solidFill>
                <a:srgbClr val="000000"/>
              </a:solidFill>
              <a:latin typeface="Arial"/>
              <a:cs typeface="Arial"/>
            </a:rPr>
            <a:t>.  Ask your Quality Rep if you need help.</a:t>
          </a:r>
        </a:p>
        <a:p>
          <a:pPr algn="l" rtl="0">
            <a:defRPr sz="1000"/>
          </a:pPr>
          <a:endParaRPr lang="en-US" sz="1200" b="0" i="0" u="none" strike="noStrike" baseline="0">
            <a:solidFill>
              <a:srgbClr val="000000"/>
            </a:solidFill>
            <a:latin typeface="Arial"/>
            <a:cs typeface="Arial"/>
          </a:endParaRPr>
        </a:p>
        <a:p>
          <a:pPr algn="l" rtl="0">
            <a:defRPr sz="1000"/>
          </a:pPr>
          <a:r>
            <a:rPr lang="en-US" sz="1400" b="1" i="0" u="none" strike="noStrike" baseline="0">
              <a:solidFill>
                <a:srgbClr val="0000FF"/>
              </a:solidFill>
              <a:latin typeface="Arial"/>
              <a:cs typeface="Arial"/>
            </a:rPr>
            <a:t>- WEEKLY ESC REPORTING -</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5. Enter the date (Fridays in </a:t>
          </a:r>
          <a:r>
            <a:rPr lang="en-US" sz="1200" b="1" i="0" u="none" strike="noStrike" baseline="0">
              <a:solidFill>
                <a:srgbClr val="000000"/>
              </a:solidFill>
              <a:latin typeface="Arial"/>
              <a:cs typeface="Arial"/>
            </a:rPr>
            <a:t>row 30</a:t>
          </a:r>
          <a:r>
            <a:rPr lang="en-US" sz="1200" b="0" i="0" u="none" strike="noStrike" baseline="0">
              <a:solidFill>
                <a:srgbClr val="000000"/>
              </a:solidFill>
              <a:latin typeface="Arial"/>
              <a:cs typeface="Arial"/>
            </a:rPr>
            <a: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6. Enter defects for the week </a:t>
          </a:r>
          <a:r>
            <a:rPr lang="en-US" sz="1200" b="1" i="0" u="none" strike="noStrike" baseline="0">
              <a:solidFill>
                <a:srgbClr val="000000"/>
              </a:solidFill>
              <a:latin typeface="Arial"/>
              <a:cs typeface="Arial"/>
            </a:rPr>
            <a:t>(rows 32-61) </a:t>
          </a:r>
          <a:r>
            <a:rPr lang="en-US" sz="1200" b="0" i="0" u="none" strike="noStrike" baseline="0">
              <a:solidFill>
                <a:srgbClr val="000000"/>
              </a:solidFill>
              <a:latin typeface="Arial"/>
              <a:cs typeface="Arial"/>
            </a:rPr>
            <a:t>for each check item</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7. Enter quantity inspected (</a:t>
          </a:r>
          <a:r>
            <a:rPr lang="en-US" sz="1200" b="1" i="0" u="none" strike="noStrike" baseline="0">
              <a:solidFill>
                <a:srgbClr val="000000"/>
              </a:solidFill>
              <a:latin typeface="Arial"/>
              <a:cs typeface="Arial"/>
            </a:rPr>
            <a:t>row 63)</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8. Email the form to DMMI Receiving Inspection (Randy Hahn - randy.hahn@na.denso.com) </a:t>
          </a:r>
          <a:r>
            <a:rPr lang="en-US" sz="1200" b="1" i="0" u="none" strike="noStrike" baseline="0">
              <a:solidFill>
                <a:srgbClr val="000000"/>
              </a:solidFill>
              <a:latin typeface="Arial"/>
              <a:cs typeface="Arial"/>
            </a:rPr>
            <a:t>by Friday  the next week </a:t>
          </a:r>
          <a:r>
            <a:rPr lang="en-US" sz="1200" b="1" i="0" u="sng" strike="noStrike" baseline="0">
              <a:solidFill>
                <a:srgbClr val="FF0000"/>
              </a:solidFill>
              <a:latin typeface="Arial"/>
              <a:cs typeface="Arial"/>
            </a:rPr>
            <a:t>each week regardless of production schedule</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(i.e. Inspection results this week must be sent by next week Friday).</a:t>
          </a:r>
        </a:p>
        <a:p>
          <a:pPr algn="l" rtl="0">
            <a:defRPr sz="1000"/>
          </a:pPr>
          <a:endParaRPr lang="en-US" sz="1200" b="1"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9. If ESC lasts a long time, start a new file.</a:t>
          </a: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Note: </a:t>
          </a:r>
          <a:r>
            <a:rPr lang="en-US" sz="1200" b="1" i="0" u="none" strike="noStrike" baseline="0">
              <a:solidFill>
                <a:srgbClr val="FF0000"/>
              </a:solidFill>
              <a:latin typeface="Arial"/>
              <a:cs typeface="Arial"/>
            </a:rPr>
            <a:t>Failure to send weekly ESC data on time </a:t>
          </a:r>
          <a:r>
            <a:rPr lang="en-US" sz="1200" b="1" i="0" u="sng" strike="noStrike" baseline="0">
              <a:solidFill>
                <a:srgbClr val="FF0000"/>
              </a:solidFill>
              <a:latin typeface="Arial"/>
              <a:cs typeface="Arial"/>
            </a:rPr>
            <a:t>will</a:t>
          </a:r>
          <a:r>
            <a:rPr lang="en-US" sz="1200" b="1" i="0" u="none" strike="noStrike" baseline="0">
              <a:solidFill>
                <a:srgbClr val="FF0000"/>
              </a:solidFill>
              <a:latin typeface="Arial"/>
              <a:cs typeface="Arial"/>
            </a:rPr>
            <a:t> result in DMMI refusing to receive parts</a:t>
          </a:r>
          <a:r>
            <a:rPr lang="en-US" sz="1200" b="0" i="0" u="none" strike="noStrike" baseline="0">
              <a:solidFill>
                <a:srgbClr val="000000"/>
              </a:solidFill>
              <a:latin typeface="Arial"/>
              <a:cs typeface="Arial"/>
            </a:rPr>
            <a:t>.  Supplier may be charged delivery and/or quality claims. No more than 2 warnings will be given.</a:t>
          </a: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a:p>
          <a:pPr algn="l" rtl="0">
            <a:defRPr sz="1000"/>
          </a:pPr>
          <a:r>
            <a:rPr lang="en-US" sz="1400" b="1" i="0" u="none" strike="noStrike" baseline="0">
              <a:solidFill>
                <a:srgbClr val="0000FF"/>
              </a:solidFill>
              <a:latin typeface="Arial"/>
              <a:cs typeface="Arial"/>
            </a:rPr>
            <a:t>- ENDING ESC INSPECTION -</a:t>
          </a:r>
          <a:endParaRPr lang="en-US" sz="1200" b="1"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10. The Supplier can request ESC release 3 months after DMMI's Customer SOP.  Use the DMMI ESC INSPECTION FORM to request approval to stop inspection.</a:t>
          </a:r>
        </a:p>
      </xdr:txBody>
    </xdr:sp>
    <xdr:clientData fLocksWithSheet="0"/>
  </xdr:one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31750</xdr:rowOff>
    </xdr:from>
    <xdr:to>
      <xdr:col>4</xdr:col>
      <xdr:colOff>69850</xdr:colOff>
      <xdr:row>1</xdr:row>
      <xdr:rowOff>0</xdr:rowOff>
    </xdr:to>
    <xdr:pic>
      <xdr:nvPicPr>
        <xdr:cNvPr id="2" name="Picture 1">
          <a:extLst>
            <a:ext uri="{FF2B5EF4-FFF2-40B4-BE49-F238E27FC236}">
              <a16:creationId xmlns:a16="http://schemas.microsoft.com/office/drawing/2014/main" id="{91E24DC6-E925-47C6-B2CC-ADEDEA8286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750"/>
          <a:ext cx="1212850" cy="196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758190</xdr:colOff>
      <xdr:row>4</xdr:row>
      <xdr:rowOff>216535</xdr:rowOff>
    </xdr:from>
    <xdr:to>
      <xdr:col>2</xdr:col>
      <xdr:colOff>999921</xdr:colOff>
      <xdr:row>4</xdr:row>
      <xdr:rowOff>432664</xdr:rowOff>
    </xdr:to>
    <xdr:sp macro="" textlink="">
      <xdr:nvSpPr>
        <xdr:cNvPr id="2" name="Diamond 1">
          <a:extLst>
            <a:ext uri="{FF2B5EF4-FFF2-40B4-BE49-F238E27FC236}">
              <a16:creationId xmlns:a16="http://schemas.microsoft.com/office/drawing/2014/main" id="{77120E2C-8109-4112-B096-724E283FD91E}"/>
            </a:ext>
          </a:extLst>
        </xdr:cNvPr>
        <xdr:cNvSpPr/>
      </xdr:nvSpPr>
      <xdr:spPr bwMode="auto">
        <a:xfrm>
          <a:off x="2777490" y="1080135"/>
          <a:ext cx="241731" cy="216129"/>
        </a:xfrm>
        <a:prstGeom prst="diamond">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lang="en-US" sz="1400"/>
            <a:t>S</a:t>
          </a:r>
        </a:p>
      </xdr:txBody>
    </xdr:sp>
    <xdr:clientData/>
  </xdr:twoCellAnchor>
  <xdr:twoCellAnchor>
    <xdr:from>
      <xdr:col>2</xdr:col>
      <xdr:colOff>60960</xdr:colOff>
      <xdr:row>5</xdr:row>
      <xdr:rowOff>288925</xdr:rowOff>
    </xdr:from>
    <xdr:to>
      <xdr:col>2</xdr:col>
      <xdr:colOff>302095</xdr:colOff>
      <xdr:row>5</xdr:row>
      <xdr:rowOff>569380</xdr:rowOff>
    </xdr:to>
    <xdr:sp macro="" textlink="">
      <xdr:nvSpPr>
        <xdr:cNvPr id="3" name="Diamond 2">
          <a:extLst>
            <a:ext uri="{FF2B5EF4-FFF2-40B4-BE49-F238E27FC236}">
              <a16:creationId xmlns:a16="http://schemas.microsoft.com/office/drawing/2014/main" id="{38C750FC-A743-46E4-A052-0BFE7A0A40E1}"/>
            </a:ext>
          </a:extLst>
        </xdr:cNvPr>
        <xdr:cNvSpPr/>
      </xdr:nvSpPr>
      <xdr:spPr bwMode="auto">
        <a:xfrm>
          <a:off x="2080260" y="1793875"/>
          <a:ext cx="241135" cy="280455"/>
        </a:xfrm>
        <a:prstGeom prst="diamond">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lang="en-US" sz="1400"/>
            <a:t>E</a:t>
          </a:r>
        </a:p>
      </xdr:txBody>
    </xdr:sp>
    <xdr:clientData/>
  </xdr:twoCellAnchor>
  <xdr:twoCellAnchor>
    <xdr:from>
      <xdr:col>2</xdr:col>
      <xdr:colOff>81915</xdr:colOff>
      <xdr:row>6</xdr:row>
      <xdr:rowOff>155575</xdr:rowOff>
    </xdr:from>
    <xdr:to>
      <xdr:col>2</xdr:col>
      <xdr:colOff>323050</xdr:colOff>
      <xdr:row>6</xdr:row>
      <xdr:rowOff>448550</xdr:rowOff>
    </xdr:to>
    <xdr:sp macro="" textlink="">
      <xdr:nvSpPr>
        <xdr:cNvPr id="4" name="Diamond 3">
          <a:extLst>
            <a:ext uri="{FF2B5EF4-FFF2-40B4-BE49-F238E27FC236}">
              <a16:creationId xmlns:a16="http://schemas.microsoft.com/office/drawing/2014/main" id="{D14829ED-951D-4FBE-A35D-6C28E1B685C5}"/>
            </a:ext>
          </a:extLst>
        </xdr:cNvPr>
        <xdr:cNvSpPr/>
      </xdr:nvSpPr>
      <xdr:spPr bwMode="auto">
        <a:xfrm>
          <a:off x="2101215" y="2460625"/>
          <a:ext cx="241135" cy="292975"/>
        </a:xfrm>
        <a:prstGeom prst="diamond">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lang="en-US" sz="1400"/>
            <a:t>R</a:t>
          </a:r>
        </a:p>
      </xdr:txBody>
    </xdr:sp>
    <xdr:clientData/>
  </xdr:twoCellAnchor>
  <xdr:twoCellAnchor>
    <xdr:from>
      <xdr:col>2</xdr:col>
      <xdr:colOff>97790</xdr:colOff>
      <xdr:row>7</xdr:row>
      <xdr:rowOff>79375</xdr:rowOff>
    </xdr:from>
    <xdr:to>
      <xdr:col>2</xdr:col>
      <xdr:colOff>339521</xdr:colOff>
      <xdr:row>7</xdr:row>
      <xdr:rowOff>363448</xdr:rowOff>
    </xdr:to>
    <xdr:sp macro="" textlink="">
      <xdr:nvSpPr>
        <xdr:cNvPr id="5" name="Diamond 4">
          <a:extLst>
            <a:ext uri="{FF2B5EF4-FFF2-40B4-BE49-F238E27FC236}">
              <a16:creationId xmlns:a16="http://schemas.microsoft.com/office/drawing/2014/main" id="{693C2583-243F-4A26-8924-AEADD2D1A19D}"/>
            </a:ext>
          </a:extLst>
        </xdr:cNvPr>
        <xdr:cNvSpPr/>
      </xdr:nvSpPr>
      <xdr:spPr bwMode="auto">
        <a:xfrm>
          <a:off x="2117090" y="3025775"/>
          <a:ext cx="241731" cy="284073"/>
        </a:xfrm>
        <a:prstGeom prst="diamond">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lang="en-US" sz="1400"/>
            <a:t>F</a:t>
          </a:r>
        </a:p>
      </xdr:txBody>
    </xdr:sp>
    <xdr:clientData/>
  </xdr:twoCellAnchor>
  <xdr:twoCellAnchor>
    <xdr:from>
      <xdr:col>2</xdr:col>
      <xdr:colOff>730885</xdr:colOff>
      <xdr:row>9</xdr:row>
      <xdr:rowOff>368935</xdr:rowOff>
    </xdr:from>
    <xdr:to>
      <xdr:col>2</xdr:col>
      <xdr:colOff>1011274</xdr:colOff>
      <xdr:row>9</xdr:row>
      <xdr:rowOff>635635</xdr:rowOff>
    </xdr:to>
    <xdr:sp macro="" textlink="">
      <xdr:nvSpPr>
        <xdr:cNvPr id="6" name="Oval 5">
          <a:extLst>
            <a:ext uri="{FF2B5EF4-FFF2-40B4-BE49-F238E27FC236}">
              <a16:creationId xmlns:a16="http://schemas.microsoft.com/office/drawing/2014/main" id="{EEFB2088-F5C2-4D76-91F9-92CCDB551C5D}"/>
            </a:ext>
          </a:extLst>
        </xdr:cNvPr>
        <xdr:cNvSpPr/>
      </xdr:nvSpPr>
      <xdr:spPr bwMode="auto">
        <a:xfrm>
          <a:off x="2750185" y="4458335"/>
          <a:ext cx="280389" cy="266700"/>
        </a:xfrm>
        <a:prstGeom prst="ellips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lang="en-US" sz="1400" b="0"/>
            <a:t>In</a:t>
          </a:r>
        </a:p>
      </xdr:txBody>
    </xdr:sp>
    <xdr:clientData/>
  </xdr:twoCellAnchor>
  <xdr:twoCellAnchor editAs="oneCell">
    <xdr:from>
      <xdr:col>2</xdr:col>
      <xdr:colOff>361950</xdr:colOff>
      <xdr:row>5</xdr:row>
      <xdr:rowOff>260350</xdr:rowOff>
    </xdr:from>
    <xdr:to>
      <xdr:col>3</xdr:col>
      <xdr:colOff>3175</xdr:colOff>
      <xdr:row>5</xdr:row>
      <xdr:rowOff>654050</xdr:rowOff>
    </xdr:to>
    <xdr:pic>
      <xdr:nvPicPr>
        <xdr:cNvPr id="7" name="Picture 10">
          <a:extLst>
            <a:ext uri="{FF2B5EF4-FFF2-40B4-BE49-F238E27FC236}">
              <a16:creationId xmlns:a16="http://schemas.microsoft.com/office/drawing/2014/main" id="{BF5E2B77-BECD-47F2-86C2-4B6480E877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1765300"/>
          <a:ext cx="146050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400050</xdr:colOff>
      <xdr:row>6</xdr:row>
      <xdr:rowOff>95250</xdr:rowOff>
    </xdr:from>
    <xdr:to>
      <xdr:col>2</xdr:col>
      <xdr:colOff>1758950</xdr:colOff>
      <xdr:row>6</xdr:row>
      <xdr:rowOff>558800</xdr:rowOff>
    </xdr:to>
    <xdr:pic>
      <xdr:nvPicPr>
        <xdr:cNvPr id="8" name="Picture 12">
          <a:extLst>
            <a:ext uri="{FF2B5EF4-FFF2-40B4-BE49-F238E27FC236}">
              <a16:creationId xmlns:a16="http://schemas.microsoft.com/office/drawing/2014/main" id="{C1B46D2E-12D6-4D34-998F-0F57BE1712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9350" y="2400300"/>
          <a:ext cx="1435100"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368300</xdr:colOff>
      <xdr:row>7</xdr:row>
      <xdr:rowOff>44450</xdr:rowOff>
    </xdr:from>
    <xdr:to>
      <xdr:col>2</xdr:col>
      <xdr:colOff>1327150</xdr:colOff>
      <xdr:row>7</xdr:row>
      <xdr:rowOff>450850</xdr:rowOff>
    </xdr:to>
    <xdr:pic>
      <xdr:nvPicPr>
        <xdr:cNvPr id="9" name="Picture 13">
          <a:extLst>
            <a:ext uri="{FF2B5EF4-FFF2-40B4-BE49-F238E27FC236}">
              <a16:creationId xmlns:a16="http://schemas.microsoft.com/office/drawing/2014/main" id="{8A22437D-4C22-4869-A634-1E17A6C8D4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7600" y="2990850"/>
          <a:ext cx="95885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8</xdr:row>
      <xdr:rowOff>117475</xdr:rowOff>
    </xdr:from>
    <xdr:to>
      <xdr:col>2</xdr:col>
      <xdr:colOff>346506</xdr:colOff>
      <xdr:row>8</xdr:row>
      <xdr:rowOff>401548</xdr:rowOff>
    </xdr:to>
    <xdr:sp macro="" textlink="">
      <xdr:nvSpPr>
        <xdr:cNvPr id="10" name="Diamond 9">
          <a:extLst>
            <a:ext uri="{FF2B5EF4-FFF2-40B4-BE49-F238E27FC236}">
              <a16:creationId xmlns:a16="http://schemas.microsoft.com/office/drawing/2014/main" id="{E124DA7A-4C3E-4736-846A-EB740115ED50}"/>
            </a:ext>
          </a:extLst>
        </xdr:cNvPr>
        <xdr:cNvSpPr/>
      </xdr:nvSpPr>
      <xdr:spPr bwMode="auto">
        <a:xfrm>
          <a:off x="2124075" y="3635375"/>
          <a:ext cx="241731" cy="284073"/>
        </a:xfrm>
        <a:prstGeom prst="diamond">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lang="en-US" sz="1400"/>
            <a:t>C</a:t>
          </a:r>
        </a:p>
      </xdr:txBody>
    </xdr:sp>
    <xdr:clientData/>
  </xdr:twoCellAnchor>
  <xdr:twoCellAnchor editAs="oneCell">
    <xdr:from>
      <xdr:col>2</xdr:col>
      <xdr:colOff>412750</xdr:colOff>
      <xdr:row>8</xdr:row>
      <xdr:rowOff>69850</xdr:rowOff>
    </xdr:from>
    <xdr:to>
      <xdr:col>2</xdr:col>
      <xdr:colOff>1333500</xdr:colOff>
      <xdr:row>8</xdr:row>
      <xdr:rowOff>476250</xdr:rowOff>
    </xdr:to>
    <xdr:pic>
      <xdr:nvPicPr>
        <xdr:cNvPr id="11" name="Picture 17">
          <a:extLst>
            <a:ext uri="{FF2B5EF4-FFF2-40B4-BE49-F238E27FC236}">
              <a16:creationId xmlns:a16="http://schemas.microsoft.com/office/drawing/2014/main" id="{79AC87A9-DEDE-4398-9AB9-92E042602EB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32050" y="3587750"/>
          <a:ext cx="92075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717550</xdr:colOff>
      <xdr:row>5</xdr:row>
      <xdr:rowOff>327025</xdr:rowOff>
    </xdr:from>
    <xdr:to>
      <xdr:col>1</xdr:col>
      <xdr:colOff>838200</xdr:colOff>
      <xdr:row>5</xdr:row>
      <xdr:rowOff>460375</xdr:rowOff>
    </xdr:to>
    <xdr:sp macro="" textlink="">
      <xdr:nvSpPr>
        <xdr:cNvPr id="12" name="Donut 18">
          <a:extLst>
            <a:ext uri="{FF2B5EF4-FFF2-40B4-BE49-F238E27FC236}">
              <a16:creationId xmlns:a16="http://schemas.microsoft.com/office/drawing/2014/main" id="{956DF40C-A434-41A0-B73C-CB3D1C66B4E3}"/>
            </a:ext>
          </a:extLst>
        </xdr:cNvPr>
        <xdr:cNvSpPr/>
      </xdr:nvSpPr>
      <xdr:spPr bwMode="auto">
        <a:xfrm>
          <a:off x="1327150" y="1831975"/>
          <a:ext cx="120650" cy="133350"/>
        </a:xfrm>
        <a:prstGeom prst="donu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endParaRPr lang="en-US"/>
        </a:p>
      </xdr:txBody>
    </xdr:sp>
    <xdr:clientData/>
  </xdr:twoCellAnchor>
  <xdr:twoCellAnchor>
    <xdr:from>
      <xdr:col>1</xdr:col>
      <xdr:colOff>996950</xdr:colOff>
      <xdr:row>5</xdr:row>
      <xdr:rowOff>336550</xdr:rowOff>
    </xdr:from>
    <xdr:to>
      <xdr:col>1</xdr:col>
      <xdr:colOff>1104900</xdr:colOff>
      <xdr:row>5</xdr:row>
      <xdr:rowOff>469900</xdr:rowOff>
    </xdr:to>
    <xdr:sp macro="" textlink="">
      <xdr:nvSpPr>
        <xdr:cNvPr id="13" name="Isosceles Triangle 19">
          <a:extLst>
            <a:ext uri="{FF2B5EF4-FFF2-40B4-BE49-F238E27FC236}">
              <a16:creationId xmlns:a16="http://schemas.microsoft.com/office/drawing/2014/main" id="{3FC4ACE1-D0AE-4826-807E-8260362FF31E}"/>
            </a:ext>
          </a:extLst>
        </xdr:cNvPr>
        <xdr:cNvSpPr>
          <a:spLocks noChangeArrowheads="1"/>
        </xdr:cNvSpPr>
      </xdr:nvSpPr>
      <xdr:spPr bwMode="auto">
        <a:xfrm rot="10800000">
          <a:off x="1606550" y="1841500"/>
          <a:ext cx="107950" cy="133350"/>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717550</xdr:colOff>
      <xdr:row>6</xdr:row>
      <xdr:rowOff>260350</xdr:rowOff>
    </xdr:from>
    <xdr:to>
      <xdr:col>1</xdr:col>
      <xdr:colOff>838200</xdr:colOff>
      <xdr:row>6</xdr:row>
      <xdr:rowOff>393700</xdr:rowOff>
    </xdr:to>
    <xdr:sp macro="" textlink="">
      <xdr:nvSpPr>
        <xdr:cNvPr id="14" name="Donut 21">
          <a:extLst>
            <a:ext uri="{FF2B5EF4-FFF2-40B4-BE49-F238E27FC236}">
              <a16:creationId xmlns:a16="http://schemas.microsoft.com/office/drawing/2014/main" id="{F56C16F9-2AC6-4355-880B-D2CE9BD3F70B}"/>
            </a:ext>
          </a:extLst>
        </xdr:cNvPr>
        <xdr:cNvSpPr/>
      </xdr:nvSpPr>
      <xdr:spPr bwMode="auto">
        <a:xfrm>
          <a:off x="1327150" y="2565400"/>
          <a:ext cx="120650" cy="133350"/>
        </a:xfrm>
        <a:prstGeom prst="donu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endParaRPr lang="en-US"/>
        </a:p>
      </xdr:txBody>
    </xdr:sp>
    <xdr:clientData/>
  </xdr:twoCellAnchor>
  <xdr:twoCellAnchor>
    <xdr:from>
      <xdr:col>1</xdr:col>
      <xdr:colOff>847725</xdr:colOff>
      <xdr:row>7</xdr:row>
      <xdr:rowOff>228600</xdr:rowOff>
    </xdr:from>
    <xdr:to>
      <xdr:col>1</xdr:col>
      <xdr:colOff>968375</xdr:colOff>
      <xdr:row>7</xdr:row>
      <xdr:rowOff>361950</xdr:rowOff>
    </xdr:to>
    <xdr:sp macro="" textlink="">
      <xdr:nvSpPr>
        <xdr:cNvPr id="15" name="Donut 23">
          <a:extLst>
            <a:ext uri="{FF2B5EF4-FFF2-40B4-BE49-F238E27FC236}">
              <a16:creationId xmlns:a16="http://schemas.microsoft.com/office/drawing/2014/main" id="{E024C918-9877-4EB0-BB84-47082A8D5DA8}"/>
            </a:ext>
          </a:extLst>
        </xdr:cNvPr>
        <xdr:cNvSpPr/>
      </xdr:nvSpPr>
      <xdr:spPr bwMode="auto">
        <a:xfrm>
          <a:off x="1457325" y="3175000"/>
          <a:ext cx="120650" cy="133350"/>
        </a:xfrm>
        <a:prstGeom prst="donu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endParaRPr lang="en-US"/>
        </a:p>
      </xdr:txBody>
    </xdr:sp>
    <xdr:clientData/>
  </xdr:twoCellAnchor>
  <xdr:twoCellAnchor>
    <xdr:from>
      <xdr:col>1</xdr:col>
      <xdr:colOff>1022350</xdr:colOff>
      <xdr:row>6</xdr:row>
      <xdr:rowOff>260350</xdr:rowOff>
    </xdr:from>
    <xdr:to>
      <xdr:col>1</xdr:col>
      <xdr:colOff>1130300</xdr:colOff>
      <xdr:row>6</xdr:row>
      <xdr:rowOff>393700</xdr:rowOff>
    </xdr:to>
    <xdr:sp macro="" textlink="">
      <xdr:nvSpPr>
        <xdr:cNvPr id="16" name="Isosceles Triangle 24">
          <a:extLst>
            <a:ext uri="{FF2B5EF4-FFF2-40B4-BE49-F238E27FC236}">
              <a16:creationId xmlns:a16="http://schemas.microsoft.com/office/drawing/2014/main" id="{8A3FDD77-0626-4BC2-8917-18386FAB0FCE}"/>
            </a:ext>
          </a:extLst>
        </xdr:cNvPr>
        <xdr:cNvSpPr>
          <a:spLocks noChangeArrowheads="1"/>
        </xdr:cNvSpPr>
      </xdr:nvSpPr>
      <xdr:spPr bwMode="auto">
        <a:xfrm rot="10800000">
          <a:off x="1631950" y="2565400"/>
          <a:ext cx="107950" cy="133350"/>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10</xdr:row>
          <xdr:rowOff>88900</xdr:rowOff>
        </xdr:from>
        <xdr:to>
          <xdr:col>0</xdr:col>
          <xdr:colOff>317500</xdr:colOff>
          <xdr:row>10</xdr:row>
          <xdr:rowOff>304800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558A53C4-B795-4858-9F95-7DF7D8AA3B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11</xdr:row>
          <xdr:rowOff>88900</xdr:rowOff>
        </xdr:from>
        <xdr:to>
          <xdr:col>0</xdr:col>
          <xdr:colOff>317500</xdr:colOff>
          <xdr:row>11</xdr:row>
          <xdr:rowOff>304800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9FEAFA4A-315B-48CE-8AA4-0C50BD21F1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12</xdr:row>
          <xdr:rowOff>88900</xdr:rowOff>
        </xdr:from>
        <xdr:to>
          <xdr:col>0</xdr:col>
          <xdr:colOff>317500</xdr:colOff>
          <xdr:row>12</xdr:row>
          <xdr:rowOff>304800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710B6B84-5E11-4A46-A8FD-56650247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13</xdr:row>
          <xdr:rowOff>88900</xdr:rowOff>
        </xdr:from>
        <xdr:to>
          <xdr:col>0</xdr:col>
          <xdr:colOff>317500</xdr:colOff>
          <xdr:row>13</xdr:row>
          <xdr:rowOff>304800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95DD4094-B4ED-4DBD-A4FF-DC786AA04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14</xdr:row>
          <xdr:rowOff>88900</xdr:rowOff>
        </xdr:from>
        <xdr:to>
          <xdr:col>0</xdr:col>
          <xdr:colOff>317500</xdr:colOff>
          <xdr:row>14</xdr:row>
          <xdr:rowOff>304800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DC2E80DA-DD09-4FCC-AA86-F1C673AD35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15</xdr:row>
          <xdr:rowOff>88900</xdr:rowOff>
        </xdr:from>
        <xdr:to>
          <xdr:col>0</xdr:col>
          <xdr:colOff>317500</xdr:colOff>
          <xdr:row>15</xdr:row>
          <xdr:rowOff>304800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2A981FBC-12B6-4C9E-AB0B-D34C8CD605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16</xdr:row>
          <xdr:rowOff>88900</xdr:rowOff>
        </xdr:from>
        <xdr:to>
          <xdr:col>0</xdr:col>
          <xdr:colOff>317500</xdr:colOff>
          <xdr:row>16</xdr:row>
          <xdr:rowOff>304800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90BF7FB9-6AA8-4ECE-B533-8E887C3A11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17</xdr:row>
          <xdr:rowOff>88900</xdr:rowOff>
        </xdr:from>
        <xdr:to>
          <xdr:col>0</xdr:col>
          <xdr:colOff>317500</xdr:colOff>
          <xdr:row>17</xdr:row>
          <xdr:rowOff>304800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24206F2F-455A-4F85-A963-289A23982C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18</xdr:row>
          <xdr:rowOff>88900</xdr:rowOff>
        </xdr:from>
        <xdr:to>
          <xdr:col>0</xdr:col>
          <xdr:colOff>317500</xdr:colOff>
          <xdr:row>18</xdr:row>
          <xdr:rowOff>304800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41ECE965-A4BD-4521-B5A2-E0E0D02ACC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19</xdr:row>
          <xdr:rowOff>88900</xdr:rowOff>
        </xdr:from>
        <xdr:to>
          <xdr:col>0</xdr:col>
          <xdr:colOff>317500</xdr:colOff>
          <xdr:row>19</xdr:row>
          <xdr:rowOff>304800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BBD98CF5-8ADE-4890-93B5-3F1B2958FB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20</xdr:row>
          <xdr:rowOff>88900</xdr:rowOff>
        </xdr:from>
        <xdr:to>
          <xdr:col>0</xdr:col>
          <xdr:colOff>317500</xdr:colOff>
          <xdr:row>20</xdr:row>
          <xdr:rowOff>304800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EFD4CE18-FB9A-4D03-8A95-3C3F7D69A8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88900</xdr:rowOff>
        </xdr:from>
        <xdr:to>
          <xdr:col>0</xdr:col>
          <xdr:colOff>317500</xdr:colOff>
          <xdr:row>21</xdr:row>
          <xdr:rowOff>304800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71D6A3AB-2DFD-45CD-B4E1-CAC5DA5FCE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22</xdr:row>
          <xdr:rowOff>88900</xdr:rowOff>
        </xdr:from>
        <xdr:to>
          <xdr:col>0</xdr:col>
          <xdr:colOff>317500</xdr:colOff>
          <xdr:row>22</xdr:row>
          <xdr:rowOff>304800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2C051736-E97E-4D18-8B9F-0BBF78BDA9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14</xdr:col>
      <xdr:colOff>311150</xdr:colOff>
      <xdr:row>10</xdr:row>
      <xdr:rowOff>44450</xdr:rowOff>
    </xdr:from>
    <xdr:to>
      <xdr:col>18</xdr:col>
      <xdr:colOff>88900</xdr:colOff>
      <xdr:row>17</xdr:row>
      <xdr:rowOff>101600</xdr:rowOff>
    </xdr:to>
    <xdr:sp macro="" textlink="">
      <xdr:nvSpPr>
        <xdr:cNvPr id="2" name="Oval 3">
          <a:extLst>
            <a:ext uri="{FF2B5EF4-FFF2-40B4-BE49-F238E27FC236}">
              <a16:creationId xmlns:a16="http://schemas.microsoft.com/office/drawing/2014/main" id="{62DFC4A2-A455-4D30-B171-6A8009B05988}"/>
            </a:ext>
          </a:extLst>
        </xdr:cNvPr>
        <xdr:cNvSpPr>
          <a:spLocks noChangeArrowheads="1"/>
        </xdr:cNvSpPr>
      </xdr:nvSpPr>
      <xdr:spPr bwMode="auto">
        <a:xfrm>
          <a:off x="6051550" y="1739900"/>
          <a:ext cx="1377950" cy="1206500"/>
        </a:xfrm>
        <a:prstGeom prst="ellipse">
          <a:avLst/>
        </a:prstGeom>
        <a:noFill/>
        <a:ln w="508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9525</xdr:colOff>
      <xdr:row>7</xdr:row>
      <xdr:rowOff>0</xdr:rowOff>
    </xdr:from>
    <xdr:to>
      <xdr:col>18</xdr:col>
      <xdr:colOff>9525</xdr:colOff>
      <xdr:row>11</xdr:row>
      <xdr:rowOff>3206</xdr:rowOff>
    </xdr:to>
    <xdr:cxnSp macro="">
      <xdr:nvCxnSpPr>
        <xdr:cNvPr id="3" name="Straight Connector 2">
          <a:extLst>
            <a:ext uri="{FF2B5EF4-FFF2-40B4-BE49-F238E27FC236}">
              <a16:creationId xmlns:a16="http://schemas.microsoft.com/office/drawing/2014/main" id="{AD0264F5-F437-463B-9FC2-B48FE19F7FC2}"/>
            </a:ext>
          </a:extLst>
        </xdr:cNvPr>
        <xdr:cNvCxnSpPr/>
      </xdr:nvCxnSpPr>
      <xdr:spPr bwMode="auto">
        <a:xfrm>
          <a:off x="5349875" y="1212850"/>
          <a:ext cx="2000250" cy="650906"/>
        </a:xfrm>
        <a:prstGeom prst="line">
          <a:avLst/>
        </a:prstGeom>
        <a:ln>
          <a:prstDash val="dash"/>
          <a:headEnd type="non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0</xdr:colOff>
      <xdr:row>12</xdr:row>
      <xdr:rowOff>161925</xdr:rowOff>
    </xdr:from>
    <xdr:to>
      <xdr:col>15</xdr:col>
      <xdr:colOff>0</xdr:colOff>
      <xdr:row>17</xdr:row>
      <xdr:rowOff>0</xdr:rowOff>
    </xdr:to>
    <xdr:cxnSp macro="">
      <xdr:nvCxnSpPr>
        <xdr:cNvPr id="4" name="Straight Connector 3">
          <a:extLst>
            <a:ext uri="{FF2B5EF4-FFF2-40B4-BE49-F238E27FC236}">
              <a16:creationId xmlns:a16="http://schemas.microsoft.com/office/drawing/2014/main" id="{D4FB8CF9-06A5-46F6-9A4E-6CFCB567CF2C}"/>
            </a:ext>
          </a:extLst>
        </xdr:cNvPr>
        <xdr:cNvCxnSpPr/>
      </xdr:nvCxnSpPr>
      <xdr:spPr bwMode="auto">
        <a:xfrm>
          <a:off x="4140200" y="2187575"/>
          <a:ext cx="2000250" cy="657225"/>
        </a:xfrm>
        <a:prstGeom prst="line">
          <a:avLst/>
        </a:prstGeom>
        <a:ln>
          <a:prstDash val="dash"/>
          <a:headEnd type="non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18</xdr:col>
      <xdr:colOff>139700</xdr:colOff>
      <xdr:row>11</xdr:row>
      <xdr:rowOff>139700</xdr:rowOff>
    </xdr:from>
    <xdr:to>
      <xdr:col>18</xdr:col>
      <xdr:colOff>349250</xdr:colOff>
      <xdr:row>16</xdr:row>
      <xdr:rowOff>38100</xdr:rowOff>
    </xdr:to>
    <xdr:sp macro="" textlink="">
      <xdr:nvSpPr>
        <xdr:cNvPr id="5" name="Right Arrow 7">
          <a:extLst>
            <a:ext uri="{FF2B5EF4-FFF2-40B4-BE49-F238E27FC236}">
              <a16:creationId xmlns:a16="http://schemas.microsoft.com/office/drawing/2014/main" id="{32E25589-B5F0-4A83-A285-EB0360B54A96}"/>
            </a:ext>
          </a:extLst>
        </xdr:cNvPr>
        <xdr:cNvSpPr>
          <a:spLocks noChangeArrowheads="1"/>
        </xdr:cNvSpPr>
      </xdr:nvSpPr>
      <xdr:spPr bwMode="auto">
        <a:xfrm>
          <a:off x="7480300" y="2000250"/>
          <a:ext cx="209550" cy="717550"/>
        </a:xfrm>
        <a:prstGeom prst="rightArrow">
          <a:avLst>
            <a:gd name="adj1" fmla="val 50000"/>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222250</xdr:colOff>
      <xdr:row>9</xdr:row>
      <xdr:rowOff>57150</xdr:rowOff>
    </xdr:from>
    <xdr:to>
      <xdr:col>8</xdr:col>
      <xdr:colOff>508000</xdr:colOff>
      <xdr:row>10</xdr:row>
      <xdr:rowOff>139700</xdr:rowOff>
    </xdr:to>
    <xdr:sp macro="" textlink="">
      <xdr:nvSpPr>
        <xdr:cNvPr id="2" name="Right Arrow 1">
          <a:extLst>
            <a:ext uri="{FF2B5EF4-FFF2-40B4-BE49-F238E27FC236}">
              <a16:creationId xmlns:a16="http://schemas.microsoft.com/office/drawing/2014/main" id="{C0DB44F6-EEBF-4AB4-A6BE-6C1F3AE3EB6F}"/>
            </a:ext>
          </a:extLst>
        </xdr:cNvPr>
        <xdr:cNvSpPr>
          <a:spLocks noChangeArrowheads="1"/>
        </xdr:cNvSpPr>
      </xdr:nvSpPr>
      <xdr:spPr bwMode="auto">
        <a:xfrm>
          <a:off x="4895850" y="1657350"/>
          <a:ext cx="285750" cy="260350"/>
        </a:xfrm>
        <a:prstGeom prst="rightArrow">
          <a:avLst>
            <a:gd name="adj1" fmla="val 50000"/>
            <a:gd name="adj2" fmla="val 48943"/>
          </a:avLst>
        </a:prstGeom>
        <a:solidFill>
          <a:srgbClr val="00B05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editAs="oneCell">
    <xdr:from>
      <xdr:col>15</xdr:col>
      <xdr:colOff>57150</xdr:colOff>
      <xdr:row>0</xdr:row>
      <xdr:rowOff>139700</xdr:rowOff>
    </xdr:from>
    <xdr:to>
      <xdr:col>18</xdr:col>
      <xdr:colOff>457200</xdr:colOff>
      <xdr:row>3</xdr:row>
      <xdr:rowOff>76200</xdr:rowOff>
    </xdr:to>
    <xdr:pic>
      <xdr:nvPicPr>
        <xdr:cNvPr id="3" name="Picture 3">
          <a:extLst>
            <a:ext uri="{FF2B5EF4-FFF2-40B4-BE49-F238E27FC236}">
              <a16:creationId xmlns:a16="http://schemas.microsoft.com/office/drawing/2014/main" id="{484DEE52-2402-4C99-ADB6-96F1DA98A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7950" y="139700"/>
          <a:ext cx="22288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16</xdr:col>
          <xdr:colOff>228600</xdr:colOff>
          <xdr:row>7</xdr:row>
          <xdr:rowOff>133350</xdr:rowOff>
        </xdr:from>
        <xdr:to>
          <xdr:col>17</xdr:col>
          <xdr:colOff>514350</xdr:colOff>
          <xdr:row>10</xdr:row>
          <xdr:rowOff>25400</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8AD34E97-EC15-458A-936C-09342D0BE18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Import</a:t>
              </a:r>
            </a:p>
          </xdr:txBody>
        </xdr:sp>
        <xdr:clientData fPrintsWithSheet="0"/>
      </xdr:twoCellAnchor>
    </mc:Choice>
    <mc:Fallback/>
  </mc:AlternateContent>
  <xdr:twoCellAnchor>
    <xdr:from>
      <xdr:col>8</xdr:col>
      <xdr:colOff>222250</xdr:colOff>
      <xdr:row>15</xdr:row>
      <xdr:rowOff>82550</xdr:rowOff>
    </xdr:from>
    <xdr:to>
      <xdr:col>8</xdr:col>
      <xdr:colOff>508000</xdr:colOff>
      <xdr:row>16</xdr:row>
      <xdr:rowOff>171450</xdr:rowOff>
    </xdr:to>
    <xdr:sp macro="" textlink="">
      <xdr:nvSpPr>
        <xdr:cNvPr id="4" name="Right Arrow 1">
          <a:extLst>
            <a:ext uri="{FF2B5EF4-FFF2-40B4-BE49-F238E27FC236}">
              <a16:creationId xmlns:a16="http://schemas.microsoft.com/office/drawing/2014/main" id="{DA6FB7BC-CE04-4512-910E-7559FC2EC3BF}"/>
            </a:ext>
          </a:extLst>
        </xdr:cNvPr>
        <xdr:cNvSpPr>
          <a:spLocks noChangeArrowheads="1"/>
        </xdr:cNvSpPr>
      </xdr:nvSpPr>
      <xdr:spPr bwMode="auto">
        <a:xfrm>
          <a:off x="4895850" y="2749550"/>
          <a:ext cx="285750" cy="266700"/>
        </a:xfrm>
        <a:prstGeom prst="rightArrow">
          <a:avLst>
            <a:gd name="adj1" fmla="val 50000"/>
            <a:gd name="adj2" fmla="val 47778"/>
          </a:avLst>
        </a:prstGeom>
        <a:solidFill>
          <a:srgbClr val="00B05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xdr:colOff>
          <xdr:row>4</xdr:row>
          <xdr:rowOff>215900</xdr:rowOff>
        </xdr:from>
        <xdr:to>
          <xdr:col>6</xdr:col>
          <xdr:colOff>31750</xdr:colOff>
          <xdr:row>5</xdr:row>
          <xdr:rowOff>209550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F93C50EB-5D80-42CA-BF68-76588C7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177800</xdr:colOff>
          <xdr:row>4</xdr:row>
          <xdr:rowOff>215900</xdr:rowOff>
        </xdr:from>
        <xdr:to>
          <xdr:col>7</xdr:col>
          <xdr:colOff>171450</xdr:colOff>
          <xdr:row>5</xdr:row>
          <xdr:rowOff>209550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D597DE44-47B0-4EFD-942D-F537885997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355600</xdr:colOff>
          <xdr:row>14</xdr:row>
          <xdr:rowOff>152400</xdr:rowOff>
        </xdr:from>
        <xdr:to>
          <xdr:col>12</xdr:col>
          <xdr:colOff>0</xdr:colOff>
          <xdr:row>16</xdr:row>
          <xdr:rowOff>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18E0A614-9F19-45D0-B5A3-7804BF1BEC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158750</xdr:colOff>
          <xdr:row>14</xdr:row>
          <xdr:rowOff>152400</xdr:rowOff>
        </xdr:from>
        <xdr:to>
          <xdr:col>13</xdr:col>
          <xdr:colOff>120650</xdr:colOff>
          <xdr:row>16</xdr:row>
          <xdr:rowOff>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75857876-382B-4072-B549-2D850638F3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xdr:row>
          <xdr:rowOff>152400</xdr:rowOff>
        </xdr:from>
        <xdr:to>
          <xdr:col>18</xdr:col>
          <xdr:colOff>101600</xdr:colOff>
          <xdr:row>16</xdr:row>
          <xdr:rowOff>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F567B5D2-E5C4-43C1-8196-8B7AD85C65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190500</xdr:rowOff>
        </xdr:from>
        <xdr:to>
          <xdr:col>3</xdr:col>
          <xdr:colOff>260350</xdr:colOff>
          <xdr:row>21</xdr:row>
          <xdr:rowOff>44450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8CBE16EB-3FEF-4555-BFB2-1BA07D6C8C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133350</xdr:rowOff>
        </xdr:from>
        <xdr:to>
          <xdr:col>8</xdr:col>
          <xdr:colOff>203200</xdr:colOff>
          <xdr:row>23</xdr:row>
          <xdr:rowOff>25400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A1C4FAB5-0D01-48E2-B31F-00AB52BD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133350</xdr:rowOff>
        </xdr:from>
        <xdr:to>
          <xdr:col>5</xdr:col>
          <xdr:colOff>209550</xdr:colOff>
          <xdr:row>25</xdr:row>
          <xdr:rowOff>31750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72838A9F-1FAC-4F4E-91AD-616F38B11D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349250</xdr:colOff>
          <xdr:row>19</xdr:row>
          <xdr:rowOff>190500</xdr:rowOff>
        </xdr:from>
        <xdr:to>
          <xdr:col>18</xdr:col>
          <xdr:colOff>222250</xdr:colOff>
          <xdr:row>21</xdr:row>
          <xdr:rowOff>44450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BE76235A-6532-4156-A0B5-F4984F045D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146050</xdr:rowOff>
        </xdr:from>
        <xdr:to>
          <xdr:col>4</xdr:col>
          <xdr:colOff>241300</xdr:colOff>
          <xdr:row>22</xdr:row>
          <xdr:rowOff>38100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3DCAC726-3E91-4BCE-80D0-F4E5220E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133350</xdr:rowOff>
        </xdr:from>
        <xdr:to>
          <xdr:col>4</xdr:col>
          <xdr:colOff>311150</xdr:colOff>
          <xdr:row>24</xdr:row>
          <xdr:rowOff>25400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33B29FDE-CBEB-41D1-BFC1-37342A1AC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349250</xdr:colOff>
          <xdr:row>20</xdr:row>
          <xdr:rowOff>146050</xdr:rowOff>
        </xdr:from>
        <xdr:to>
          <xdr:col>17</xdr:col>
          <xdr:colOff>12700</xdr:colOff>
          <xdr:row>22</xdr:row>
          <xdr:rowOff>38100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E733AEF6-7E18-43D5-86E0-C00CC73B4F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349250</xdr:colOff>
          <xdr:row>21</xdr:row>
          <xdr:rowOff>133350</xdr:rowOff>
        </xdr:from>
        <xdr:to>
          <xdr:col>17</xdr:col>
          <xdr:colOff>50800</xdr:colOff>
          <xdr:row>23</xdr:row>
          <xdr:rowOff>25400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98A73BA5-E731-4EA7-8046-F5CA03E493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349250</xdr:colOff>
          <xdr:row>23</xdr:row>
          <xdr:rowOff>133350</xdr:rowOff>
        </xdr:from>
        <xdr:to>
          <xdr:col>18</xdr:col>
          <xdr:colOff>361950</xdr:colOff>
          <xdr:row>25</xdr:row>
          <xdr:rowOff>31750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8D61B6C0-EAAF-41D7-B8A3-E7F2B0658C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349250</xdr:colOff>
          <xdr:row>22</xdr:row>
          <xdr:rowOff>133350</xdr:rowOff>
        </xdr:from>
        <xdr:to>
          <xdr:col>16</xdr:col>
          <xdr:colOff>158750</xdr:colOff>
          <xdr:row>24</xdr:row>
          <xdr:rowOff>25400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DCEC0CD3-EBEA-4B94-AB04-357860FC5D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190500</xdr:rowOff>
        </xdr:from>
        <xdr:to>
          <xdr:col>16</xdr:col>
          <xdr:colOff>393700</xdr:colOff>
          <xdr:row>27</xdr:row>
          <xdr:rowOff>44450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7774C445-6161-4DD1-97FD-02AF28CBE1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1 - Warrant only (and for designated appearance items, an Appearance Approval Report)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133350</xdr:rowOff>
        </xdr:from>
        <xdr:to>
          <xdr:col>9</xdr:col>
          <xdr:colOff>120650</xdr:colOff>
          <xdr:row>30</xdr:row>
          <xdr:rowOff>25400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DA38F800-3DDC-43E1-9E45-8CB29D9793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4 - Warrant and other requirements as defined by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139700</xdr:rowOff>
        </xdr:from>
        <xdr:to>
          <xdr:col>13</xdr:col>
          <xdr:colOff>0</xdr:colOff>
          <xdr:row>28</xdr:row>
          <xdr:rowOff>38100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8BD9499F-9C65-4C6C-B9BD-99A6469943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2 - Warrant with product samples and limited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133350</xdr:rowOff>
        </xdr:from>
        <xdr:to>
          <xdr:col>13</xdr:col>
          <xdr:colOff>0</xdr:colOff>
          <xdr:row>29</xdr:row>
          <xdr:rowOff>25400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B04E1435-D164-402E-B93D-E16E975E6C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3 - Warrant with product samples and complete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120650</xdr:rowOff>
        </xdr:from>
        <xdr:to>
          <xdr:col>16</xdr:col>
          <xdr:colOff>317500</xdr:colOff>
          <xdr:row>31</xdr:row>
          <xdr:rowOff>19050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34B4632-EAD3-4BAC-A2E1-A319A2F78E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5 - Warrant with product samples and complete supporting data reviewed at organization's manufacturing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152400</xdr:rowOff>
        </xdr:from>
        <xdr:to>
          <xdr:col>6</xdr:col>
          <xdr:colOff>12700</xdr:colOff>
          <xdr:row>33</xdr:row>
          <xdr:rowOff>6350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E0A318FA-04F4-46C3-9DEE-AF48F64C04BA}"/>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107950</xdr:colOff>
          <xdr:row>31</xdr:row>
          <xdr:rowOff>152400</xdr:rowOff>
        </xdr:from>
        <xdr:to>
          <xdr:col>10</xdr:col>
          <xdr:colOff>107950</xdr:colOff>
          <xdr:row>33</xdr:row>
          <xdr:rowOff>6350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83C40F41-137C-4BDC-B135-511DB9ABAA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31</xdr:row>
          <xdr:rowOff>152400</xdr:rowOff>
        </xdr:from>
        <xdr:to>
          <xdr:col>13</xdr:col>
          <xdr:colOff>139700</xdr:colOff>
          <xdr:row>33</xdr:row>
          <xdr:rowOff>6350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4DDBB2B1-CC8A-45E6-BBFE-53D69D2BF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241300</xdr:colOff>
          <xdr:row>31</xdr:row>
          <xdr:rowOff>152400</xdr:rowOff>
        </xdr:from>
        <xdr:to>
          <xdr:col>18</xdr:col>
          <xdr:colOff>431800</xdr:colOff>
          <xdr:row>33</xdr:row>
          <xdr:rowOff>6350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9057F5D7-97C4-4CD6-868C-0FC65963B1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32</xdr:row>
          <xdr:rowOff>133350</xdr:rowOff>
        </xdr:from>
        <xdr:to>
          <xdr:col>8</xdr:col>
          <xdr:colOff>368300</xdr:colOff>
          <xdr:row>34</xdr:row>
          <xdr:rowOff>25400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FA37B03C-B226-44A4-AC7C-82FF69878A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32</xdr:row>
          <xdr:rowOff>133350</xdr:rowOff>
        </xdr:from>
        <xdr:to>
          <xdr:col>10</xdr:col>
          <xdr:colOff>12700</xdr:colOff>
          <xdr:row>34</xdr:row>
          <xdr:rowOff>25400</xdr:rowOff>
        </xdr:to>
        <xdr:sp macro="" textlink="">
          <xdr:nvSpPr>
            <xdr:cNvPr id="27674" name="Check Box 26" hidden="1">
              <a:extLst>
                <a:ext uri="{63B3BB69-23CF-44E3-9099-C40C66FF867C}">
                  <a14:compatExt spid="_x0000_s27674"/>
                </a:ext>
                <a:ext uri="{FF2B5EF4-FFF2-40B4-BE49-F238E27FC236}">
                  <a16:creationId xmlns:a16="http://schemas.microsoft.com/office/drawing/2014/main" id="{2EE14167-B755-4407-A261-6F06EAE2E8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38100</xdr:colOff>
          <xdr:row>41</xdr:row>
          <xdr:rowOff>215900</xdr:rowOff>
        </xdr:to>
        <xdr:sp macro="" textlink="">
          <xdr:nvSpPr>
            <xdr:cNvPr id="27675" name="Check Box 27" hidden="1">
              <a:extLst>
                <a:ext uri="{63B3BB69-23CF-44E3-9099-C40C66FF867C}">
                  <a14:compatExt spid="_x0000_s27675"/>
                </a:ext>
                <a:ext uri="{FF2B5EF4-FFF2-40B4-BE49-F238E27FC236}">
                  <a16:creationId xmlns:a16="http://schemas.microsoft.com/office/drawing/2014/main" id="{DE299FC4-B17B-4FAF-A6CA-E43A46A156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177800</xdr:colOff>
          <xdr:row>41</xdr:row>
          <xdr:rowOff>0</xdr:rowOff>
        </xdr:from>
        <xdr:to>
          <xdr:col>10</xdr:col>
          <xdr:colOff>171450</xdr:colOff>
          <xdr:row>41</xdr:row>
          <xdr:rowOff>215900</xdr:rowOff>
        </xdr:to>
        <xdr:sp macro="" textlink="">
          <xdr:nvSpPr>
            <xdr:cNvPr id="27676" name="Check Box 28" hidden="1">
              <a:extLst>
                <a:ext uri="{63B3BB69-23CF-44E3-9099-C40C66FF867C}">
                  <a14:compatExt spid="_x0000_s27676"/>
                </a:ext>
                <a:ext uri="{FF2B5EF4-FFF2-40B4-BE49-F238E27FC236}">
                  <a16:creationId xmlns:a16="http://schemas.microsoft.com/office/drawing/2014/main" id="{60263D14-7ABD-4B33-9AF6-FC889542F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41</xdr:row>
          <xdr:rowOff>0</xdr:rowOff>
        </xdr:from>
        <xdr:to>
          <xdr:col>11</xdr:col>
          <xdr:colOff>361950</xdr:colOff>
          <xdr:row>41</xdr:row>
          <xdr:rowOff>215900</xdr:rowOff>
        </xdr:to>
        <xdr:sp macro="" textlink="">
          <xdr:nvSpPr>
            <xdr:cNvPr id="27677" name="Check Box 29" hidden="1">
              <a:extLst>
                <a:ext uri="{63B3BB69-23CF-44E3-9099-C40C66FF867C}">
                  <a14:compatExt spid="_x0000_s27677"/>
                </a:ext>
                <a:ext uri="{FF2B5EF4-FFF2-40B4-BE49-F238E27FC236}">
                  <a16:creationId xmlns:a16="http://schemas.microsoft.com/office/drawing/2014/main" id="{3E8392FD-AFC4-412C-8506-7ACF001D1F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133350</xdr:rowOff>
        </xdr:from>
        <xdr:to>
          <xdr:col>4</xdr:col>
          <xdr:colOff>292100</xdr:colOff>
          <xdr:row>48</xdr:row>
          <xdr:rowOff>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5B05D9B8-8595-486A-9833-61667BDCF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158750</xdr:colOff>
          <xdr:row>46</xdr:row>
          <xdr:rowOff>133350</xdr:rowOff>
        </xdr:from>
        <xdr:to>
          <xdr:col>7</xdr:col>
          <xdr:colOff>19050</xdr:colOff>
          <xdr:row>48</xdr:row>
          <xdr:rowOff>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DDB0FA34-1C17-4F66-A7CF-3CC8060A97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46</xdr:row>
          <xdr:rowOff>133350</xdr:rowOff>
        </xdr:from>
        <xdr:to>
          <xdr:col>8</xdr:col>
          <xdr:colOff>349250</xdr:colOff>
          <xdr:row>48</xdr:row>
          <xdr:rowOff>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D057E708-CD3B-4520-A532-AB08520CA4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349250</xdr:colOff>
          <xdr:row>18</xdr:row>
          <xdr:rowOff>0</xdr:rowOff>
        </xdr:from>
        <xdr:to>
          <xdr:col>11</xdr:col>
          <xdr:colOff>368300</xdr:colOff>
          <xdr:row>19</xdr:row>
          <xdr:rowOff>57150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93275CFA-44CF-4E50-BD77-A17F7A29073D}"/>
                </a:ext>
              </a:extLst>
            </xdr:cNvPr>
            <xdr:cNvSpPr/>
          </xdr:nvSpPr>
          <xdr:spPr bwMode="auto">
            <a:xfrm>
              <a:off x="0" y="0"/>
              <a:ext cx="0" cy="0"/>
            </a:xfrm>
            <a:prstGeom prst="rect">
              <a:avLst/>
            </a:prstGeom>
            <a:noFill/>
            <a:ln>
              <a:noFill/>
            </a:ln>
            <a:extLst>
              <a:ext uri="{909E8E84-426E-40DD-AFC4-6F175D3DCCD1}">
                <a14:hiddenFill>
                  <a:solidFill>
                    <a:srgbClr val="FFCC00" mc:Ignorable="a14" a14:legacySpreadsheetColorIndex="5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158750</xdr:colOff>
          <xdr:row>18</xdr:row>
          <xdr:rowOff>0</xdr:rowOff>
        </xdr:from>
        <xdr:to>
          <xdr:col>13</xdr:col>
          <xdr:colOff>120650</xdr:colOff>
          <xdr:row>19</xdr:row>
          <xdr:rowOff>57150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3B4E1B32-A04E-463D-AB69-9CFF0F0CAA70}"/>
                </a:ext>
              </a:extLst>
            </xdr:cNvPr>
            <xdr:cNvSpPr/>
          </xdr:nvSpPr>
          <xdr:spPr bwMode="auto">
            <a:xfrm>
              <a:off x="0" y="0"/>
              <a:ext cx="0" cy="0"/>
            </a:xfrm>
            <a:prstGeom prst="rect">
              <a:avLst/>
            </a:prstGeom>
            <a:noFill/>
            <a:ln>
              <a:noFill/>
            </a:ln>
            <a:extLst>
              <a:ext uri="{909E8E84-426E-40DD-AFC4-6F175D3DCCD1}">
                <a14:hiddenFill>
                  <a:solidFill>
                    <a:srgbClr val="FFCC00" mc:Ignorable="a14" a14:legacySpreadsheetColorIndex="5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6350</xdr:rowOff>
        </xdr:from>
        <xdr:to>
          <xdr:col>16</xdr:col>
          <xdr:colOff>38100</xdr:colOff>
          <xdr:row>19</xdr:row>
          <xdr:rowOff>38100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675ACB13-63D2-46C9-9F56-A0A204040BF0}"/>
                </a:ext>
              </a:extLst>
            </xdr:cNvPr>
            <xdr:cNvSpPr/>
          </xdr:nvSpPr>
          <xdr:spPr bwMode="auto">
            <a:xfrm>
              <a:off x="0" y="0"/>
              <a:ext cx="0" cy="0"/>
            </a:xfrm>
            <a:prstGeom prst="rect">
              <a:avLst/>
            </a:prstGeom>
            <a:noFill/>
            <a:ln>
              <a:noFill/>
            </a:ln>
            <a:extLst>
              <a:ext uri="{909E8E84-426E-40DD-AFC4-6F175D3DCCD1}">
                <a14:hiddenFill>
                  <a:solidFill>
                    <a:srgbClr val="FFCC00" mc:Ignorable="a14" a14:legacySpreadsheetColorIndex="5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0</xdr:col>
      <xdr:colOff>82550</xdr:colOff>
      <xdr:row>20</xdr:row>
      <xdr:rowOff>19050</xdr:rowOff>
    </xdr:from>
    <xdr:to>
      <xdr:col>11</xdr:col>
      <xdr:colOff>50800</xdr:colOff>
      <xdr:row>20</xdr:row>
      <xdr:rowOff>19050</xdr:rowOff>
    </xdr:to>
    <xdr:sp macro="" textlink="">
      <xdr:nvSpPr>
        <xdr:cNvPr id="2" name="Line 37">
          <a:extLst>
            <a:ext uri="{FF2B5EF4-FFF2-40B4-BE49-F238E27FC236}">
              <a16:creationId xmlns:a16="http://schemas.microsoft.com/office/drawing/2014/main" id="{D536E890-C9B7-4303-8E5B-936F46317DAB}"/>
            </a:ext>
          </a:extLst>
        </xdr:cNvPr>
        <xdr:cNvSpPr>
          <a:spLocks noChangeShapeType="1"/>
        </xdr:cNvSpPr>
      </xdr:nvSpPr>
      <xdr:spPr bwMode="auto">
        <a:xfrm>
          <a:off x="82550" y="4425950"/>
          <a:ext cx="4343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50800</xdr:rowOff>
        </xdr:from>
        <xdr:to>
          <xdr:col>1</xdr:col>
          <xdr:colOff>266700</xdr:colOff>
          <xdr:row>1</xdr:row>
          <xdr:rowOff>57150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47625</xdr:colOff>
      <xdr:row>2</xdr:row>
      <xdr:rowOff>0</xdr:rowOff>
    </xdr:from>
    <xdr:to>
      <xdr:col>9</xdr:col>
      <xdr:colOff>142875</xdr:colOff>
      <xdr:row>2</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582612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47625</xdr:colOff>
      <xdr:row>2</xdr:row>
      <xdr:rowOff>0</xdr:rowOff>
    </xdr:from>
    <xdr:to>
      <xdr:col>9</xdr:col>
      <xdr:colOff>142875</xdr:colOff>
      <xdr:row>2</xdr:row>
      <xdr:rowOff>0</xdr:rowOff>
    </xdr:to>
    <xdr:sp macro="" textlink="">
      <xdr:nvSpPr>
        <xdr:cNvPr id="3" name="Rectangle 2">
          <a:extLst>
            <a:ext uri="{FF2B5EF4-FFF2-40B4-BE49-F238E27FC236}">
              <a16:creationId xmlns:a16="http://schemas.microsoft.com/office/drawing/2014/main" id="{00000000-0008-0000-0200-000003000000}"/>
            </a:ext>
          </a:extLst>
        </xdr:cNvPr>
        <xdr:cNvSpPr>
          <a:spLocks noChangeArrowheads="1"/>
        </xdr:cNvSpPr>
      </xdr:nvSpPr>
      <xdr:spPr bwMode="auto">
        <a:xfrm>
          <a:off x="582612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47625</xdr:colOff>
      <xdr:row>2</xdr:row>
      <xdr:rowOff>0</xdr:rowOff>
    </xdr:from>
    <xdr:to>
      <xdr:col>9</xdr:col>
      <xdr:colOff>142875</xdr:colOff>
      <xdr:row>2</xdr:row>
      <xdr:rowOff>0</xdr:rowOff>
    </xdr:to>
    <xdr:sp macro="" textlink="">
      <xdr:nvSpPr>
        <xdr:cNvPr id="4" name="Rectangle 3">
          <a:extLst>
            <a:ext uri="{FF2B5EF4-FFF2-40B4-BE49-F238E27FC236}">
              <a16:creationId xmlns:a16="http://schemas.microsoft.com/office/drawing/2014/main" id="{00000000-0008-0000-0200-000004000000}"/>
            </a:ext>
          </a:extLst>
        </xdr:cNvPr>
        <xdr:cNvSpPr>
          <a:spLocks noChangeArrowheads="1"/>
        </xdr:cNvSpPr>
      </xdr:nvSpPr>
      <xdr:spPr bwMode="auto">
        <a:xfrm>
          <a:off x="582612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47625</xdr:colOff>
      <xdr:row>2</xdr:row>
      <xdr:rowOff>0</xdr:rowOff>
    </xdr:from>
    <xdr:to>
      <xdr:col>9</xdr:col>
      <xdr:colOff>142875</xdr:colOff>
      <xdr:row>2</xdr:row>
      <xdr:rowOff>0</xdr:rowOff>
    </xdr:to>
    <xdr:sp macro="" textlink="">
      <xdr:nvSpPr>
        <xdr:cNvPr id="5" name="Rectangle 4">
          <a:extLst>
            <a:ext uri="{FF2B5EF4-FFF2-40B4-BE49-F238E27FC236}">
              <a16:creationId xmlns:a16="http://schemas.microsoft.com/office/drawing/2014/main" id="{00000000-0008-0000-0200-000005000000}"/>
            </a:ext>
          </a:extLst>
        </xdr:cNvPr>
        <xdr:cNvSpPr>
          <a:spLocks noChangeArrowheads="1"/>
        </xdr:cNvSpPr>
      </xdr:nvSpPr>
      <xdr:spPr bwMode="auto">
        <a:xfrm>
          <a:off x="582612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47625</xdr:colOff>
      <xdr:row>2</xdr:row>
      <xdr:rowOff>0</xdr:rowOff>
    </xdr:from>
    <xdr:to>
      <xdr:col>9</xdr:col>
      <xdr:colOff>142875</xdr:colOff>
      <xdr:row>2</xdr:row>
      <xdr:rowOff>0</xdr:rowOff>
    </xdr:to>
    <xdr:sp macro="" textlink="">
      <xdr:nvSpPr>
        <xdr:cNvPr id="6" name="Rectangle 5">
          <a:extLst>
            <a:ext uri="{FF2B5EF4-FFF2-40B4-BE49-F238E27FC236}">
              <a16:creationId xmlns:a16="http://schemas.microsoft.com/office/drawing/2014/main" id="{00000000-0008-0000-0200-000006000000}"/>
            </a:ext>
          </a:extLst>
        </xdr:cNvPr>
        <xdr:cNvSpPr>
          <a:spLocks noChangeArrowheads="1"/>
        </xdr:cNvSpPr>
      </xdr:nvSpPr>
      <xdr:spPr bwMode="auto">
        <a:xfrm>
          <a:off x="582612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47625</xdr:colOff>
      <xdr:row>2</xdr:row>
      <xdr:rowOff>0</xdr:rowOff>
    </xdr:from>
    <xdr:to>
      <xdr:col>9</xdr:col>
      <xdr:colOff>142875</xdr:colOff>
      <xdr:row>2</xdr:row>
      <xdr:rowOff>0</xdr:rowOff>
    </xdr:to>
    <xdr:sp macro="" textlink="">
      <xdr:nvSpPr>
        <xdr:cNvPr id="7" name="Rectangle 6">
          <a:extLst>
            <a:ext uri="{FF2B5EF4-FFF2-40B4-BE49-F238E27FC236}">
              <a16:creationId xmlns:a16="http://schemas.microsoft.com/office/drawing/2014/main" id="{00000000-0008-0000-0200-000007000000}"/>
            </a:ext>
          </a:extLst>
        </xdr:cNvPr>
        <xdr:cNvSpPr>
          <a:spLocks noChangeArrowheads="1"/>
        </xdr:cNvSpPr>
      </xdr:nvSpPr>
      <xdr:spPr bwMode="auto">
        <a:xfrm>
          <a:off x="582612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8" name="Rectangle 7">
          <a:extLst>
            <a:ext uri="{FF2B5EF4-FFF2-40B4-BE49-F238E27FC236}">
              <a16:creationId xmlns:a16="http://schemas.microsoft.com/office/drawing/2014/main" id="{00000000-0008-0000-0200-000008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9" name="Rectangle 8">
          <a:extLst>
            <a:ext uri="{FF2B5EF4-FFF2-40B4-BE49-F238E27FC236}">
              <a16:creationId xmlns:a16="http://schemas.microsoft.com/office/drawing/2014/main" id="{00000000-0008-0000-0200-000009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0" name="Rectangle 9">
          <a:extLst>
            <a:ext uri="{FF2B5EF4-FFF2-40B4-BE49-F238E27FC236}">
              <a16:creationId xmlns:a16="http://schemas.microsoft.com/office/drawing/2014/main" id="{00000000-0008-0000-0200-00000A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1" name="Rectangle 10">
          <a:extLst>
            <a:ext uri="{FF2B5EF4-FFF2-40B4-BE49-F238E27FC236}">
              <a16:creationId xmlns:a16="http://schemas.microsoft.com/office/drawing/2014/main" id="{00000000-0008-0000-0200-00000B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2" name="Rectangle 11">
          <a:extLst>
            <a:ext uri="{FF2B5EF4-FFF2-40B4-BE49-F238E27FC236}">
              <a16:creationId xmlns:a16="http://schemas.microsoft.com/office/drawing/2014/main" id="{00000000-0008-0000-0200-00000C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3" name="Rectangle 12">
          <a:extLst>
            <a:ext uri="{FF2B5EF4-FFF2-40B4-BE49-F238E27FC236}">
              <a16:creationId xmlns:a16="http://schemas.microsoft.com/office/drawing/2014/main" id="{00000000-0008-0000-0200-00000D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4" name="Rectangle 13">
          <a:extLst>
            <a:ext uri="{FF2B5EF4-FFF2-40B4-BE49-F238E27FC236}">
              <a16:creationId xmlns:a16="http://schemas.microsoft.com/office/drawing/2014/main" id="{00000000-0008-0000-0200-00000E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5" name="Rectangle 14">
          <a:extLst>
            <a:ext uri="{FF2B5EF4-FFF2-40B4-BE49-F238E27FC236}">
              <a16:creationId xmlns:a16="http://schemas.microsoft.com/office/drawing/2014/main" id="{00000000-0008-0000-0200-00000F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6" name="Rectangle 15">
          <a:extLst>
            <a:ext uri="{FF2B5EF4-FFF2-40B4-BE49-F238E27FC236}">
              <a16:creationId xmlns:a16="http://schemas.microsoft.com/office/drawing/2014/main" id="{00000000-0008-0000-0200-000010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7" name="Rectangle 16">
          <a:extLst>
            <a:ext uri="{FF2B5EF4-FFF2-40B4-BE49-F238E27FC236}">
              <a16:creationId xmlns:a16="http://schemas.microsoft.com/office/drawing/2014/main" id="{00000000-0008-0000-0200-000011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8" name="Rectangle 17">
          <a:extLst>
            <a:ext uri="{FF2B5EF4-FFF2-40B4-BE49-F238E27FC236}">
              <a16:creationId xmlns:a16="http://schemas.microsoft.com/office/drawing/2014/main" id="{00000000-0008-0000-0200-000012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19" name="Rectangle 18">
          <a:extLst>
            <a:ext uri="{FF2B5EF4-FFF2-40B4-BE49-F238E27FC236}">
              <a16:creationId xmlns:a16="http://schemas.microsoft.com/office/drawing/2014/main" id="{00000000-0008-0000-0200-000013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0" name="Rectangle 19">
          <a:extLst>
            <a:ext uri="{FF2B5EF4-FFF2-40B4-BE49-F238E27FC236}">
              <a16:creationId xmlns:a16="http://schemas.microsoft.com/office/drawing/2014/main" id="{00000000-0008-0000-0200-000014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1" name="Rectangle 20">
          <a:extLst>
            <a:ext uri="{FF2B5EF4-FFF2-40B4-BE49-F238E27FC236}">
              <a16:creationId xmlns:a16="http://schemas.microsoft.com/office/drawing/2014/main" id="{00000000-0008-0000-0200-000015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2" name="Rectangle 21">
          <a:extLst>
            <a:ext uri="{FF2B5EF4-FFF2-40B4-BE49-F238E27FC236}">
              <a16:creationId xmlns:a16="http://schemas.microsoft.com/office/drawing/2014/main" id="{00000000-0008-0000-0200-000016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3" name="Rectangle 22">
          <a:extLst>
            <a:ext uri="{FF2B5EF4-FFF2-40B4-BE49-F238E27FC236}">
              <a16:creationId xmlns:a16="http://schemas.microsoft.com/office/drawing/2014/main" id="{00000000-0008-0000-0200-000017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4" name="Rectangle 23">
          <a:extLst>
            <a:ext uri="{FF2B5EF4-FFF2-40B4-BE49-F238E27FC236}">
              <a16:creationId xmlns:a16="http://schemas.microsoft.com/office/drawing/2014/main" id="{00000000-0008-0000-0200-000018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5" name="Rectangle 24">
          <a:extLst>
            <a:ext uri="{FF2B5EF4-FFF2-40B4-BE49-F238E27FC236}">
              <a16:creationId xmlns:a16="http://schemas.microsoft.com/office/drawing/2014/main" id="{00000000-0008-0000-0200-000019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6" name="Rectangle 25">
          <a:extLst>
            <a:ext uri="{FF2B5EF4-FFF2-40B4-BE49-F238E27FC236}">
              <a16:creationId xmlns:a16="http://schemas.microsoft.com/office/drawing/2014/main" id="{00000000-0008-0000-0200-00001A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7" name="Rectangle 26">
          <a:extLst>
            <a:ext uri="{FF2B5EF4-FFF2-40B4-BE49-F238E27FC236}">
              <a16:creationId xmlns:a16="http://schemas.microsoft.com/office/drawing/2014/main" id="{00000000-0008-0000-0200-00001B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8" name="Rectangle 27">
          <a:extLst>
            <a:ext uri="{FF2B5EF4-FFF2-40B4-BE49-F238E27FC236}">
              <a16:creationId xmlns:a16="http://schemas.microsoft.com/office/drawing/2014/main" id="{00000000-0008-0000-0200-00001C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29" name="Rectangle 28">
          <a:extLst>
            <a:ext uri="{FF2B5EF4-FFF2-40B4-BE49-F238E27FC236}">
              <a16:creationId xmlns:a16="http://schemas.microsoft.com/office/drawing/2014/main" id="{00000000-0008-0000-0200-00001D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30" name="Rectangle 29">
          <a:extLst>
            <a:ext uri="{FF2B5EF4-FFF2-40B4-BE49-F238E27FC236}">
              <a16:creationId xmlns:a16="http://schemas.microsoft.com/office/drawing/2014/main" id="{00000000-0008-0000-0200-00001E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31" name="Rectangle 30">
          <a:extLst>
            <a:ext uri="{FF2B5EF4-FFF2-40B4-BE49-F238E27FC236}">
              <a16:creationId xmlns:a16="http://schemas.microsoft.com/office/drawing/2014/main" id="{00000000-0008-0000-0200-00001F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32" name="Rectangle 31">
          <a:extLst>
            <a:ext uri="{FF2B5EF4-FFF2-40B4-BE49-F238E27FC236}">
              <a16:creationId xmlns:a16="http://schemas.microsoft.com/office/drawing/2014/main" id="{00000000-0008-0000-0200-000020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33" name="Rectangle 32">
          <a:extLst>
            <a:ext uri="{FF2B5EF4-FFF2-40B4-BE49-F238E27FC236}">
              <a16:creationId xmlns:a16="http://schemas.microsoft.com/office/drawing/2014/main" id="{00000000-0008-0000-0200-000021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34" name="Rectangle 33">
          <a:extLst>
            <a:ext uri="{FF2B5EF4-FFF2-40B4-BE49-F238E27FC236}">
              <a16:creationId xmlns:a16="http://schemas.microsoft.com/office/drawing/2014/main" id="{00000000-0008-0000-0200-000022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35" name="Rectangle 34">
          <a:extLst>
            <a:ext uri="{FF2B5EF4-FFF2-40B4-BE49-F238E27FC236}">
              <a16:creationId xmlns:a16="http://schemas.microsoft.com/office/drawing/2014/main" id="{00000000-0008-0000-0200-000023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36" name="Rectangle 35">
          <a:extLst>
            <a:ext uri="{FF2B5EF4-FFF2-40B4-BE49-F238E27FC236}">
              <a16:creationId xmlns:a16="http://schemas.microsoft.com/office/drawing/2014/main" id="{00000000-0008-0000-0200-000024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37" name="Rectangle 36">
          <a:extLst>
            <a:ext uri="{FF2B5EF4-FFF2-40B4-BE49-F238E27FC236}">
              <a16:creationId xmlns:a16="http://schemas.microsoft.com/office/drawing/2014/main" id="{00000000-0008-0000-0200-000025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47625</xdr:colOff>
      <xdr:row>2</xdr:row>
      <xdr:rowOff>0</xdr:rowOff>
    </xdr:from>
    <xdr:to>
      <xdr:col>12</xdr:col>
      <xdr:colOff>142875</xdr:colOff>
      <xdr:row>2</xdr:row>
      <xdr:rowOff>0</xdr:rowOff>
    </xdr:to>
    <xdr:sp macro="" textlink="">
      <xdr:nvSpPr>
        <xdr:cNvPr id="38" name="Rectangle 37">
          <a:extLst>
            <a:ext uri="{FF2B5EF4-FFF2-40B4-BE49-F238E27FC236}">
              <a16:creationId xmlns:a16="http://schemas.microsoft.com/office/drawing/2014/main" id="{00000000-0008-0000-0200-000026000000}"/>
            </a:ext>
          </a:extLst>
        </xdr:cNvPr>
        <xdr:cNvSpPr>
          <a:spLocks noChangeArrowheads="1"/>
        </xdr:cNvSpPr>
      </xdr:nvSpPr>
      <xdr:spPr bwMode="auto">
        <a:xfrm>
          <a:off x="7750175" y="381000"/>
          <a:ext cx="952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57150</xdr:rowOff>
        </xdr:from>
        <xdr:to>
          <xdr:col>3</xdr:col>
          <xdr:colOff>241300</xdr:colOff>
          <xdr:row>0</xdr:row>
          <xdr:rowOff>279400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1</xdr:col>
      <xdr:colOff>581025</xdr:colOff>
      <xdr:row>1</xdr:row>
      <xdr:rowOff>38100</xdr:rowOff>
    </xdr:to>
    <xdr:pic>
      <xdr:nvPicPr>
        <xdr:cNvPr id="2" name="Picture 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66675"/>
          <a:ext cx="962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xdr:row>
      <xdr:rowOff>78105</xdr:rowOff>
    </xdr:from>
    <xdr:to>
      <xdr:col>0</xdr:col>
      <xdr:colOff>361950</xdr:colOff>
      <xdr:row>3</xdr:row>
      <xdr:rowOff>136</xdr:rowOff>
    </xdr:to>
    <xdr:sp macro="" textlink="">
      <xdr:nvSpPr>
        <xdr:cNvPr id="3" name="Rectangle 6">
          <a:extLst>
            <a:ext uri="{FF2B5EF4-FFF2-40B4-BE49-F238E27FC236}">
              <a16:creationId xmlns:a16="http://schemas.microsoft.com/office/drawing/2014/main" id="{00000000-0008-0000-0400-000003000000}"/>
            </a:ext>
          </a:extLst>
        </xdr:cNvPr>
        <xdr:cNvSpPr>
          <a:spLocks noChangeArrowheads="1"/>
        </xdr:cNvSpPr>
      </xdr:nvSpPr>
      <xdr:spPr bwMode="auto">
        <a:xfrm>
          <a:off x="180975" y="649605"/>
          <a:ext cx="180975" cy="15698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a:t>
          </a:r>
        </a:p>
      </xdr:txBody>
    </xdr:sp>
    <xdr:clientData/>
  </xdr:twoCellAnchor>
  <xdr:twoCellAnchor>
    <xdr:from>
      <xdr:col>0</xdr:col>
      <xdr:colOff>180975</xdr:colOff>
      <xdr:row>3</xdr:row>
      <xdr:rowOff>57150</xdr:rowOff>
    </xdr:from>
    <xdr:to>
      <xdr:col>0</xdr:col>
      <xdr:colOff>361950</xdr:colOff>
      <xdr:row>3</xdr:row>
      <xdr:rowOff>200025</xdr:rowOff>
    </xdr:to>
    <xdr:sp macro="" textlink="">
      <xdr:nvSpPr>
        <xdr:cNvPr id="4" name="Rectangle 7">
          <a:extLst>
            <a:ext uri="{FF2B5EF4-FFF2-40B4-BE49-F238E27FC236}">
              <a16:creationId xmlns:a16="http://schemas.microsoft.com/office/drawing/2014/main" id="{00000000-0008-0000-0400-000004000000}"/>
            </a:ext>
          </a:extLst>
        </xdr:cNvPr>
        <xdr:cNvSpPr>
          <a:spLocks noChangeArrowheads="1"/>
        </xdr:cNvSpPr>
      </xdr:nvSpPr>
      <xdr:spPr bwMode="auto">
        <a:xfrm>
          <a:off x="180975" y="863600"/>
          <a:ext cx="18097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2</xdr:row>
      <xdr:rowOff>76200</xdr:rowOff>
    </xdr:from>
    <xdr:to>
      <xdr:col>2</xdr:col>
      <xdr:colOff>295275</xdr:colOff>
      <xdr:row>2</xdr:row>
      <xdr:rowOff>219075</xdr:rowOff>
    </xdr:to>
    <xdr:sp macro="" textlink="">
      <xdr:nvSpPr>
        <xdr:cNvPr id="5" name="Rectangle 8">
          <a:extLst>
            <a:ext uri="{FF2B5EF4-FFF2-40B4-BE49-F238E27FC236}">
              <a16:creationId xmlns:a16="http://schemas.microsoft.com/office/drawing/2014/main" id="{00000000-0008-0000-0400-000005000000}"/>
            </a:ext>
          </a:extLst>
        </xdr:cNvPr>
        <xdr:cNvSpPr>
          <a:spLocks noChangeArrowheads="1"/>
        </xdr:cNvSpPr>
      </xdr:nvSpPr>
      <xdr:spPr bwMode="auto">
        <a:xfrm>
          <a:off x="1241425" y="64770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3</xdr:row>
      <xdr:rowOff>57150</xdr:rowOff>
    </xdr:from>
    <xdr:to>
      <xdr:col>2</xdr:col>
      <xdr:colOff>295275</xdr:colOff>
      <xdr:row>3</xdr:row>
      <xdr:rowOff>200025</xdr:rowOff>
    </xdr:to>
    <xdr:sp macro="" textlink="">
      <xdr:nvSpPr>
        <xdr:cNvPr id="6" name="Rectangle 9">
          <a:extLst>
            <a:ext uri="{FF2B5EF4-FFF2-40B4-BE49-F238E27FC236}">
              <a16:creationId xmlns:a16="http://schemas.microsoft.com/office/drawing/2014/main" id="{00000000-0008-0000-0400-000006000000}"/>
            </a:ext>
          </a:extLst>
        </xdr:cNvPr>
        <xdr:cNvSpPr>
          <a:spLocks noChangeArrowheads="1"/>
        </xdr:cNvSpPr>
      </xdr:nvSpPr>
      <xdr:spPr bwMode="auto">
        <a:xfrm>
          <a:off x="1241425" y="86360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270510</xdr:colOff>
      <xdr:row>2</xdr:row>
      <xdr:rowOff>78105</xdr:rowOff>
    </xdr:from>
    <xdr:to>
      <xdr:col>6</xdr:col>
      <xdr:colOff>152862</xdr:colOff>
      <xdr:row>2</xdr:row>
      <xdr:rowOff>228918</xdr:rowOff>
    </xdr:to>
    <xdr:sp macro="" textlink="">
      <xdr:nvSpPr>
        <xdr:cNvPr id="7" name="Rectangle 10">
          <a:extLst>
            <a:ext uri="{FF2B5EF4-FFF2-40B4-BE49-F238E27FC236}">
              <a16:creationId xmlns:a16="http://schemas.microsoft.com/office/drawing/2014/main" id="{00000000-0008-0000-0400-000007000000}"/>
            </a:ext>
          </a:extLst>
        </xdr:cNvPr>
        <xdr:cNvSpPr>
          <a:spLocks noChangeArrowheads="1"/>
        </xdr:cNvSpPr>
      </xdr:nvSpPr>
      <xdr:spPr bwMode="auto">
        <a:xfrm>
          <a:off x="3286760" y="649605"/>
          <a:ext cx="199852" cy="15081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a:t>
          </a:r>
        </a:p>
      </xdr:txBody>
    </xdr:sp>
    <xdr:clientData/>
  </xdr:twoCellAnchor>
  <xdr:twoCellAnchor>
    <xdr:from>
      <xdr:col>7</xdr:col>
      <xdr:colOff>1276350</xdr:colOff>
      <xdr:row>2</xdr:row>
      <xdr:rowOff>85725</xdr:rowOff>
    </xdr:from>
    <xdr:to>
      <xdr:col>7</xdr:col>
      <xdr:colOff>1028700</xdr:colOff>
      <xdr:row>2</xdr:row>
      <xdr:rowOff>228600</xdr:rowOff>
    </xdr:to>
    <xdr:sp macro="" textlink="">
      <xdr:nvSpPr>
        <xdr:cNvPr id="8" name="Rectangle 11">
          <a:extLst>
            <a:ext uri="{FF2B5EF4-FFF2-40B4-BE49-F238E27FC236}">
              <a16:creationId xmlns:a16="http://schemas.microsoft.com/office/drawing/2014/main" id="{00000000-0008-0000-0400-000008000000}"/>
            </a:ext>
          </a:extLst>
        </xdr:cNvPr>
        <xdr:cNvSpPr>
          <a:spLocks noChangeArrowheads="1"/>
        </xdr:cNvSpPr>
      </xdr:nvSpPr>
      <xdr:spPr bwMode="auto">
        <a:xfrm>
          <a:off x="4673600" y="657225"/>
          <a:ext cx="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762000</xdr:colOff>
      <xdr:row>2</xdr:row>
      <xdr:rowOff>85725</xdr:rowOff>
    </xdr:from>
    <xdr:to>
      <xdr:col>8</xdr:col>
      <xdr:colOff>923925</xdr:colOff>
      <xdr:row>2</xdr:row>
      <xdr:rowOff>228600</xdr:rowOff>
    </xdr:to>
    <xdr:sp macro="" textlink="">
      <xdr:nvSpPr>
        <xdr:cNvPr id="9" name="Rectangle 12">
          <a:extLst>
            <a:ext uri="{FF2B5EF4-FFF2-40B4-BE49-F238E27FC236}">
              <a16:creationId xmlns:a16="http://schemas.microsoft.com/office/drawing/2014/main" id="{00000000-0008-0000-0400-000009000000}"/>
            </a:ext>
          </a:extLst>
        </xdr:cNvPr>
        <xdr:cNvSpPr>
          <a:spLocks noChangeArrowheads="1"/>
        </xdr:cNvSpPr>
      </xdr:nvSpPr>
      <xdr:spPr bwMode="auto">
        <a:xfrm>
          <a:off x="5435600" y="657225"/>
          <a:ext cx="16192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19050</xdr:colOff>
      <xdr:row>0</xdr:row>
      <xdr:rowOff>66675</xdr:rowOff>
    </xdr:from>
    <xdr:to>
      <xdr:col>1</xdr:col>
      <xdr:colOff>581025</xdr:colOff>
      <xdr:row>1</xdr:row>
      <xdr:rowOff>38100</xdr:rowOff>
    </xdr:to>
    <xdr:pic>
      <xdr:nvPicPr>
        <xdr:cNvPr id="10" name="Picture 5">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66675"/>
          <a:ext cx="962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xdr:row>
      <xdr:rowOff>78105</xdr:rowOff>
    </xdr:from>
    <xdr:to>
      <xdr:col>0</xdr:col>
      <xdr:colOff>361950</xdr:colOff>
      <xdr:row>3</xdr:row>
      <xdr:rowOff>136</xdr:rowOff>
    </xdr:to>
    <xdr:sp macro="" textlink="">
      <xdr:nvSpPr>
        <xdr:cNvPr id="11" name="Rectangle 6">
          <a:extLst>
            <a:ext uri="{FF2B5EF4-FFF2-40B4-BE49-F238E27FC236}">
              <a16:creationId xmlns:a16="http://schemas.microsoft.com/office/drawing/2014/main" id="{00000000-0008-0000-0400-00000B000000}"/>
            </a:ext>
          </a:extLst>
        </xdr:cNvPr>
        <xdr:cNvSpPr>
          <a:spLocks noChangeArrowheads="1"/>
        </xdr:cNvSpPr>
      </xdr:nvSpPr>
      <xdr:spPr bwMode="auto">
        <a:xfrm>
          <a:off x="180975" y="649605"/>
          <a:ext cx="180975" cy="15698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a:t>
          </a:r>
        </a:p>
      </xdr:txBody>
    </xdr:sp>
    <xdr:clientData/>
  </xdr:twoCellAnchor>
  <xdr:twoCellAnchor>
    <xdr:from>
      <xdr:col>0</xdr:col>
      <xdr:colOff>180975</xdr:colOff>
      <xdr:row>3</xdr:row>
      <xdr:rowOff>57150</xdr:rowOff>
    </xdr:from>
    <xdr:to>
      <xdr:col>0</xdr:col>
      <xdr:colOff>361950</xdr:colOff>
      <xdr:row>3</xdr:row>
      <xdr:rowOff>200025</xdr:rowOff>
    </xdr:to>
    <xdr:sp macro="" textlink="">
      <xdr:nvSpPr>
        <xdr:cNvPr id="12" name="Rectangle 7">
          <a:extLst>
            <a:ext uri="{FF2B5EF4-FFF2-40B4-BE49-F238E27FC236}">
              <a16:creationId xmlns:a16="http://schemas.microsoft.com/office/drawing/2014/main" id="{00000000-0008-0000-0400-00000C000000}"/>
            </a:ext>
          </a:extLst>
        </xdr:cNvPr>
        <xdr:cNvSpPr>
          <a:spLocks noChangeArrowheads="1"/>
        </xdr:cNvSpPr>
      </xdr:nvSpPr>
      <xdr:spPr bwMode="auto">
        <a:xfrm>
          <a:off x="180975" y="863600"/>
          <a:ext cx="18097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2</xdr:row>
      <xdr:rowOff>76200</xdr:rowOff>
    </xdr:from>
    <xdr:to>
      <xdr:col>2</xdr:col>
      <xdr:colOff>295275</xdr:colOff>
      <xdr:row>2</xdr:row>
      <xdr:rowOff>219075</xdr:rowOff>
    </xdr:to>
    <xdr:sp macro="" textlink="">
      <xdr:nvSpPr>
        <xdr:cNvPr id="13" name="Rectangle 8">
          <a:extLst>
            <a:ext uri="{FF2B5EF4-FFF2-40B4-BE49-F238E27FC236}">
              <a16:creationId xmlns:a16="http://schemas.microsoft.com/office/drawing/2014/main" id="{00000000-0008-0000-0400-00000D000000}"/>
            </a:ext>
          </a:extLst>
        </xdr:cNvPr>
        <xdr:cNvSpPr>
          <a:spLocks noChangeArrowheads="1"/>
        </xdr:cNvSpPr>
      </xdr:nvSpPr>
      <xdr:spPr bwMode="auto">
        <a:xfrm>
          <a:off x="1241425" y="64770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3</xdr:row>
      <xdr:rowOff>57150</xdr:rowOff>
    </xdr:from>
    <xdr:to>
      <xdr:col>2</xdr:col>
      <xdr:colOff>295275</xdr:colOff>
      <xdr:row>3</xdr:row>
      <xdr:rowOff>200025</xdr:rowOff>
    </xdr:to>
    <xdr:sp macro="" textlink="">
      <xdr:nvSpPr>
        <xdr:cNvPr id="14" name="Rectangle 9">
          <a:extLst>
            <a:ext uri="{FF2B5EF4-FFF2-40B4-BE49-F238E27FC236}">
              <a16:creationId xmlns:a16="http://schemas.microsoft.com/office/drawing/2014/main" id="{00000000-0008-0000-0400-00000E000000}"/>
            </a:ext>
          </a:extLst>
        </xdr:cNvPr>
        <xdr:cNvSpPr>
          <a:spLocks noChangeArrowheads="1"/>
        </xdr:cNvSpPr>
      </xdr:nvSpPr>
      <xdr:spPr bwMode="auto">
        <a:xfrm>
          <a:off x="1241425" y="86360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270510</xdr:colOff>
      <xdr:row>2</xdr:row>
      <xdr:rowOff>78105</xdr:rowOff>
    </xdr:from>
    <xdr:to>
      <xdr:col>6</xdr:col>
      <xdr:colOff>152862</xdr:colOff>
      <xdr:row>2</xdr:row>
      <xdr:rowOff>228918</xdr:rowOff>
    </xdr:to>
    <xdr:sp macro="" textlink="">
      <xdr:nvSpPr>
        <xdr:cNvPr id="15" name="Rectangle 10">
          <a:extLst>
            <a:ext uri="{FF2B5EF4-FFF2-40B4-BE49-F238E27FC236}">
              <a16:creationId xmlns:a16="http://schemas.microsoft.com/office/drawing/2014/main" id="{00000000-0008-0000-0400-00000F000000}"/>
            </a:ext>
          </a:extLst>
        </xdr:cNvPr>
        <xdr:cNvSpPr>
          <a:spLocks noChangeArrowheads="1"/>
        </xdr:cNvSpPr>
      </xdr:nvSpPr>
      <xdr:spPr bwMode="auto">
        <a:xfrm>
          <a:off x="3286760" y="649605"/>
          <a:ext cx="199852" cy="15081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a:t>
          </a:r>
        </a:p>
      </xdr:txBody>
    </xdr:sp>
    <xdr:clientData/>
  </xdr:twoCellAnchor>
  <xdr:twoCellAnchor>
    <xdr:from>
      <xdr:col>7</xdr:col>
      <xdr:colOff>819150</xdr:colOff>
      <xdr:row>2</xdr:row>
      <xdr:rowOff>85725</xdr:rowOff>
    </xdr:from>
    <xdr:to>
      <xdr:col>7</xdr:col>
      <xdr:colOff>1009650</xdr:colOff>
      <xdr:row>2</xdr:row>
      <xdr:rowOff>228600</xdr:rowOff>
    </xdr:to>
    <xdr:sp macro="" textlink="">
      <xdr:nvSpPr>
        <xdr:cNvPr id="16" name="Rectangle 11">
          <a:extLst>
            <a:ext uri="{FF2B5EF4-FFF2-40B4-BE49-F238E27FC236}">
              <a16:creationId xmlns:a16="http://schemas.microsoft.com/office/drawing/2014/main" id="{00000000-0008-0000-0400-000010000000}"/>
            </a:ext>
          </a:extLst>
        </xdr:cNvPr>
        <xdr:cNvSpPr>
          <a:spLocks noChangeArrowheads="1"/>
        </xdr:cNvSpPr>
      </xdr:nvSpPr>
      <xdr:spPr bwMode="auto">
        <a:xfrm>
          <a:off x="4343400" y="657225"/>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762000</xdr:colOff>
      <xdr:row>2</xdr:row>
      <xdr:rowOff>85725</xdr:rowOff>
    </xdr:from>
    <xdr:to>
      <xdr:col>8</xdr:col>
      <xdr:colOff>923925</xdr:colOff>
      <xdr:row>2</xdr:row>
      <xdr:rowOff>228600</xdr:rowOff>
    </xdr:to>
    <xdr:sp macro="" textlink="">
      <xdr:nvSpPr>
        <xdr:cNvPr id="17" name="Rectangle 12">
          <a:extLst>
            <a:ext uri="{FF2B5EF4-FFF2-40B4-BE49-F238E27FC236}">
              <a16:creationId xmlns:a16="http://schemas.microsoft.com/office/drawing/2014/main" id="{00000000-0008-0000-0400-000011000000}"/>
            </a:ext>
          </a:extLst>
        </xdr:cNvPr>
        <xdr:cNvSpPr>
          <a:spLocks noChangeArrowheads="1"/>
        </xdr:cNvSpPr>
      </xdr:nvSpPr>
      <xdr:spPr bwMode="auto">
        <a:xfrm>
          <a:off x="5435600" y="657225"/>
          <a:ext cx="16192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19050</xdr:colOff>
      <xdr:row>0</xdr:row>
      <xdr:rowOff>66675</xdr:rowOff>
    </xdr:from>
    <xdr:to>
      <xdr:col>1</xdr:col>
      <xdr:colOff>581025</xdr:colOff>
      <xdr:row>1</xdr:row>
      <xdr:rowOff>38100</xdr:rowOff>
    </xdr:to>
    <xdr:pic>
      <xdr:nvPicPr>
        <xdr:cNvPr id="18" name="Picture 5">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66675"/>
          <a:ext cx="962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xdr:row>
      <xdr:rowOff>85725</xdr:rowOff>
    </xdr:from>
    <xdr:to>
      <xdr:col>0</xdr:col>
      <xdr:colOff>361950</xdr:colOff>
      <xdr:row>3</xdr:row>
      <xdr:rowOff>0</xdr:rowOff>
    </xdr:to>
    <xdr:sp macro="" textlink="">
      <xdr:nvSpPr>
        <xdr:cNvPr id="19" name="Rectangle 6">
          <a:extLst>
            <a:ext uri="{FF2B5EF4-FFF2-40B4-BE49-F238E27FC236}">
              <a16:creationId xmlns:a16="http://schemas.microsoft.com/office/drawing/2014/main" id="{00000000-0008-0000-0400-000013000000}"/>
            </a:ext>
          </a:extLst>
        </xdr:cNvPr>
        <xdr:cNvSpPr>
          <a:spLocks noChangeArrowheads="1"/>
        </xdr:cNvSpPr>
      </xdr:nvSpPr>
      <xdr:spPr bwMode="auto">
        <a:xfrm>
          <a:off x="180975" y="657225"/>
          <a:ext cx="180975" cy="1492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180975</xdr:colOff>
      <xdr:row>3</xdr:row>
      <xdr:rowOff>57150</xdr:rowOff>
    </xdr:from>
    <xdr:to>
      <xdr:col>0</xdr:col>
      <xdr:colOff>361950</xdr:colOff>
      <xdr:row>3</xdr:row>
      <xdr:rowOff>200025</xdr:rowOff>
    </xdr:to>
    <xdr:sp macro="" textlink="">
      <xdr:nvSpPr>
        <xdr:cNvPr id="20" name="Rectangle 7">
          <a:extLst>
            <a:ext uri="{FF2B5EF4-FFF2-40B4-BE49-F238E27FC236}">
              <a16:creationId xmlns:a16="http://schemas.microsoft.com/office/drawing/2014/main" id="{00000000-0008-0000-0400-000014000000}"/>
            </a:ext>
          </a:extLst>
        </xdr:cNvPr>
        <xdr:cNvSpPr>
          <a:spLocks noChangeArrowheads="1"/>
        </xdr:cNvSpPr>
      </xdr:nvSpPr>
      <xdr:spPr bwMode="auto">
        <a:xfrm>
          <a:off x="180975" y="863600"/>
          <a:ext cx="18097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2</xdr:row>
      <xdr:rowOff>76200</xdr:rowOff>
    </xdr:from>
    <xdr:to>
      <xdr:col>2</xdr:col>
      <xdr:colOff>295275</xdr:colOff>
      <xdr:row>2</xdr:row>
      <xdr:rowOff>219075</xdr:rowOff>
    </xdr:to>
    <xdr:sp macro="" textlink="">
      <xdr:nvSpPr>
        <xdr:cNvPr id="21" name="Rectangle 8">
          <a:extLst>
            <a:ext uri="{FF2B5EF4-FFF2-40B4-BE49-F238E27FC236}">
              <a16:creationId xmlns:a16="http://schemas.microsoft.com/office/drawing/2014/main" id="{00000000-0008-0000-0400-000015000000}"/>
            </a:ext>
          </a:extLst>
        </xdr:cNvPr>
        <xdr:cNvSpPr>
          <a:spLocks noChangeArrowheads="1"/>
        </xdr:cNvSpPr>
      </xdr:nvSpPr>
      <xdr:spPr bwMode="auto">
        <a:xfrm>
          <a:off x="1241425" y="64770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3</xdr:row>
      <xdr:rowOff>57150</xdr:rowOff>
    </xdr:from>
    <xdr:to>
      <xdr:col>2</xdr:col>
      <xdr:colOff>295275</xdr:colOff>
      <xdr:row>3</xdr:row>
      <xdr:rowOff>200025</xdr:rowOff>
    </xdr:to>
    <xdr:sp macro="" textlink="">
      <xdr:nvSpPr>
        <xdr:cNvPr id="22" name="Rectangle 9">
          <a:extLst>
            <a:ext uri="{FF2B5EF4-FFF2-40B4-BE49-F238E27FC236}">
              <a16:creationId xmlns:a16="http://schemas.microsoft.com/office/drawing/2014/main" id="{00000000-0008-0000-0400-000016000000}"/>
            </a:ext>
          </a:extLst>
        </xdr:cNvPr>
        <xdr:cNvSpPr>
          <a:spLocks noChangeArrowheads="1"/>
        </xdr:cNvSpPr>
      </xdr:nvSpPr>
      <xdr:spPr bwMode="auto">
        <a:xfrm>
          <a:off x="1241425" y="86360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276225</xdr:colOff>
      <xdr:row>2</xdr:row>
      <xdr:rowOff>85725</xdr:rowOff>
    </xdr:from>
    <xdr:to>
      <xdr:col>6</xdr:col>
      <xdr:colOff>152400</xdr:colOff>
      <xdr:row>2</xdr:row>
      <xdr:rowOff>228600</xdr:rowOff>
    </xdr:to>
    <xdr:sp macro="" textlink="">
      <xdr:nvSpPr>
        <xdr:cNvPr id="23" name="Rectangle 10">
          <a:extLst>
            <a:ext uri="{FF2B5EF4-FFF2-40B4-BE49-F238E27FC236}">
              <a16:creationId xmlns:a16="http://schemas.microsoft.com/office/drawing/2014/main" id="{00000000-0008-0000-0400-000017000000}"/>
            </a:ext>
          </a:extLst>
        </xdr:cNvPr>
        <xdr:cNvSpPr>
          <a:spLocks noChangeArrowheads="1"/>
        </xdr:cNvSpPr>
      </xdr:nvSpPr>
      <xdr:spPr bwMode="auto">
        <a:xfrm>
          <a:off x="3292475" y="657225"/>
          <a:ext cx="193675" cy="1428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819150</xdr:colOff>
      <xdr:row>2</xdr:row>
      <xdr:rowOff>85725</xdr:rowOff>
    </xdr:from>
    <xdr:to>
      <xdr:col>7</xdr:col>
      <xdr:colOff>1009650</xdr:colOff>
      <xdr:row>2</xdr:row>
      <xdr:rowOff>228600</xdr:rowOff>
    </xdr:to>
    <xdr:sp macro="" textlink="">
      <xdr:nvSpPr>
        <xdr:cNvPr id="24" name="Rectangle 11">
          <a:extLst>
            <a:ext uri="{FF2B5EF4-FFF2-40B4-BE49-F238E27FC236}">
              <a16:creationId xmlns:a16="http://schemas.microsoft.com/office/drawing/2014/main" id="{00000000-0008-0000-0400-000018000000}"/>
            </a:ext>
          </a:extLst>
        </xdr:cNvPr>
        <xdr:cNvSpPr>
          <a:spLocks noChangeArrowheads="1"/>
        </xdr:cNvSpPr>
      </xdr:nvSpPr>
      <xdr:spPr bwMode="auto">
        <a:xfrm>
          <a:off x="4343400" y="657225"/>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762000</xdr:colOff>
      <xdr:row>2</xdr:row>
      <xdr:rowOff>85725</xdr:rowOff>
    </xdr:from>
    <xdr:to>
      <xdr:col>8</xdr:col>
      <xdr:colOff>923925</xdr:colOff>
      <xdr:row>2</xdr:row>
      <xdr:rowOff>228600</xdr:rowOff>
    </xdr:to>
    <xdr:sp macro="" textlink="">
      <xdr:nvSpPr>
        <xdr:cNvPr id="25" name="Rectangle 12">
          <a:extLst>
            <a:ext uri="{FF2B5EF4-FFF2-40B4-BE49-F238E27FC236}">
              <a16:creationId xmlns:a16="http://schemas.microsoft.com/office/drawing/2014/main" id="{00000000-0008-0000-0400-000019000000}"/>
            </a:ext>
          </a:extLst>
        </xdr:cNvPr>
        <xdr:cNvSpPr>
          <a:spLocks noChangeArrowheads="1"/>
        </xdr:cNvSpPr>
      </xdr:nvSpPr>
      <xdr:spPr bwMode="auto">
        <a:xfrm>
          <a:off x="5435600" y="657225"/>
          <a:ext cx="16192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19050</xdr:colOff>
      <xdr:row>0</xdr:row>
      <xdr:rowOff>66675</xdr:rowOff>
    </xdr:from>
    <xdr:to>
      <xdr:col>1</xdr:col>
      <xdr:colOff>581025</xdr:colOff>
      <xdr:row>1</xdr:row>
      <xdr:rowOff>38100</xdr:rowOff>
    </xdr:to>
    <xdr:pic>
      <xdr:nvPicPr>
        <xdr:cNvPr id="26" name="Picture 51">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66675"/>
          <a:ext cx="962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xdr:row>
      <xdr:rowOff>85725</xdr:rowOff>
    </xdr:from>
    <xdr:to>
      <xdr:col>0</xdr:col>
      <xdr:colOff>361950</xdr:colOff>
      <xdr:row>3</xdr:row>
      <xdr:rowOff>0</xdr:rowOff>
    </xdr:to>
    <xdr:sp macro="" textlink="">
      <xdr:nvSpPr>
        <xdr:cNvPr id="27" name="Rectangle 52">
          <a:extLst>
            <a:ext uri="{FF2B5EF4-FFF2-40B4-BE49-F238E27FC236}">
              <a16:creationId xmlns:a16="http://schemas.microsoft.com/office/drawing/2014/main" id="{00000000-0008-0000-0400-00001B000000}"/>
            </a:ext>
          </a:extLst>
        </xdr:cNvPr>
        <xdr:cNvSpPr>
          <a:spLocks noChangeArrowheads="1"/>
        </xdr:cNvSpPr>
      </xdr:nvSpPr>
      <xdr:spPr bwMode="auto">
        <a:xfrm>
          <a:off x="180975" y="657225"/>
          <a:ext cx="180975" cy="1492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180975</xdr:colOff>
      <xdr:row>3</xdr:row>
      <xdr:rowOff>57150</xdr:rowOff>
    </xdr:from>
    <xdr:to>
      <xdr:col>0</xdr:col>
      <xdr:colOff>361950</xdr:colOff>
      <xdr:row>3</xdr:row>
      <xdr:rowOff>200025</xdr:rowOff>
    </xdr:to>
    <xdr:sp macro="" textlink="">
      <xdr:nvSpPr>
        <xdr:cNvPr id="28" name="Rectangle 53">
          <a:extLst>
            <a:ext uri="{FF2B5EF4-FFF2-40B4-BE49-F238E27FC236}">
              <a16:creationId xmlns:a16="http://schemas.microsoft.com/office/drawing/2014/main" id="{00000000-0008-0000-0400-00001C000000}"/>
            </a:ext>
          </a:extLst>
        </xdr:cNvPr>
        <xdr:cNvSpPr>
          <a:spLocks noChangeArrowheads="1"/>
        </xdr:cNvSpPr>
      </xdr:nvSpPr>
      <xdr:spPr bwMode="auto">
        <a:xfrm>
          <a:off x="180975" y="863600"/>
          <a:ext cx="18097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2</xdr:row>
      <xdr:rowOff>76200</xdr:rowOff>
    </xdr:from>
    <xdr:to>
      <xdr:col>2</xdr:col>
      <xdr:colOff>295275</xdr:colOff>
      <xdr:row>2</xdr:row>
      <xdr:rowOff>219075</xdr:rowOff>
    </xdr:to>
    <xdr:sp macro="" textlink="">
      <xdr:nvSpPr>
        <xdr:cNvPr id="29" name="Rectangle 54">
          <a:extLst>
            <a:ext uri="{FF2B5EF4-FFF2-40B4-BE49-F238E27FC236}">
              <a16:creationId xmlns:a16="http://schemas.microsoft.com/office/drawing/2014/main" id="{00000000-0008-0000-0400-00001D000000}"/>
            </a:ext>
          </a:extLst>
        </xdr:cNvPr>
        <xdr:cNvSpPr>
          <a:spLocks noChangeArrowheads="1"/>
        </xdr:cNvSpPr>
      </xdr:nvSpPr>
      <xdr:spPr bwMode="auto">
        <a:xfrm>
          <a:off x="1241425" y="64770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104775</xdr:colOff>
      <xdr:row>3</xdr:row>
      <xdr:rowOff>57150</xdr:rowOff>
    </xdr:from>
    <xdr:to>
      <xdr:col>2</xdr:col>
      <xdr:colOff>295275</xdr:colOff>
      <xdr:row>3</xdr:row>
      <xdr:rowOff>200025</xdr:rowOff>
    </xdr:to>
    <xdr:sp macro="" textlink="">
      <xdr:nvSpPr>
        <xdr:cNvPr id="30" name="Rectangle 55">
          <a:extLst>
            <a:ext uri="{FF2B5EF4-FFF2-40B4-BE49-F238E27FC236}">
              <a16:creationId xmlns:a16="http://schemas.microsoft.com/office/drawing/2014/main" id="{00000000-0008-0000-0400-00001E000000}"/>
            </a:ext>
          </a:extLst>
        </xdr:cNvPr>
        <xdr:cNvSpPr>
          <a:spLocks noChangeArrowheads="1"/>
        </xdr:cNvSpPr>
      </xdr:nvSpPr>
      <xdr:spPr bwMode="auto">
        <a:xfrm>
          <a:off x="1241425" y="863600"/>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276225</xdr:colOff>
      <xdr:row>2</xdr:row>
      <xdr:rowOff>85725</xdr:rowOff>
    </xdr:from>
    <xdr:to>
      <xdr:col>6</xdr:col>
      <xdr:colOff>152400</xdr:colOff>
      <xdr:row>2</xdr:row>
      <xdr:rowOff>228600</xdr:rowOff>
    </xdr:to>
    <xdr:sp macro="" textlink="">
      <xdr:nvSpPr>
        <xdr:cNvPr id="31" name="Rectangle 56">
          <a:extLst>
            <a:ext uri="{FF2B5EF4-FFF2-40B4-BE49-F238E27FC236}">
              <a16:creationId xmlns:a16="http://schemas.microsoft.com/office/drawing/2014/main" id="{00000000-0008-0000-0400-00001F000000}"/>
            </a:ext>
          </a:extLst>
        </xdr:cNvPr>
        <xdr:cNvSpPr>
          <a:spLocks noChangeArrowheads="1"/>
        </xdr:cNvSpPr>
      </xdr:nvSpPr>
      <xdr:spPr bwMode="auto">
        <a:xfrm>
          <a:off x="3292475" y="657225"/>
          <a:ext cx="193675" cy="1428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819150</xdr:colOff>
      <xdr:row>2</xdr:row>
      <xdr:rowOff>85725</xdr:rowOff>
    </xdr:from>
    <xdr:to>
      <xdr:col>7</xdr:col>
      <xdr:colOff>1009650</xdr:colOff>
      <xdr:row>2</xdr:row>
      <xdr:rowOff>228600</xdr:rowOff>
    </xdr:to>
    <xdr:sp macro="" textlink="">
      <xdr:nvSpPr>
        <xdr:cNvPr id="32" name="Rectangle 57">
          <a:extLst>
            <a:ext uri="{FF2B5EF4-FFF2-40B4-BE49-F238E27FC236}">
              <a16:creationId xmlns:a16="http://schemas.microsoft.com/office/drawing/2014/main" id="{00000000-0008-0000-0400-000020000000}"/>
            </a:ext>
          </a:extLst>
        </xdr:cNvPr>
        <xdr:cNvSpPr>
          <a:spLocks noChangeArrowheads="1"/>
        </xdr:cNvSpPr>
      </xdr:nvSpPr>
      <xdr:spPr bwMode="auto">
        <a:xfrm>
          <a:off x="4343400" y="657225"/>
          <a:ext cx="190500"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762000</xdr:colOff>
      <xdr:row>2</xdr:row>
      <xdr:rowOff>85725</xdr:rowOff>
    </xdr:from>
    <xdr:to>
      <xdr:col>8</xdr:col>
      <xdr:colOff>923925</xdr:colOff>
      <xdr:row>2</xdr:row>
      <xdr:rowOff>228600</xdr:rowOff>
    </xdr:to>
    <xdr:sp macro="" textlink="">
      <xdr:nvSpPr>
        <xdr:cNvPr id="33" name="Rectangle 58">
          <a:extLst>
            <a:ext uri="{FF2B5EF4-FFF2-40B4-BE49-F238E27FC236}">
              <a16:creationId xmlns:a16="http://schemas.microsoft.com/office/drawing/2014/main" id="{00000000-0008-0000-0400-000021000000}"/>
            </a:ext>
          </a:extLst>
        </xdr:cNvPr>
        <xdr:cNvSpPr>
          <a:spLocks noChangeArrowheads="1"/>
        </xdr:cNvSpPr>
      </xdr:nvSpPr>
      <xdr:spPr bwMode="auto">
        <a:xfrm>
          <a:off x="5435600" y="657225"/>
          <a:ext cx="16192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19050</xdr:colOff>
      <xdr:row>36</xdr:row>
      <xdr:rowOff>66675</xdr:rowOff>
    </xdr:from>
    <xdr:to>
      <xdr:col>1</xdr:col>
      <xdr:colOff>581025</xdr:colOff>
      <xdr:row>37</xdr:row>
      <xdr:rowOff>0</xdr:rowOff>
    </xdr:to>
    <xdr:pic>
      <xdr:nvPicPr>
        <xdr:cNvPr id="34" name="Picture 59">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9725025"/>
          <a:ext cx="962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36118</xdr:colOff>
      <xdr:row>0</xdr:row>
      <xdr:rowOff>116475</xdr:rowOff>
    </xdr:from>
    <xdr:to>
      <xdr:col>5</xdr:col>
      <xdr:colOff>146143</xdr:colOff>
      <xdr:row>2</xdr:row>
      <xdr:rowOff>91422</xdr:rowOff>
    </xdr:to>
    <xdr:pic>
      <xdr:nvPicPr>
        <xdr:cNvPr id="2" name="図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13918" y="116475"/>
          <a:ext cx="979975" cy="362297"/>
        </a:xfrm>
        <a:prstGeom prst="rect">
          <a:avLst/>
        </a:prstGeom>
      </xdr:spPr>
    </xdr:pic>
    <xdr:clientData/>
  </xdr:twoCellAnchor>
  <xdr:twoCellAnchor editAs="oneCell">
    <xdr:from>
      <xdr:col>1</xdr:col>
      <xdr:colOff>10026</xdr:colOff>
      <xdr:row>53</xdr:row>
      <xdr:rowOff>67236</xdr:rowOff>
    </xdr:from>
    <xdr:to>
      <xdr:col>5</xdr:col>
      <xdr:colOff>120051</xdr:colOff>
      <xdr:row>55</xdr:row>
      <xdr:rowOff>8565</xdr:rowOff>
    </xdr:to>
    <xdr:pic>
      <xdr:nvPicPr>
        <xdr:cNvPr id="3" name="図 1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87826" y="10557436"/>
          <a:ext cx="979975" cy="360429"/>
        </a:xfrm>
        <a:prstGeom prst="rect">
          <a:avLst/>
        </a:prstGeom>
      </xdr:spPr>
    </xdr:pic>
    <xdr:clientData/>
  </xdr:twoCellAnchor>
  <xdr:twoCellAnchor editAs="oneCell">
    <xdr:from>
      <xdr:col>1</xdr:col>
      <xdr:colOff>10026</xdr:colOff>
      <xdr:row>81</xdr:row>
      <xdr:rowOff>73429</xdr:rowOff>
    </xdr:from>
    <xdr:to>
      <xdr:col>5</xdr:col>
      <xdr:colOff>120051</xdr:colOff>
      <xdr:row>83</xdr:row>
      <xdr:rowOff>14758</xdr:rowOff>
    </xdr:to>
    <xdr:pic>
      <xdr:nvPicPr>
        <xdr:cNvPr id="4" name="図 1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7826" y="20729979"/>
          <a:ext cx="979975" cy="3604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637701</xdr:colOff>
      <xdr:row>1</xdr:row>
      <xdr:rowOff>138341</xdr:rowOff>
    </xdr:to>
    <xdr:pic>
      <xdr:nvPicPr>
        <xdr:cNvPr id="2" name="図 1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71450" y="57150"/>
          <a:ext cx="637701" cy="2399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3</xdr:row>
      <xdr:rowOff>88900</xdr:rowOff>
    </xdr:from>
    <xdr:to>
      <xdr:col>9</xdr:col>
      <xdr:colOff>0</xdr:colOff>
      <xdr:row>3</xdr:row>
      <xdr:rowOff>88900</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flipH="1">
          <a:off x="5759450" y="679450"/>
          <a:ext cx="571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12700</xdr:colOff>
      <xdr:row>43</xdr:row>
      <xdr:rowOff>0</xdr:rowOff>
    </xdr:from>
    <xdr:to>
      <xdr:col>8</xdr:col>
      <xdr:colOff>107950</xdr:colOff>
      <xdr:row>44</xdr:row>
      <xdr:rowOff>0</xdr:rowOff>
    </xdr:to>
    <xdr:sp macro="" textlink="">
      <xdr:nvSpPr>
        <xdr:cNvPr id="3" name="Line 2">
          <a:extLst>
            <a:ext uri="{FF2B5EF4-FFF2-40B4-BE49-F238E27FC236}">
              <a16:creationId xmlns:a16="http://schemas.microsoft.com/office/drawing/2014/main" id="{00000000-0008-0000-0B00-000003000000}"/>
            </a:ext>
          </a:extLst>
        </xdr:cNvPr>
        <xdr:cNvSpPr>
          <a:spLocks noChangeShapeType="1"/>
        </xdr:cNvSpPr>
      </xdr:nvSpPr>
      <xdr:spPr bwMode="auto">
        <a:xfrm flipH="1">
          <a:off x="5772150" y="8388350"/>
          <a:ext cx="95250" cy="196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107950</xdr:colOff>
      <xdr:row>43</xdr:row>
      <xdr:rowOff>0</xdr:rowOff>
    </xdr:from>
    <xdr:to>
      <xdr:col>8</xdr:col>
      <xdr:colOff>190500</xdr:colOff>
      <xdr:row>44</xdr:row>
      <xdr:rowOff>0</xdr:rowOff>
    </xdr:to>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5867400" y="8388350"/>
          <a:ext cx="82550" cy="196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44</xdr:row>
      <xdr:rowOff>0</xdr:rowOff>
    </xdr:from>
    <xdr:to>
      <xdr:col>8</xdr:col>
      <xdr:colOff>190500</xdr:colOff>
      <xdr:row>44</xdr:row>
      <xdr:rowOff>0</xdr:rowOff>
    </xdr:to>
    <xdr:sp macro="" textlink="">
      <xdr:nvSpPr>
        <xdr:cNvPr id="5" name="Line 4">
          <a:extLst>
            <a:ext uri="{FF2B5EF4-FFF2-40B4-BE49-F238E27FC236}">
              <a16:creationId xmlns:a16="http://schemas.microsoft.com/office/drawing/2014/main" id="{00000000-0008-0000-0B00-000005000000}"/>
            </a:ext>
          </a:extLst>
        </xdr:cNvPr>
        <xdr:cNvSpPr>
          <a:spLocks noChangeShapeType="1"/>
        </xdr:cNvSpPr>
      </xdr:nvSpPr>
      <xdr:spPr bwMode="auto">
        <a:xfrm>
          <a:off x="5772150" y="8585200"/>
          <a:ext cx="177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628650</xdr:colOff>
      <xdr:row>53</xdr:row>
      <xdr:rowOff>12700</xdr:rowOff>
    </xdr:from>
    <xdr:to>
      <xdr:col>3</xdr:col>
      <xdr:colOff>139700</xdr:colOff>
      <xdr:row>54</xdr:row>
      <xdr:rowOff>12700</xdr:rowOff>
    </xdr:to>
    <xdr:sp macro="" textlink="">
      <xdr:nvSpPr>
        <xdr:cNvPr id="6" name="Rectangle 5">
          <a:extLst>
            <a:ext uri="{FF2B5EF4-FFF2-40B4-BE49-F238E27FC236}">
              <a16:creationId xmlns:a16="http://schemas.microsoft.com/office/drawing/2014/main" id="{00000000-0008-0000-0B00-000006000000}"/>
            </a:ext>
          </a:extLst>
        </xdr:cNvPr>
        <xdr:cNvSpPr>
          <a:spLocks noChangeArrowheads="1"/>
        </xdr:cNvSpPr>
      </xdr:nvSpPr>
      <xdr:spPr bwMode="auto">
        <a:xfrm>
          <a:off x="1968500" y="10369550"/>
          <a:ext cx="177800" cy="165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3</xdr:col>
      <xdr:colOff>596900</xdr:colOff>
      <xdr:row>53</xdr:row>
      <xdr:rowOff>9525</xdr:rowOff>
    </xdr:from>
    <xdr:to>
      <xdr:col>4</xdr:col>
      <xdr:colOff>130301</xdr:colOff>
      <xdr:row>54</xdr:row>
      <xdr:rowOff>15964</xdr:rowOff>
    </xdr:to>
    <xdr:sp macro="" textlink="">
      <xdr:nvSpPr>
        <xdr:cNvPr id="7" name="Rectangle 6">
          <a:extLst>
            <a:ext uri="{FF2B5EF4-FFF2-40B4-BE49-F238E27FC236}">
              <a16:creationId xmlns:a16="http://schemas.microsoft.com/office/drawing/2014/main" id="{00000000-0008-0000-0B00-000007000000}"/>
            </a:ext>
          </a:extLst>
        </xdr:cNvPr>
        <xdr:cNvSpPr>
          <a:spLocks noChangeArrowheads="1"/>
        </xdr:cNvSpPr>
      </xdr:nvSpPr>
      <xdr:spPr bwMode="auto">
        <a:xfrm>
          <a:off x="2603500" y="10366375"/>
          <a:ext cx="282701" cy="17153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xdr:spPr>
      <xdr:txBody>
        <a:bodyPr vertOverflow="clip" wrap="square" lIns="27432" tIns="22860" rIns="27432" bIns="0" anchor="t" upright="1"/>
        <a:lstStyle/>
        <a:p>
          <a:pPr algn="ctr" rtl="0">
            <a:defRPr sz="1000"/>
          </a:pPr>
          <a:endParaRPr lang="en-US"/>
        </a:p>
      </xdr:txBody>
    </xdr:sp>
    <xdr:clientData/>
  </xdr:twoCellAnchor>
  <xdr:twoCellAnchor>
    <xdr:from>
      <xdr:col>5</xdr:col>
      <xdr:colOff>57150</xdr:colOff>
      <xdr:row>54</xdr:row>
      <xdr:rowOff>0</xdr:rowOff>
    </xdr:from>
    <xdr:to>
      <xdr:col>5</xdr:col>
      <xdr:colOff>232029</xdr:colOff>
      <xdr:row>55</xdr:row>
      <xdr:rowOff>0</xdr:rowOff>
    </xdr:to>
    <xdr:sp macro="" textlink="">
      <xdr:nvSpPr>
        <xdr:cNvPr id="8" name="Rectangle 7">
          <a:extLst>
            <a:ext uri="{FF2B5EF4-FFF2-40B4-BE49-F238E27FC236}">
              <a16:creationId xmlns:a16="http://schemas.microsoft.com/office/drawing/2014/main" id="{00000000-0008-0000-0B00-000008000000}"/>
            </a:ext>
          </a:extLst>
        </xdr:cNvPr>
        <xdr:cNvSpPr>
          <a:spLocks noChangeArrowheads="1"/>
        </xdr:cNvSpPr>
      </xdr:nvSpPr>
      <xdr:spPr bwMode="auto">
        <a:xfrm>
          <a:off x="3562350" y="10521950"/>
          <a:ext cx="174879" cy="165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xdr:spPr>
      <xdr:txBody>
        <a:bodyPr vertOverflow="clip" wrap="square" lIns="27432" tIns="22860" rIns="27432" bIns="0" anchor="t" upright="1"/>
        <a:lstStyle/>
        <a:p>
          <a:pPr algn="ctr" rtl="0">
            <a:defRPr sz="1000"/>
          </a:pPr>
          <a:endParaRPr lang="en-US"/>
        </a:p>
      </xdr:txBody>
    </xdr:sp>
    <xdr:clientData/>
  </xdr:twoCellAnchor>
  <xdr:twoCellAnchor>
    <xdr:from>
      <xdr:col>6</xdr:col>
      <xdr:colOff>387350</xdr:colOff>
      <xdr:row>54</xdr:row>
      <xdr:rowOff>0</xdr:rowOff>
    </xdr:from>
    <xdr:to>
      <xdr:col>6</xdr:col>
      <xdr:colOff>558800</xdr:colOff>
      <xdr:row>55</xdr:row>
      <xdr:rowOff>0</xdr:rowOff>
    </xdr:to>
    <xdr:sp macro="" textlink="">
      <xdr:nvSpPr>
        <xdr:cNvPr id="9" name="Rectangle 8">
          <a:extLst>
            <a:ext uri="{FF2B5EF4-FFF2-40B4-BE49-F238E27FC236}">
              <a16:creationId xmlns:a16="http://schemas.microsoft.com/office/drawing/2014/main" id="{00000000-0008-0000-0B00-000009000000}"/>
            </a:ext>
          </a:extLst>
        </xdr:cNvPr>
        <xdr:cNvSpPr>
          <a:spLocks noChangeArrowheads="1"/>
        </xdr:cNvSpPr>
      </xdr:nvSpPr>
      <xdr:spPr bwMode="auto">
        <a:xfrm>
          <a:off x="4641850" y="10521950"/>
          <a:ext cx="171450" cy="165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628650</xdr:colOff>
      <xdr:row>55</xdr:row>
      <xdr:rowOff>31750</xdr:rowOff>
    </xdr:from>
    <xdr:to>
      <xdr:col>6</xdr:col>
      <xdr:colOff>158750</xdr:colOff>
      <xdr:row>55</xdr:row>
      <xdr:rowOff>146050</xdr:rowOff>
    </xdr:to>
    <xdr:sp macro="" textlink="">
      <xdr:nvSpPr>
        <xdr:cNvPr id="10" name="Rectangle 9">
          <a:extLst>
            <a:ext uri="{FF2B5EF4-FFF2-40B4-BE49-F238E27FC236}">
              <a16:creationId xmlns:a16="http://schemas.microsoft.com/office/drawing/2014/main" id="{00000000-0008-0000-0B00-00000A000000}"/>
            </a:ext>
          </a:extLst>
        </xdr:cNvPr>
        <xdr:cNvSpPr>
          <a:spLocks noChangeArrowheads="1"/>
        </xdr:cNvSpPr>
      </xdr:nvSpPr>
      <xdr:spPr bwMode="auto">
        <a:xfrm>
          <a:off x="4133850" y="10718800"/>
          <a:ext cx="279400" cy="1143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628650</xdr:colOff>
      <xdr:row>56</xdr:row>
      <xdr:rowOff>6350</xdr:rowOff>
    </xdr:from>
    <xdr:to>
      <xdr:col>6</xdr:col>
      <xdr:colOff>158750</xdr:colOff>
      <xdr:row>56</xdr:row>
      <xdr:rowOff>133350</xdr:rowOff>
    </xdr:to>
    <xdr:sp macro="" textlink="">
      <xdr:nvSpPr>
        <xdr:cNvPr id="11" name="Rectangle 10">
          <a:extLst>
            <a:ext uri="{FF2B5EF4-FFF2-40B4-BE49-F238E27FC236}">
              <a16:creationId xmlns:a16="http://schemas.microsoft.com/office/drawing/2014/main" id="{00000000-0008-0000-0B00-00000B000000}"/>
            </a:ext>
          </a:extLst>
        </xdr:cNvPr>
        <xdr:cNvSpPr>
          <a:spLocks noChangeArrowheads="1"/>
        </xdr:cNvSpPr>
      </xdr:nvSpPr>
      <xdr:spPr bwMode="auto">
        <a:xfrm>
          <a:off x="4133850" y="10858500"/>
          <a:ext cx="279400" cy="1270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0</xdr:col>
      <xdr:colOff>317500</xdr:colOff>
      <xdr:row>8</xdr:row>
      <xdr:rowOff>12700</xdr:rowOff>
    </xdr:from>
    <xdr:to>
      <xdr:col>0</xdr:col>
      <xdr:colOff>317500</xdr:colOff>
      <xdr:row>9</xdr:row>
      <xdr:rowOff>0</xdr:rowOff>
    </xdr:to>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a:off x="317500" y="1555750"/>
          <a:ext cx="0" cy="234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0</xdr:col>
      <xdr:colOff>311150</xdr:colOff>
      <xdr:row>11</xdr:row>
      <xdr:rowOff>6350</xdr:rowOff>
    </xdr:from>
    <xdr:to>
      <xdr:col>0</xdr:col>
      <xdr:colOff>311150</xdr:colOff>
      <xdr:row>12</xdr:row>
      <xdr:rowOff>12700</xdr:rowOff>
    </xdr:to>
    <xdr:sp macro="" textlink="">
      <xdr:nvSpPr>
        <xdr:cNvPr id="13" name="Line 12">
          <a:extLst>
            <a:ext uri="{FF2B5EF4-FFF2-40B4-BE49-F238E27FC236}">
              <a16:creationId xmlns:a16="http://schemas.microsoft.com/office/drawing/2014/main" id="{00000000-0008-0000-0B00-00000D000000}"/>
            </a:ext>
          </a:extLst>
        </xdr:cNvPr>
        <xdr:cNvSpPr>
          <a:spLocks noChangeShapeType="1"/>
        </xdr:cNvSpPr>
      </xdr:nvSpPr>
      <xdr:spPr bwMode="auto">
        <a:xfrm>
          <a:off x="311150" y="2152650"/>
          <a:ext cx="0" cy="203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0</xdr:col>
      <xdr:colOff>69850</xdr:colOff>
      <xdr:row>13</xdr:row>
      <xdr:rowOff>95250</xdr:rowOff>
    </xdr:from>
    <xdr:to>
      <xdr:col>0</xdr:col>
      <xdr:colOff>482600</xdr:colOff>
      <xdr:row>13</xdr:row>
      <xdr:rowOff>95250</xdr:rowOff>
    </xdr:to>
    <xdr:sp macro="" textlink="">
      <xdr:nvSpPr>
        <xdr:cNvPr id="14" name="Line 13">
          <a:extLst>
            <a:ext uri="{FF2B5EF4-FFF2-40B4-BE49-F238E27FC236}">
              <a16:creationId xmlns:a16="http://schemas.microsoft.com/office/drawing/2014/main" id="{00000000-0008-0000-0B00-00000E000000}"/>
            </a:ext>
          </a:extLst>
        </xdr:cNvPr>
        <xdr:cNvSpPr>
          <a:spLocks noChangeShapeType="1"/>
        </xdr:cNvSpPr>
      </xdr:nvSpPr>
      <xdr:spPr bwMode="auto">
        <a:xfrm>
          <a:off x="69850" y="2628900"/>
          <a:ext cx="412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311150</xdr:colOff>
      <xdr:row>13</xdr:row>
      <xdr:rowOff>0</xdr:rowOff>
    </xdr:from>
    <xdr:to>
      <xdr:col>0</xdr:col>
      <xdr:colOff>311150</xdr:colOff>
      <xdr:row>13</xdr:row>
      <xdr:rowOff>88900</xdr:rowOff>
    </xdr:to>
    <xdr:sp macro="" textlink="">
      <xdr:nvSpPr>
        <xdr:cNvPr id="15" name="Line 14">
          <a:extLst>
            <a:ext uri="{FF2B5EF4-FFF2-40B4-BE49-F238E27FC236}">
              <a16:creationId xmlns:a16="http://schemas.microsoft.com/office/drawing/2014/main" id="{00000000-0008-0000-0B00-00000F000000}"/>
            </a:ext>
          </a:extLst>
        </xdr:cNvPr>
        <xdr:cNvSpPr>
          <a:spLocks noChangeShapeType="1"/>
        </xdr:cNvSpPr>
      </xdr:nvSpPr>
      <xdr:spPr bwMode="auto">
        <a:xfrm flipH="1" flipV="1">
          <a:off x="311150" y="2533650"/>
          <a:ext cx="0" cy="88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482600</xdr:colOff>
      <xdr:row>13</xdr:row>
      <xdr:rowOff>95250</xdr:rowOff>
    </xdr:from>
    <xdr:to>
      <xdr:col>0</xdr:col>
      <xdr:colOff>482600</xdr:colOff>
      <xdr:row>14</xdr:row>
      <xdr:rowOff>171450</xdr:rowOff>
    </xdr:to>
    <xdr:sp macro="" textlink="">
      <xdr:nvSpPr>
        <xdr:cNvPr id="16" name="Line 15">
          <a:extLst>
            <a:ext uri="{FF2B5EF4-FFF2-40B4-BE49-F238E27FC236}">
              <a16:creationId xmlns:a16="http://schemas.microsoft.com/office/drawing/2014/main" id="{00000000-0008-0000-0B00-000010000000}"/>
            </a:ext>
          </a:extLst>
        </xdr:cNvPr>
        <xdr:cNvSpPr>
          <a:spLocks noChangeShapeType="1"/>
        </xdr:cNvSpPr>
      </xdr:nvSpPr>
      <xdr:spPr bwMode="auto">
        <a:xfrm flipH="1">
          <a:off x="482600" y="2628900"/>
          <a:ext cx="0" cy="273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0</xdr:col>
      <xdr:colOff>69850</xdr:colOff>
      <xdr:row>13</xdr:row>
      <xdr:rowOff>95250</xdr:rowOff>
    </xdr:from>
    <xdr:to>
      <xdr:col>0</xdr:col>
      <xdr:colOff>69850</xdr:colOff>
      <xdr:row>26</xdr:row>
      <xdr:rowOff>19050</xdr:rowOff>
    </xdr:to>
    <xdr:sp macro="" textlink="">
      <xdr:nvSpPr>
        <xdr:cNvPr id="17" name="Line 16">
          <a:extLst>
            <a:ext uri="{FF2B5EF4-FFF2-40B4-BE49-F238E27FC236}">
              <a16:creationId xmlns:a16="http://schemas.microsoft.com/office/drawing/2014/main" id="{00000000-0008-0000-0B00-000011000000}"/>
            </a:ext>
          </a:extLst>
        </xdr:cNvPr>
        <xdr:cNvSpPr>
          <a:spLocks noChangeShapeType="1"/>
        </xdr:cNvSpPr>
      </xdr:nvSpPr>
      <xdr:spPr bwMode="auto">
        <a:xfrm>
          <a:off x="69850" y="2628900"/>
          <a:ext cx="0" cy="2482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sm" len="sm"/>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228600</xdr:colOff>
      <xdr:row>13</xdr:row>
      <xdr:rowOff>76200</xdr:rowOff>
    </xdr:from>
    <xdr:to>
      <xdr:col>18</xdr:col>
      <xdr:colOff>552450</xdr:colOff>
      <xdr:row>25</xdr:row>
      <xdr:rowOff>63500</xdr:rowOff>
    </xdr:to>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139950"/>
          <a:ext cx="2762250" cy="189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457200</xdr:colOff>
      <xdr:row>12</xdr:row>
      <xdr:rowOff>101600</xdr:rowOff>
    </xdr:from>
    <xdr:to>
      <xdr:col>12</xdr:col>
      <xdr:colOff>393700</xdr:colOff>
      <xdr:row>31</xdr:row>
      <xdr:rowOff>6350</xdr:rowOff>
    </xdr:to>
    <xdr:pic>
      <xdr:nvPicPr>
        <xdr:cNvPr id="3" name="Picture 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2006600"/>
          <a:ext cx="5422900" cy="292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slruan\Downloads\Blank_NQAR%20Rev%20952023%202.xls" TargetMode="External"/><Relationship Id="rId1" Type="http://schemas.openxmlformats.org/officeDocument/2006/relationships/externalLinkPath" Target="Blank_NQAR%20Rev%20952023%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ization/201/TJBA%20HUD/TN057168-1570%20Mirror%20Bracket%20SELECT%20D/SQE%20Forms%20TN057168-1570-01%20Mirror%20bracket%209-Nov-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ocalization/201/E2UL%20HUD/TN057772-5990%20Front%20glass%20ASTRA/SQE%20Forms%20TN057772-5990%2004-Aug-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QE-Share/SQE%20Policies%20and%20Procedures/Approved%20Level%20IV%20FORMs/EPD-SQE%20FORM-003%20First%20Lot%20Inspection%20Re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ocalization/201/010B%20HUB/Plate%205-057168-670/006%20-%20%20NQAR-Supplier%20Shipping%20Inspection%20Standard%20rev%2003%20%205-057168-670%20(pla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FS1.tac.densona.com\group\Everyone\AIM\NQAR\HVPT%20For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ocalization/Forms/_Quote%20and%20MP%20Localization%20Docs/Loc%20-%20Quote%20Stage%20Doc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ocalization/Forms/_Quote%20and%20MP%20Localization%20Docs/MP%20Stage%20Doc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IN"/>
      <sheetName val="Testing Requirement"/>
      <sheetName val="Drawing Requirement"/>
      <sheetName val="Trial drawing req report"/>
      <sheetName val="Deviation"/>
      <sheetName val="HVPT Form"/>
      <sheetName val="Data Collection Sheet"/>
      <sheetName val="Process Capability report"/>
      <sheetName val="ESC PLAN FORM"/>
      <sheetName val="DMMI INSP CHECKSHEET"/>
      <sheetName val="DMMI ESC INSP FORM"/>
      <sheetName val="Critical characteristic legend"/>
      <sheetName val="Gage R&amp;R result"/>
      <sheetName val="validation"/>
      <sheetName val="Customer specific req"/>
      <sheetName val="Best practice"/>
      <sheetName val="Ford PPAP Checklist"/>
      <sheetName val="PPAP Requirement"/>
      <sheetName val="Product Safety"/>
      <sheetName val="SxD Risk Matrix"/>
      <sheetName val="S&gt;7 D&gt;4 Deviation"/>
      <sheetName val="PPAP Submission Warrant"/>
      <sheetName val="Blank_NQAR Rev 952023 2"/>
    </sheetNames>
    <definedNames>
      <definedName name="approve"/>
      <definedName name="cond_appr"/>
      <definedName name="importdata"/>
      <definedName name="RedoPaynter"/>
      <definedName name="reject_appr"/>
    </definedNames>
    <sheetDataSet>
      <sheetData sheetId="0"/>
      <sheetData sheetId="1"/>
      <sheetData sheetId="2"/>
      <sheetData sheetId="3"/>
      <sheetData sheetId="4"/>
      <sheetData sheetId="5">
        <row r="50">
          <cell r="AI50" t="e">
            <v>#DIV/0!</v>
          </cell>
          <cell r="AJ50" t="e">
            <v>#DIV/0!</v>
          </cell>
        </row>
        <row r="73">
          <cell r="G73">
            <v>0</v>
          </cell>
          <cell r="J73">
            <v>0</v>
          </cell>
          <cell r="N73">
            <v>0</v>
          </cell>
        </row>
        <row r="91">
          <cell r="G91" t="e">
            <v>#DIV/0!</v>
          </cell>
          <cell r="J91" t="e">
            <v>#DIV/0!</v>
          </cell>
          <cell r="N91" t="e">
            <v>#DIV/0!</v>
          </cell>
        </row>
      </sheetData>
      <sheetData sheetId="6"/>
      <sheetData sheetId="7">
        <row r="27">
          <cell r="C27" t="str">
            <v>SG1</v>
          </cell>
          <cell r="D27" t="str">
            <v>SG2</v>
          </cell>
          <cell r="E27" t="str">
            <v>SG3</v>
          </cell>
          <cell r="F27" t="str">
            <v>SG4</v>
          </cell>
          <cell r="G27" t="str">
            <v>SG5</v>
          </cell>
          <cell r="H27" t="str">
            <v>SG6</v>
          </cell>
          <cell r="I27" t="str">
            <v>SG7</v>
          </cell>
          <cell r="J27" t="str">
            <v>SG8</v>
          </cell>
          <cell r="K27" t="str">
            <v>SG9</v>
          </cell>
          <cell r="L27" t="str">
            <v>SG10</v>
          </cell>
          <cell r="M27" t="str">
            <v>SG11</v>
          </cell>
          <cell r="N27" t="str">
            <v>SG12</v>
          </cell>
          <cell r="O27" t="str">
            <v>SG13</v>
          </cell>
          <cell r="P27" t="str">
            <v>SG14</v>
          </cell>
          <cell r="Q27" t="str">
            <v>SG15</v>
          </cell>
          <cell r="R27" t="str">
            <v>SG16</v>
          </cell>
          <cell r="S27" t="str">
            <v>SG17</v>
          </cell>
          <cell r="T27" t="str">
            <v>SG18</v>
          </cell>
          <cell r="U27" t="str">
            <v>SG19</v>
          </cell>
          <cell r="V27" t="str">
            <v>SG20</v>
          </cell>
          <cell r="W27" t="str">
            <v>SG21</v>
          </cell>
          <cell r="X27" t="str">
            <v>SG22</v>
          </cell>
          <cell r="Y27" t="str">
            <v>SG23</v>
          </cell>
          <cell r="Z27" t="str">
            <v>SG24</v>
          </cell>
          <cell r="AA27" t="str">
            <v>SG25</v>
          </cell>
          <cell r="AB27" t="str">
            <v>SG26</v>
          </cell>
          <cell r="AC27" t="str">
            <v>SG27</v>
          </cell>
          <cell r="AD27" t="str">
            <v>SG28</v>
          </cell>
          <cell r="AE27" t="str">
            <v>SG29</v>
          </cell>
          <cell r="AF27" t="str">
            <v>SG30</v>
          </cell>
        </row>
        <row r="28">
          <cell r="B28" t="str">
            <v>UCL</v>
          </cell>
          <cell r="C28" t="e">
            <v>#DIV/0!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t="e">
            <v>#DIV/0!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cell r="AB28" t="e">
            <v>#DIV/0!</v>
          </cell>
          <cell r="AC28" t="e">
            <v>#DIV/0!</v>
          </cell>
          <cell r="AD28" t="e">
            <v>#DIV/0!</v>
          </cell>
          <cell r="AE28" t="e">
            <v>#DIV/0!</v>
          </cell>
          <cell r="AF28" t="e">
            <v>#DIV/0!</v>
          </cell>
        </row>
        <row r="29">
          <cell r="B29" t="str">
            <v>Center</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cell r="AB29" t="e">
            <v>#DIV/0!</v>
          </cell>
          <cell r="AC29" t="e">
            <v>#DIV/0!</v>
          </cell>
          <cell r="AD29" t="e">
            <v>#DIV/0!</v>
          </cell>
          <cell r="AE29" t="e">
            <v>#DIV/0!</v>
          </cell>
          <cell r="AF29" t="e">
            <v>#DIV/0!</v>
          </cell>
        </row>
        <row r="30">
          <cell r="B30" t="str">
            <v>LCL</v>
          </cell>
          <cell r="C30" t="e">
            <v>#DIV/0!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t="e">
            <v>#DIV/0!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cell r="AB30" t="e">
            <v>#DIV/0!</v>
          </cell>
          <cell r="AC30" t="e">
            <v>#DIV/0!</v>
          </cell>
          <cell r="AD30" t="e">
            <v>#DIV/0!</v>
          </cell>
          <cell r="AE30" t="e">
            <v>#DIV/0!</v>
          </cell>
          <cell r="AF30" t="e">
            <v>#DIV/0!</v>
          </cell>
        </row>
        <row r="31">
          <cell r="B31" t="str">
            <v>X</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cell r="S31" t="e">
            <v>#N/A</v>
          </cell>
          <cell r="T31" t="e">
            <v>#N/A</v>
          </cell>
          <cell r="U31" t="e">
            <v>#N/A</v>
          </cell>
          <cell r="V31" t="e">
            <v>#N/A</v>
          </cell>
          <cell r="W31" t="e">
            <v>#N/A</v>
          </cell>
          <cell r="X31" t="e">
            <v>#N/A</v>
          </cell>
          <cell r="Y31" t="e">
            <v>#N/A</v>
          </cell>
          <cell r="Z31" t="e">
            <v>#N/A</v>
          </cell>
          <cell r="AA31" t="e">
            <v>#N/A</v>
          </cell>
          <cell r="AB31" t="e">
            <v>#N/A</v>
          </cell>
          <cell r="AC31" t="e">
            <v>#N/A</v>
          </cell>
          <cell r="AD31" t="e">
            <v>#N/A</v>
          </cell>
          <cell r="AE31" t="e">
            <v>#N/A</v>
          </cell>
          <cell r="AF31" t="e">
            <v>#N/A</v>
          </cell>
        </row>
        <row r="35">
          <cell r="B35" t="str">
            <v>UCL</v>
          </cell>
          <cell r="C35" t="e">
            <v>#NAME?</v>
          </cell>
          <cell r="D35" t="e">
            <v>#NAME?</v>
          </cell>
          <cell r="E35" t="e">
            <v>#NAME?</v>
          </cell>
          <cell r="F35" t="e">
            <v>#NAME?</v>
          </cell>
          <cell r="G35" t="e">
            <v>#NAME?</v>
          </cell>
          <cell r="H35" t="e">
            <v>#NAME?</v>
          </cell>
          <cell r="I35" t="e">
            <v>#NAME?</v>
          </cell>
          <cell r="J35" t="e">
            <v>#NAME?</v>
          </cell>
          <cell r="K35" t="e">
            <v>#NAME?</v>
          </cell>
          <cell r="L35" t="e">
            <v>#NAME?</v>
          </cell>
          <cell r="M35" t="e">
            <v>#NAME?</v>
          </cell>
          <cell r="N35" t="e">
            <v>#NAME?</v>
          </cell>
          <cell r="O35" t="e">
            <v>#NAME?</v>
          </cell>
          <cell r="P35" t="e">
            <v>#NAME?</v>
          </cell>
          <cell r="Q35" t="e">
            <v>#NAME?</v>
          </cell>
          <cell r="R35" t="e">
            <v>#NAME?</v>
          </cell>
          <cell r="S35" t="e">
            <v>#NAME?</v>
          </cell>
          <cell r="T35" t="e">
            <v>#NAME?</v>
          </cell>
          <cell r="U35" t="e">
            <v>#NAME?</v>
          </cell>
          <cell r="V35" t="e">
            <v>#NAME?</v>
          </cell>
          <cell r="W35" t="e">
            <v>#NAME?</v>
          </cell>
          <cell r="X35" t="e">
            <v>#NAME?</v>
          </cell>
          <cell r="Y35" t="e">
            <v>#NAME?</v>
          </cell>
          <cell r="Z35" t="e">
            <v>#NAME?</v>
          </cell>
          <cell r="AA35" t="e">
            <v>#NAME?</v>
          </cell>
          <cell r="AB35" t="e">
            <v>#NAME?</v>
          </cell>
          <cell r="AC35" t="e">
            <v>#NAME?</v>
          </cell>
          <cell r="AD35" t="e">
            <v>#NAME?</v>
          </cell>
          <cell r="AE35" t="e">
            <v>#NAME?</v>
          </cell>
          <cell r="AF35" t="e">
            <v>#NAME?</v>
          </cell>
        </row>
        <row r="36">
          <cell r="B36" t="str">
            <v>Center</v>
          </cell>
          <cell r="C36" t="e">
            <v>#DIV/0!</v>
          </cell>
          <cell r="D36" t="e">
            <v>#DIV/0!</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row>
        <row r="37">
          <cell r="B37" t="str">
            <v>LCL</v>
          </cell>
          <cell r="C37" t="e">
            <v>#NAME?</v>
          </cell>
          <cell r="D37" t="e">
            <v>#NAME?</v>
          </cell>
          <cell r="E37" t="e">
            <v>#NAME?</v>
          </cell>
          <cell r="F37" t="e">
            <v>#NAME?</v>
          </cell>
          <cell r="G37" t="e">
            <v>#NAME?</v>
          </cell>
          <cell r="H37" t="e">
            <v>#NAME?</v>
          </cell>
          <cell r="I37" t="e">
            <v>#NAME?</v>
          </cell>
          <cell r="J37" t="e">
            <v>#NAME?</v>
          </cell>
          <cell r="K37" t="e">
            <v>#NAME?</v>
          </cell>
          <cell r="L37" t="e">
            <v>#NAME?</v>
          </cell>
          <cell r="M37" t="e">
            <v>#NAME?</v>
          </cell>
          <cell r="N37" t="e">
            <v>#NAME?</v>
          </cell>
          <cell r="O37" t="e">
            <v>#NAME?</v>
          </cell>
          <cell r="P37" t="e">
            <v>#NAME?</v>
          </cell>
          <cell r="Q37" t="e">
            <v>#NAME?</v>
          </cell>
          <cell r="R37" t="e">
            <v>#NAME?</v>
          </cell>
          <cell r="S37" t="e">
            <v>#NAME?</v>
          </cell>
          <cell r="T37" t="e">
            <v>#NAME?</v>
          </cell>
          <cell r="U37" t="e">
            <v>#NAME?</v>
          </cell>
          <cell r="V37" t="e">
            <v>#NAME?</v>
          </cell>
          <cell r="W37" t="e">
            <v>#NAME?</v>
          </cell>
          <cell r="X37" t="e">
            <v>#NAME?</v>
          </cell>
          <cell r="Y37" t="e">
            <v>#NAME?</v>
          </cell>
          <cell r="Z37" t="e">
            <v>#NAME?</v>
          </cell>
          <cell r="AA37" t="e">
            <v>#NAME?</v>
          </cell>
          <cell r="AB37" t="e">
            <v>#NAME?</v>
          </cell>
          <cell r="AC37" t="e">
            <v>#NAME?</v>
          </cell>
          <cell r="AD37" t="e">
            <v>#NAME?</v>
          </cell>
          <cell r="AE37" t="e">
            <v>#NAME?</v>
          </cell>
          <cell r="AF37" t="e">
            <v>#NAME?</v>
          </cell>
        </row>
        <row r="38">
          <cell r="B38" t="str">
            <v>R</v>
          </cell>
          <cell r="C38" t="e">
            <v>#N/A</v>
          </cell>
          <cell r="D38" t="e">
            <v>#N/A</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cell r="T38" t="e">
            <v>#N/A</v>
          </cell>
          <cell r="U38" t="e">
            <v>#N/A</v>
          </cell>
          <cell r="V38" t="e">
            <v>#N/A</v>
          </cell>
          <cell r="W38" t="e">
            <v>#N/A</v>
          </cell>
          <cell r="X38" t="e">
            <v>#N/A</v>
          </cell>
          <cell r="Y38" t="e">
            <v>#N/A</v>
          </cell>
          <cell r="Z38" t="e">
            <v>#N/A</v>
          </cell>
          <cell r="AA38" t="e">
            <v>#N/A</v>
          </cell>
          <cell r="AB38" t="e">
            <v>#N/A</v>
          </cell>
          <cell r="AC38" t="e">
            <v>#N/A</v>
          </cell>
          <cell r="AD38" t="e">
            <v>#N/A</v>
          </cell>
          <cell r="AE38" t="e">
            <v>#N/A</v>
          </cell>
          <cell r="AF38" t="e">
            <v>#N/A</v>
          </cell>
        </row>
        <row r="53">
          <cell r="C53" t="str">
            <v>SG1</v>
          </cell>
          <cell r="D53" t="str">
            <v>SG2</v>
          </cell>
          <cell r="E53" t="str">
            <v>SG3</v>
          </cell>
          <cell r="F53" t="str">
            <v>SG4</v>
          </cell>
          <cell r="G53" t="str">
            <v>SG5</v>
          </cell>
          <cell r="H53" t="str">
            <v>SG6</v>
          </cell>
          <cell r="I53" t="str">
            <v>SG7</v>
          </cell>
          <cell r="J53" t="str">
            <v>SG8</v>
          </cell>
          <cell r="K53" t="str">
            <v>SG9</v>
          </cell>
          <cell r="L53" t="str">
            <v>SG10</v>
          </cell>
          <cell r="M53" t="str">
            <v>SG11</v>
          </cell>
          <cell r="N53" t="str">
            <v>SG12</v>
          </cell>
          <cell r="O53" t="str">
            <v>SG13</v>
          </cell>
          <cell r="P53" t="str">
            <v>SG14</v>
          </cell>
          <cell r="Q53" t="str">
            <v>SG15</v>
          </cell>
          <cell r="R53" t="str">
            <v>SG16</v>
          </cell>
          <cell r="S53" t="str">
            <v>SG17</v>
          </cell>
          <cell r="T53" t="str">
            <v>SG18</v>
          </cell>
          <cell r="U53" t="str">
            <v>SG19</v>
          </cell>
          <cell r="V53" t="str">
            <v>SG20</v>
          </cell>
          <cell r="W53" t="str">
            <v>SG21</v>
          </cell>
          <cell r="X53" t="str">
            <v>SG22</v>
          </cell>
          <cell r="Y53" t="str">
            <v>SG23</v>
          </cell>
          <cell r="Z53" t="str">
            <v>SG24</v>
          </cell>
          <cell r="AA53" t="str">
            <v>SG25</v>
          </cell>
          <cell r="AB53" t="str">
            <v>SG26</v>
          </cell>
          <cell r="AC53" t="str">
            <v>SG27</v>
          </cell>
          <cell r="AD53" t="str">
            <v>SG28</v>
          </cell>
          <cell r="AE53" t="str">
            <v>SG29</v>
          </cell>
          <cell r="AF53" t="str">
            <v>SG30</v>
          </cell>
        </row>
        <row r="54">
          <cell r="B54" t="str">
            <v>UCL</v>
          </cell>
          <cell r="C54">
            <v>23</v>
          </cell>
          <cell r="D54">
            <v>23</v>
          </cell>
          <cell r="E54">
            <v>23</v>
          </cell>
          <cell r="F54">
            <v>23</v>
          </cell>
          <cell r="G54">
            <v>23</v>
          </cell>
          <cell r="H54">
            <v>23</v>
          </cell>
          <cell r="I54">
            <v>23</v>
          </cell>
          <cell r="J54">
            <v>23</v>
          </cell>
          <cell r="K54">
            <v>23</v>
          </cell>
          <cell r="L54">
            <v>23</v>
          </cell>
          <cell r="M54">
            <v>23</v>
          </cell>
          <cell r="N54">
            <v>23</v>
          </cell>
          <cell r="O54">
            <v>23</v>
          </cell>
          <cell r="P54">
            <v>23</v>
          </cell>
          <cell r="Q54">
            <v>23</v>
          </cell>
          <cell r="R54">
            <v>23</v>
          </cell>
          <cell r="S54">
            <v>23</v>
          </cell>
          <cell r="T54">
            <v>23</v>
          </cell>
          <cell r="U54">
            <v>23</v>
          </cell>
          <cell r="V54">
            <v>23</v>
          </cell>
          <cell r="W54">
            <v>23</v>
          </cell>
          <cell r="X54">
            <v>23</v>
          </cell>
          <cell r="Y54">
            <v>23</v>
          </cell>
          <cell r="Z54">
            <v>23</v>
          </cell>
          <cell r="AA54">
            <v>23</v>
          </cell>
          <cell r="AB54">
            <v>23</v>
          </cell>
          <cell r="AC54">
            <v>23</v>
          </cell>
          <cell r="AD54">
            <v>23</v>
          </cell>
          <cell r="AE54">
            <v>23</v>
          </cell>
          <cell r="AF54">
            <v>23</v>
          </cell>
        </row>
        <row r="55">
          <cell r="B55" t="str">
            <v>X_bar</v>
          </cell>
          <cell r="C55" t="e">
            <v>#DIV/0!</v>
          </cell>
          <cell r="D55" t="e">
            <v>#DIV/0!</v>
          </cell>
          <cell r="E55" t="e">
            <v>#DIV/0!</v>
          </cell>
          <cell r="F55" t="e">
            <v>#DIV/0!</v>
          </cell>
          <cell r="G55" t="e">
            <v>#DIV/0!</v>
          </cell>
          <cell r="H55" t="e">
            <v>#DIV/0!</v>
          </cell>
          <cell r="I55" t="e">
            <v>#DIV/0!</v>
          </cell>
          <cell r="J55" t="e">
            <v>#DIV/0!</v>
          </cell>
          <cell r="K55" t="e">
            <v>#DIV/0!</v>
          </cell>
          <cell r="L55" t="e">
            <v>#DIV/0!</v>
          </cell>
          <cell r="M55" t="e">
            <v>#DIV/0!</v>
          </cell>
          <cell r="N55" t="e">
            <v>#DIV/0!</v>
          </cell>
          <cell r="O55" t="e">
            <v>#DIV/0!</v>
          </cell>
          <cell r="P55" t="e">
            <v>#DIV/0!</v>
          </cell>
          <cell r="Q55" t="e">
            <v>#DIV/0!</v>
          </cell>
          <cell r="R55" t="e">
            <v>#DIV/0!</v>
          </cell>
          <cell r="S55" t="e">
            <v>#DIV/0!</v>
          </cell>
          <cell r="T55" t="e">
            <v>#DIV/0!</v>
          </cell>
          <cell r="U55" t="e">
            <v>#DIV/0!</v>
          </cell>
          <cell r="V55" t="e">
            <v>#DIV/0!</v>
          </cell>
          <cell r="W55" t="e">
            <v>#DIV/0!</v>
          </cell>
          <cell r="X55" t="e">
            <v>#DIV/0!</v>
          </cell>
          <cell r="Y55" t="e">
            <v>#DIV/0!</v>
          </cell>
          <cell r="Z55" t="e">
            <v>#DIV/0!</v>
          </cell>
          <cell r="AA55" t="e">
            <v>#DIV/0!</v>
          </cell>
          <cell r="AB55" t="e">
            <v>#DIV/0!</v>
          </cell>
          <cell r="AC55" t="e">
            <v>#DIV/0!</v>
          </cell>
          <cell r="AD55" t="e">
            <v>#DIV/0!</v>
          </cell>
          <cell r="AE55" t="e">
            <v>#DIV/0!</v>
          </cell>
          <cell r="AF55" t="e">
            <v>#DIV/0!</v>
          </cell>
        </row>
        <row r="56">
          <cell r="B56" t="str">
            <v>LCL</v>
          </cell>
          <cell r="C56">
            <v>21</v>
          </cell>
          <cell r="D56">
            <v>21</v>
          </cell>
          <cell r="E56">
            <v>21</v>
          </cell>
          <cell r="F56">
            <v>21</v>
          </cell>
          <cell r="G56">
            <v>21</v>
          </cell>
          <cell r="H56">
            <v>21</v>
          </cell>
          <cell r="I56">
            <v>21</v>
          </cell>
          <cell r="J56">
            <v>21</v>
          </cell>
          <cell r="K56">
            <v>21</v>
          </cell>
          <cell r="L56">
            <v>21</v>
          </cell>
          <cell r="M56">
            <v>21</v>
          </cell>
          <cell r="N56">
            <v>21</v>
          </cell>
          <cell r="O56">
            <v>21</v>
          </cell>
          <cell r="P56">
            <v>21</v>
          </cell>
          <cell r="Q56">
            <v>21</v>
          </cell>
          <cell r="R56">
            <v>21</v>
          </cell>
          <cell r="S56">
            <v>21</v>
          </cell>
          <cell r="T56">
            <v>21</v>
          </cell>
          <cell r="U56">
            <v>21</v>
          </cell>
          <cell r="V56">
            <v>21</v>
          </cell>
          <cell r="W56">
            <v>21</v>
          </cell>
          <cell r="X56">
            <v>21</v>
          </cell>
          <cell r="Y56">
            <v>21</v>
          </cell>
          <cell r="Z56">
            <v>21</v>
          </cell>
          <cell r="AA56">
            <v>21</v>
          </cell>
          <cell r="AB56">
            <v>21</v>
          </cell>
          <cell r="AC56">
            <v>21</v>
          </cell>
          <cell r="AD56">
            <v>21</v>
          </cell>
          <cell r="AE56">
            <v>21</v>
          </cell>
          <cell r="AF56">
            <v>21</v>
          </cell>
        </row>
        <row r="57">
          <cell r="B57" t="str">
            <v>#1</v>
          </cell>
          <cell r="C57" t="e">
            <v>#N/A</v>
          </cell>
          <cell r="D57" t="e">
            <v>#N/A</v>
          </cell>
          <cell r="E57" t="e">
            <v>#N/A</v>
          </cell>
          <cell r="F57" t="e">
            <v>#N/A</v>
          </cell>
          <cell r="G57" t="e">
            <v>#N/A</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cell r="V57" t="e">
            <v>#N/A</v>
          </cell>
          <cell r="W57" t="e">
            <v>#N/A</v>
          </cell>
          <cell r="X57" t="e">
            <v>#N/A</v>
          </cell>
          <cell r="Y57" t="e">
            <v>#N/A</v>
          </cell>
          <cell r="Z57" t="e">
            <v>#N/A</v>
          </cell>
          <cell r="AA57" t="e">
            <v>#N/A</v>
          </cell>
          <cell r="AB57" t="e">
            <v>#N/A</v>
          </cell>
          <cell r="AC57" t="e">
            <v>#N/A</v>
          </cell>
          <cell r="AD57" t="e">
            <v>#N/A</v>
          </cell>
          <cell r="AE57" t="e">
            <v>#N/A</v>
          </cell>
          <cell r="AF57" t="e">
            <v>#N/A</v>
          </cell>
        </row>
        <row r="58">
          <cell r="B58" t="str">
            <v>#2</v>
          </cell>
          <cell r="C58" t="e">
            <v>#N/A</v>
          </cell>
          <cell r="D58" t="e">
            <v>#N/A</v>
          </cell>
          <cell r="E58" t="e">
            <v>#N/A</v>
          </cell>
          <cell r="F58" t="e">
            <v>#N/A</v>
          </cell>
          <cell r="G58" t="e">
            <v>#N/A</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cell r="V58" t="e">
            <v>#N/A</v>
          </cell>
          <cell r="W58" t="e">
            <v>#N/A</v>
          </cell>
          <cell r="X58" t="e">
            <v>#N/A</v>
          </cell>
          <cell r="Y58" t="e">
            <v>#N/A</v>
          </cell>
          <cell r="Z58" t="e">
            <v>#N/A</v>
          </cell>
          <cell r="AA58" t="e">
            <v>#N/A</v>
          </cell>
          <cell r="AB58" t="e">
            <v>#N/A</v>
          </cell>
          <cell r="AC58" t="e">
            <v>#N/A</v>
          </cell>
          <cell r="AD58" t="e">
            <v>#N/A</v>
          </cell>
          <cell r="AE58" t="e">
            <v>#N/A</v>
          </cell>
          <cell r="AF58" t="e">
            <v>#N/A</v>
          </cell>
        </row>
        <row r="59">
          <cell r="B59" t="str">
            <v>#3</v>
          </cell>
          <cell r="C59" t="e">
            <v>#N/A</v>
          </cell>
          <cell r="D59" t="e">
            <v>#N/A</v>
          </cell>
          <cell r="E59" t="e">
            <v>#N/A</v>
          </cell>
          <cell r="F59" t="e">
            <v>#N/A</v>
          </cell>
          <cell r="G59" t="e">
            <v>#N/A</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cell r="V59" t="e">
            <v>#N/A</v>
          </cell>
          <cell r="W59" t="e">
            <v>#N/A</v>
          </cell>
          <cell r="X59" t="e">
            <v>#N/A</v>
          </cell>
          <cell r="Y59" t="e">
            <v>#N/A</v>
          </cell>
          <cell r="Z59" t="e">
            <v>#N/A</v>
          </cell>
          <cell r="AA59" t="e">
            <v>#N/A</v>
          </cell>
          <cell r="AB59" t="e">
            <v>#N/A</v>
          </cell>
          <cell r="AC59" t="e">
            <v>#N/A</v>
          </cell>
          <cell r="AD59" t="e">
            <v>#N/A</v>
          </cell>
          <cell r="AE59" t="e">
            <v>#N/A</v>
          </cell>
          <cell r="AF59" t="e">
            <v>#N/A</v>
          </cell>
        </row>
        <row r="60">
          <cell r="B60" t="str">
            <v>#4</v>
          </cell>
          <cell r="C60" t="e">
            <v>#N/A</v>
          </cell>
          <cell r="D60" t="e">
            <v>#N/A</v>
          </cell>
          <cell r="E60" t="e">
            <v>#N/A</v>
          </cell>
          <cell r="F60" t="e">
            <v>#N/A</v>
          </cell>
          <cell r="G60" t="e">
            <v>#N/A</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cell r="V60" t="e">
            <v>#N/A</v>
          </cell>
          <cell r="W60" t="e">
            <v>#N/A</v>
          </cell>
          <cell r="X60" t="e">
            <v>#N/A</v>
          </cell>
          <cell r="Y60" t="e">
            <v>#N/A</v>
          </cell>
          <cell r="Z60" t="e">
            <v>#N/A</v>
          </cell>
          <cell r="AA60" t="e">
            <v>#N/A</v>
          </cell>
          <cell r="AB60" t="e">
            <v>#N/A</v>
          </cell>
          <cell r="AC60" t="e">
            <v>#N/A</v>
          </cell>
          <cell r="AD60" t="e">
            <v>#N/A</v>
          </cell>
          <cell r="AE60" t="e">
            <v>#N/A</v>
          </cell>
          <cell r="AF60" t="e">
            <v>#N/A</v>
          </cell>
        </row>
        <row r="61">
          <cell r="B61" t="str">
            <v>#5</v>
          </cell>
          <cell r="C61" t="e">
            <v>#N/A</v>
          </cell>
          <cell r="D61" t="e">
            <v>#N/A</v>
          </cell>
          <cell r="E61" t="e">
            <v>#N/A</v>
          </cell>
          <cell r="F61" t="e">
            <v>#N/A</v>
          </cell>
          <cell r="G61" t="e">
            <v>#N/A</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cell r="V61" t="e">
            <v>#N/A</v>
          </cell>
          <cell r="W61" t="e">
            <v>#N/A</v>
          </cell>
          <cell r="X61" t="e">
            <v>#N/A</v>
          </cell>
          <cell r="Y61" t="e">
            <v>#N/A</v>
          </cell>
          <cell r="Z61" t="e">
            <v>#N/A</v>
          </cell>
          <cell r="AA61" t="e">
            <v>#N/A</v>
          </cell>
          <cell r="AB61" t="e">
            <v>#N/A</v>
          </cell>
          <cell r="AC61" t="e">
            <v>#N/A</v>
          </cell>
          <cell r="AD61" t="e">
            <v>#N/A</v>
          </cell>
          <cell r="AE61" t="e">
            <v>#N/A</v>
          </cell>
          <cell r="AF61" t="e">
            <v>#N/A</v>
          </cell>
        </row>
        <row r="62">
          <cell r="B62" t="str">
            <v>#6</v>
          </cell>
          <cell r="C62" t="e">
            <v>#N/A</v>
          </cell>
          <cell r="D62" t="e">
            <v>#N/A</v>
          </cell>
          <cell r="E62" t="e">
            <v>#N/A</v>
          </cell>
          <cell r="F62" t="e">
            <v>#N/A</v>
          </cell>
          <cell r="G62" t="e">
            <v>#N/A</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cell r="V62" t="e">
            <v>#N/A</v>
          </cell>
          <cell r="W62" t="e">
            <v>#N/A</v>
          </cell>
          <cell r="X62" t="e">
            <v>#N/A</v>
          </cell>
          <cell r="Y62" t="e">
            <v>#N/A</v>
          </cell>
          <cell r="Z62" t="e">
            <v>#N/A</v>
          </cell>
          <cell r="AA62" t="e">
            <v>#N/A</v>
          </cell>
          <cell r="AB62" t="e">
            <v>#N/A</v>
          </cell>
          <cell r="AC62" t="e">
            <v>#N/A</v>
          </cell>
          <cell r="AD62" t="e">
            <v>#N/A</v>
          </cell>
          <cell r="AE62" t="e">
            <v>#N/A</v>
          </cell>
          <cell r="AF62" t="e">
            <v>#N/A</v>
          </cell>
        </row>
        <row r="63">
          <cell r="B63" t="str">
            <v>#7</v>
          </cell>
          <cell r="C63" t="e">
            <v>#N/A</v>
          </cell>
          <cell r="D63" t="e">
            <v>#N/A</v>
          </cell>
          <cell r="E63" t="e">
            <v>#N/A</v>
          </cell>
          <cell r="F63" t="e">
            <v>#N/A</v>
          </cell>
          <cell r="G63" t="e">
            <v>#N/A</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cell r="V63" t="e">
            <v>#N/A</v>
          </cell>
          <cell r="W63" t="e">
            <v>#N/A</v>
          </cell>
          <cell r="X63" t="e">
            <v>#N/A</v>
          </cell>
          <cell r="Y63" t="e">
            <v>#N/A</v>
          </cell>
          <cell r="Z63" t="e">
            <v>#N/A</v>
          </cell>
          <cell r="AA63" t="e">
            <v>#N/A</v>
          </cell>
          <cell r="AB63" t="e">
            <v>#N/A</v>
          </cell>
          <cell r="AC63" t="e">
            <v>#N/A</v>
          </cell>
          <cell r="AD63" t="e">
            <v>#N/A</v>
          </cell>
          <cell r="AE63" t="e">
            <v>#N/A</v>
          </cell>
          <cell r="AF63" t="e">
            <v>#N/A</v>
          </cell>
        </row>
        <row r="64">
          <cell r="B64" t="str">
            <v>#8</v>
          </cell>
          <cell r="C64" t="e">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row>
        <row r="65">
          <cell r="B65" t="str">
            <v>#9</v>
          </cell>
          <cell r="C65" t="e">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t="e">
            <v>#N/A</v>
          </cell>
          <cell r="Z65" t="e">
            <v>#N/A</v>
          </cell>
          <cell r="AA65" t="e">
            <v>#N/A</v>
          </cell>
          <cell r="AB65" t="e">
            <v>#N/A</v>
          </cell>
          <cell r="AC65" t="e">
            <v>#N/A</v>
          </cell>
          <cell r="AD65" t="e">
            <v>#N/A</v>
          </cell>
          <cell r="AE65" t="e">
            <v>#N/A</v>
          </cell>
          <cell r="AF65" t="e">
            <v>#N/A</v>
          </cell>
        </row>
        <row r="66">
          <cell r="B66" t="str">
            <v>#10</v>
          </cell>
          <cell r="C66" t="e">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t="e">
            <v>#N/A</v>
          </cell>
          <cell r="Z66" t="e">
            <v>#N/A</v>
          </cell>
          <cell r="AA66" t="e">
            <v>#N/A</v>
          </cell>
          <cell r="AB66" t="e">
            <v>#N/A</v>
          </cell>
          <cell r="AC66" t="e">
            <v>#N/A</v>
          </cell>
          <cell r="AD66" t="e">
            <v>#N/A</v>
          </cell>
          <cell r="AE66" t="e">
            <v>#N/A</v>
          </cell>
          <cell r="AF66" t="e">
            <v>#N/A</v>
          </cell>
        </row>
      </sheetData>
      <sheetData sheetId="8"/>
      <sheetData sheetId="9">
        <row r="62">
          <cell r="B62" t="str">
            <v>Number of Rejects</v>
          </cell>
          <cell r="C62" t="str">
            <v/>
          </cell>
          <cell r="D62" t="str">
            <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row>
        <row r="64">
          <cell r="B64" t="str">
            <v>PPM</v>
          </cell>
          <cell r="C64" t="str">
            <v/>
          </cell>
          <cell r="D64" t="str">
            <v/>
          </cell>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row>
        <row r="123">
          <cell r="J123" t="str">
            <v/>
          </cell>
          <cell r="K123">
            <v>0</v>
          </cell>
        </row>
        <row r="124">
          <cell r="J124" t="str">
            <v/>
          </cell>
          <cell r="K124">
            <v>0</v>
          </cell>
        </row>
        <row r="125">
          <cell r="J125" t="str">
            <v/>
          </cell>
          <cell r="K125">
            <v>0</v>
          </cell>
        </row>
        <row r="126">
          <cell r="J126" t="str">
            <v/>
          </cell>
          <cell r="K126">
            <v>0</v>
          </cell>
        </row>
        <row r="127">
          <cell r="J127" t="str">
            <v/>
          </cell>
          <cell r="K127">
            <v>0</v>
          </cell>
        </row>
        <row r="128">
          <cell r="J128" t="str">
            <v/>
          </cell>
          <cell r="K128">
            <v>0</v>
          </cell>
        </row>
        <row r="129">
          <cell r="J129" t="str">
            <v/>
          </cell>
          <cell r="K129">
            <v>0</v>
          </cell>
        </row>
        <row r="130">
          <cell r="J130" t="str">
            <v/>
          </cell>
          <cell r="K130">
            <v>0</v>
          </cell>
        </row>
        <row r="131">
          <cell r="J131" t="str">
            <v/>
          </cell>
          <cell r="K131">
            <v>0</v>
          </cell>
        </row>
        <row r="132">
          <cell r="J132" t="str">
            <v/>
          </cell>
          <cell r="K132">
            <v>0</v>
          </cell>
        </row>
        <row r="133">
          <cell r="J133" t="str">
            <v/>
          </cell>
          <cell r="K133">
            <v>0</v>
          </cell>
        </row>
        <row r="134">
          <cell r="J134" t="str">
            <v/>
          </cell>
          <cell r="K134">
            <v>0</v>
          </cell>
        </row>
        <row r="135">
          <cell r="J135" t="str">
            <v/>
          </cell>
          <cell r="K135">
            <v>0</v>
          </cell>
        </row>
        <row r="136">
          <cell r="J136" t="str">
            <v/>
          </cell>
          <cell r="K136">
            <v>0</v>
          </cell>
        </row>
        <row r="137">
          <cell r="J137" t="str">
            <v/>
          </cell>
          <cell r="K137">
            <v>0</v>
          </cell>
        </row>
      </sheetData>
      <sheetData sheetId="10"/>
      <sheetData sheetId="11"/>
      <sheetData sheetId="12"/>
      <sheetData sheetId="13">
        <row r="2">
          <cell r="A2" t="str">
            <v>Required</v>
          </cell>
          <cell r="B2" t="str">
            <v>MT0</v>
          </cell>
          <cell r="C2" t="str">
            <v>Not Required</v>
          </cell>
          <cell r="D2" t="str">
            <v>Yes</v>
          </cell>
          <cell r="G2" t="str">
            <v>Denso to attend &amp; confirm HVPT</v>
          </cell>
        </row>
        <row r="3">
          <cell r="A3" t="str">
            <v>----</v>
          </cell>
          <cell r="B3" t="str">
            <v>MT1</v>
          </cell>
          <cell r="C3" t="str">
            <v>Variable GR&amp;R req.</v>
          </cell>
          <cell r="D3" t="str">
            <v>No</v>
          </cell>
          <cell r="G3" t="str">
            <v>HVPT result submission by supplier
 (Denso will not attend HVPT)</v>
          </cell>
        </row>
        <row r="4">
          <cell r="B4" t="str">
            <v>MT2</v>
          </cell>
          <cell r="C4" t="str">
            <v>Attribute GR&amp;R req.</v>
          </cell>
        </row>
        <row r="5">
          <cell r="B5" t="str">
            <v>MT3</v>
          </cell>
        </row>
        <row r="6">
          <cell r="B6" t="str">
            <v>MT4</v>
          </cell>
        </row>
        <row r="7">
          <cell r="B7" t="str">
            <v>PPAP</v>
          </cell>
        </row>
        <row r="8">
          <cell r="B8" t="str">
            <v>SOP</v>
          </cell>
        </row>
        <row r="12">
          <cell r="B12" t="str">
            <v>Approved</v>
          </cell>
        </row>
        <row r="13">
          <cell r="B13" t="str">
            <v>Not Approved (due mm/dd/yy)</v>
          </cell>
        </row>
        <row r="14">
          <cell r="B14" t="str">
            <v>Temp. Approved
(until mm/dd/yy)</v>
          </cell>
        </row>
        <row r="15">
          <cell r="B15" t="str">
            <v>----</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on Information"/>
      <sheetName val="Requirment Sheet"/>
      <sheetName val="006 NQAR MAIN"/>
      <sheetName val="006 NQAR MAIN P2"/>
      <sheetName val="First Lot P1"/>
      <sheetName val="First Lot P2"/>
      <sheetName val="BOM"/>
      <sheetName val="Reliability Requirements"/>
      <sheetName val="PPAP Submission Requirements"/>
      <sheetName val="QA Net"/>
      <sheetName val="Final Approval"/>
    </sheetNames>
    <sheetDataSet>
      <sheetData sheetId="0"/>
      <sheetData sheetId="1"/>
      <sheetData sheetId="2">
        <row r="1">
          <cell r="AA1" t="str">
            <v>+/-Symb</v>
          </cell>
          <cell r="AB1" t="str">
            <v>° Symb</v>
          </cell>
          <cell r="AC1" t="str">
            <v>Ø  Symb</v>
          </cell>
        </row>
        <row r="2">
          <cell r="AA2" t="str">
            <v>]</v>
          </cell>
          <cell r="AB2" t="str">
            <v>ä</v>
          </cell>
          <cell r="AC2" t="str">
            <v>:</v>
          </cell>
        </row>
        <row r="3">
          <cell r="AA3" t="str">
            <v>+</v>
          </cell>
        </row>
        <row r="4">
          <cell r="AA4" t="str">
            <v>-</v>
          </cell>
        </row>
        <row r="5">
          <cell r="AA5" t="str">
            <v>Max</v>
          </cell>
        </row>
        <row r="6">
          <cell r="AA6" t="str">
            <v>Min</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on Information"/>
      <sheetName val="Requirment Sheet"/>
      <sheetName val="006 NQAR MAIN"/>
      <sheetName val="006 NQAR MAIN P2"/>
      <sheetName val="First Lot P1"/>
      <sheetName val="First Lot P2"/>
      <sheetName val="BOM"/>
      <sheetName val="Reliability Requirements"/>
      <sheetName val="PPAP Submission Requirements"/>
      <sheetName val="QA Net"/>
      <sheetName val="Final Approv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on Info"/>
      <sheetName val="Sheet1"/>
      <sheetName val="Sheet2"/>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on Information"/>
      <sheetName val="PLRS1"/>
      <sheetName val="PLRS2"/>
      <sheetName val="006 NQAR MAIN"/>
      <sheetName val="006 NQAR MAIN P2"/>
      <sheetName val="BOM"/>
      <sheetName val="Reliability Requirements"/>
      <sheetName val="PPAP Submission Requirements"/>
      <sheetName val="Final Approval"/>
      <sheetName val="006 NQAR MEX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Lists"/>
      <sheetName val="Data Management"/>
      <sheetName val="Data"/>
      <sheetName val="RFQ"/>
      <sheetName val="Flow"/>
      <sheetName val="guideline"/>
      <sheetName val="Customer Flow"/>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e Stage Info - Blue"/>
      <sheetName val="Risk Summary"/>
      <sheetName val="DMTN Product &amp; Process"/>
      <sheetName val="Supplier Assessment"/>
      <sheetName val="Quote Reqrmnt Sheet"/>
      <sheetName val="Quote NQAR"/>
      <sheetName val="Quotation Review"/>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MP Info - Green"/>
      <sheetName val="Supplier Letter - Supplier Use"/>
      <sheetName val="NQAR - Supplier Use"/>
      <sheetName val="QA Net - Supplier Use"/>
      <sheetName val="BOM - Supplier Use"/>
      <sheetName val="TRACEABILITY "/>
      <sheetName val="Capacity Verif - Supplier Use"/>
      <sheetName val="ESC PLAN FORM"/>
      <sheetName val="PPAP Checklist - Supplier Use"/>
      <sheetName val="Final Approval Req-Supplier Use"/>
      <sheetName val="Transition Sheet - DMTN Use"/>
      <sheetName val="DFM Approval Sheet - DMTN Use"/>
      <sheetName val="First Lot P1"/>
      <sheetName val="First Lot P2"/>
    </sheetNames>
    <sheetDataSet>
      <sheetData sheetId="0">
        <row r="12">
          <cell r="B12">
            <v>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oleObject" Target="../embeddings/oleObject5.bin"/><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s>
</file>

<file path=xl/worksheets/_rels/sheet20.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9.vml"/><Relationship Id="rId7" Type="http://schemas.openxmlformats.org/officeDocument/2006/relationships/ctrlProp" Target="../ctrlProps/ctrlProp5.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trlProp" Target="../ctrlProps/ctrlProp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vmlDrawing" Target="../drawings/vmlDrawing11.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24.xml"/><Relationship Id="rId16" Type="http://schemas.openxmlformats.org/officeDocument/2006/relationships/ctrlProp" Target="../ctrlProps/ctrlProp19.xml"/><Relationship Id="rId1" Type="http://schemas.openxmlformats.org/officeDocument/2006/relationships/printerSettings" Target="../printerSettings/printerSettings2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7.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omments" Target="../comments7.xml"/><Relationship Id="rId4" Type="http://schemas.openxmlformats.org/officeDocument/2006/relationships/ctrlProp" Target="../ctrlProps/ctrlProp2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21" Type="http://schemas.openxmlformats.org/officeDocument/2006/relationships/ctrlProp" Target="../ctrlProps/ctrlProp39.xml"/><Relationship Id="rId34" Type="http://schemas.openxmlformats.org/officeDocument/2006/relationships/ctrlProp" Target="../ctrlProps/ctrlProp52.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2" Type="http://schemas.openxmlformats.org/officeDocument/2006/relationships/vmlDrawing" Target="../drawings/vmlDrawing13.vm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drawing" Target="../drawings/drawing27.xml"/><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37" Type="http://schemas.openxmlformats.org/officeDocument/2006/relationships/ctrlProp" Target="../ctrlProps/ctrlProp55.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8" Type="http://schemas.openxmlformats.org/officeDocument/2006/relationships/ctrlProp" Target="../ctrlProps/ctrlProp26.xml"/><Relationship Id="rId3"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C8821-28A8-47A4-B884-78FCC92509FE}">
  <sheetPr codeName="Sheet2">
    <tabColor theme="5" tint="0.79998168889431442"/>
  </sheetPr>
  <dimension ref="A1:L88"/>
  <sheetViews>
    <sheetView showGridLines="0" zoomScale="90" zoomScaleNormal="90" workbookViewId="0">
      <selection activeCell="K17" sqref="K17"/>
    </sheetView>
  </sheetViews>
  <sheetFormatPr defaultColWidth="9.140625" defaultRowHeight="12.6"/>
  <cols>
    <col min="1" max="1" width="5.7109375" style="2" customWidth="1"/>
    <col min="2" max="2" width="10.5703125" style="2" customWidth="1"/>
    <col min="3" max="3" width="4.7109375" style="2" customWidth="1"/>
    <col min="4" max="4" width="12" style="2" customWidth="1"/>
    <col min="5" max="5" width="10.7109375" style="2" customWidth="1"/>
    <col min="6" max="6" width="4.5703125" style="2" customWidth="1"/>
    <col min="7" max="7" width="2.7109375" style="2" customWidth="1"/>
    <col min="8" max="8" width="15.42578125" style="2" customWidth="1"/>
    <col min="9" max="9" width="14.5703125" style="2" customWidth="1"/>
    <col min="10" max="10" width="13.85546875" style="2" customWidth="1"/>
    <col min="11" max="256" width="9.140625" style="2"/>
    <col min="257" max="257" width="5.7109375" style="2" customWidth="1"/>
    <col min="258" max="258" width="10.5703125" style="2" customWidth="1"/>
    <col min="259" max="259" width="4.7109375" style="2" customWidth="1"/>
    <col min="260" max="260" width="12" style="2" customWidth="1"/>
    <col min="261" max="261" width="10.7109375" style="2" customWidth="1"/>
    <col min="262" max="262" width="4.5703125" style="2" customWidth="1"/>
    <col min="263" max="263" width="2.7109375" style="2" customWidth="1"/>
    <col min="264" max="264" width="15.42578125" style="2" customWidth="1"/>
    <col min="265" max="265" width="14.5703125" style="2" customWidth="1"/>
    <col min="266" max="266" width="13.85546875" style="2" customWidth="1"/>
    <col min="267" max="512" width="9.140625" style="2"/>
    <col min="513" max="513" width="5.7109375" style="2" customWidth="1"/>
    <col min="514" max="514" width="10.5703125" style="2" customWidth="1"/>
    <col min="515" max="515" width="4.7109375" style="2" customWidth="1"/>
    <col min="516" max="516" width="12" style="2" customWidth="1"/>
    <col min="517" max="517" width="10.7109375" style="2" customWidth="1"/>
    <col min="518" max="518" width="4.5703125" style="2" customWidth="1"/>
    <col min="519" max="519" width="2.7109375" style="2" customWidth="1"/>
    <col min="520" max="520" width="15.42578125" style="2" customWidth="1"/>
    <col min="521" max="521" width="14.5703125" style="2" customWidth="1"/>
    <col min="522" max="522" width="13.85546875" style="2" customWidth="1"/>
    <col min="523" max="768" width="9.140625" style="2"/>
    <col min="769" max="769" width="5.7109375" style="2" customWidth="1"/>
    <col min="770" max="770" width="10.5703125" style="2" customWidth="1"/>
    <col min="771" max="771" width="4.7109375" style="2" customWidth="1"/>
    <col min="772" max="772" width="12" style="2" customWidth="1"/>
    <col min="773" max="773" width="10.7109375" style="2" customWidth="1"/>
    <col min="774" max="774" width="4.5703125" style="2" customWidth="1"/>
    <col min="775" max="775" width="2.7109375" style="2" customWidth="1"/>
    <col min="776" max="776" width="15.42578125" style="2" customWidth="1"/>
    <col min="777" max="777" width="14.5703125" style="2" customWidth="1"/>
    <col min="778" max="778" width="13.85546875" style="2" customWidth="1"/>
    <col min="779" max="1024" width="9.140625" style="2"/>
    <col min="1025" max="1025" width="5.7109375" style="2" customWidth="1"/>
    <col min="1026" max="1026" width="10.5703125" style="2" customWidth="1"/>
    <col min="1027" max="1027" width="4.7109375" style="2" customWidth="1"/>
    <col min="1028" max="1028" width="12" style="2" customWidth="1"/>
    <col min="1029" max="1029" width="10.7109375" style="2" customWidth="1"/>
    <col min="1030" max="1030" width="4.5703125" style="2" customWidth="1"/>
    <col min="1031" max="1031" width="2.7109375" style="2" customWidth="1"/>
    <col min="1032" max="1032" width="15.42578125" style="2" customWidth="1"/>
    <col min="1033" max="1033" width="14.5703125" style="2" customWidth="1"/>
    <col min="1034" max="1034" width="13.85546875" style="2" customWidth="1"/>
    <col min="1035" max="1280" width="9.140625" style="2"/>
    <col min="1281" max="1281" width="5.7109375" style="2" customWidth="1"/>
    <col min="1282" max="1282" width="10.5703125" style="2" customWidth="1"/>
    <col min="1283" max="1283" width="4.7109375" style="2" customWidth="1"/>
    <col min="1284" max="1284" width="12" style="2" customWidth="1"/>
    <col min="1285" max="1285" width="10.7109375" style="2" customWidth="1"/>
    <col min="1286" max="1286" width="4.5703125" style="2" customWidth="1"/>
    <col min="1287" max="1287" width="2.7109375" style="2" customWidth="1"/>
    <col min="1288" max="1288" width="15.42578125" style="2" customWidth="1"/>
    <col min="1289" max="1289" width="14.5703125" style="2" customWidth="1"/>
    <col min="1290" max="1290" width="13.85546875" style="2" customWidth="1"/>
    <col min="1291" max="1536" width="9.140625" style="2"/>
    <col min="1537" max="1537" width="5.7109375" style="2" customWidth="1"/>
    <col min="1538" max="1538" width="10.5703125" style="2" customWidth="1"/>
    <col min="1539" max="1539" width="4.7109375" style="2" customWidth="1"/>
    <col min="1540" max="1540" width="12" style="2" customWidth="1"/>
    <col min="1541" max="1541" width="10.7109375" style="2" customWidth="1"/>
    <col min="1542" max="1542" width="4.5703125" style="2" customWidth="1"/>
    <col min="1543" max="1543" width="2.7109375" style="2" customWidth="1"/>
    <col min="1544" max="1544" width="15.42578125" style="2" customWidth="1"/>
    <col min="1545" max="1545" width="14.5703125" style="2" customWidth="1"/>
    <col min="1546" max="1546" width="13.85546875" style="2" customWidth="1"/>
    <col min="1547" max="1792" width="9.140625" style="2"/>
    <col min="1793" max="1793" width="5.7109375" style="2" customWidth="1"/>
    <col min="1794" max="1794" width="10.5703125" style="2" customWidth="1"/>
    <col min="1795" max="1795" width="4.7109375" style="2" customWidth="1"/>
    <col min="1796" max="1796" width="12" style="2" customWidth="1"/>
    <col min="1797" max="1797" width="10.7109375" style="2" customWidth="1"/>
    <col min="1798" max="1798" width="4.5703125" style="2" customWidth="1"/>
    <col min="1799" max="1799" width="2.7109375" style="2" customWidth="1"/>
    <col min="1800" max="1800" width="15.42578125" style="2" customWidth="1"/>
    <col min="1801" max="1801" width="14.5703125" style="2" customWidth="1"/>
    <col min="1802" max="1802" width="13.85546875" style="2" customWidth="1"/>
    <col min="1803" max="2048" width="9.140625" style="2"/>
    <col min="2049" max="2049" width="5.7109375" style="2" customWidth="1"/>
    <col min="2050" max="2050" width="10.5703125" style="2" customWidth="1"/>
    <col min="2051" max="2051" width="4.7109375" style="2" customWidth="1"/>
    <col min="2052" max="2052" width="12" style="2" customWidth="1"/>
    <col min="2053" max="2053" width="10.7109375" style="2" customWidth="1"/>
    <col min="2054" max="2054" width="4.5703125" style="2" customWidth="1"/>
    <col min="2055" max="2055" width="2.7109375" style="2" customWidth="1"/>
    <col min="2056" max="2056" width="15.42578125" style="2" customWidth="1"/>
    <col min="2057" max="2057" width="14.5703125" style="2" customWidth="1"/>
    <col min="2058" max="2058" width="13.85546875" style="2" customWidth="1"/>
    <col min="2059" max="2304" width="9.140625" style="2"/>
    <col min="2305" max="2305" width="5.7109375" style="2" customWidth="1"/>
    <col min="2306" max="2306" width="10.5703125" style="2" customWidth="1"/>
    <col min="2307" max="2307" width="4.7109375" style="2" customWidth="1"/>
    <col min="2308" max="2308" width="12" style="2" customWidth="1"/>
    <col min="2309" max="2309" width="10.7109375" style="2" customWidth="1"/>
    <col min="2310" max="2310" width="4.5703125" style="2" customWidth="1"/>
    <col min="2311" max="2311" width="2.7109375" style="2" customWidth="1"/>
    <col min="2312" max="2312" width="15.42578125" style="2" customWidth="1"/>
    <col min="2313" max="2313" width="14.5703125" style="2" customWidth="1"/>
    <col min="2314" max="2314" width="13.85546875" style="2" customWidth="1"/>
    <col min="2315" max="2560" width="9.140625" style="2"/>
    <col min="2561" max="2561" width="5.7109375" style="2" customWidth="1"/>
    <col min="2562" max="2562" width="10.5703125" style="2" customWidth="1"/>
    <col min="2563" max="2563" width="4.7109375" style="2" customWidth="1"/>
    <col min="2564" max="2564" width="12" style="2" customWidth="1"/>
    <col min="2565" max="2565" width="10.7109375" style="2" customWidth="1"/>
    <col min="2566" max="2566" width="4.5703125" style="2" customWidth="1"/>
    <col min="2567" max="2567" width="2.7109375" style="2" customWidth="1"/>
    <col min="2568" max="2568" width="15.42578125" style="2" customWidth="1"/>
    <col min="2569" max="2569" width="14.5703125" style="2" customWidth="1"/>
    <col min="2570" max="2570" width="13.85546875" style="2" customWidth="1"/>
    <col min="2571" max="2816" width="9.140625" style="2"/>
    <col min="2817" max="2817" width="5.7109375" style="2" customWidth="1"/>
    <col min="2818" max="2818" width="10.5703125" style="2" customWidth="1"/>
    <col min="2819" max="2819" width="4.7109375" style="2" customWidth="1"/>
    <col min="2820" max="2820" width="12" style="2" customWidth="1"/>
    <col min="2821" max="2821" width="10.7109375" style="2" customWidth="1"/>
    <col min="2822" max="2822" width="4.5703125" style="2" customWidth="1"/>
    <col min="2823" max="2823" width="2.7109375" style="2" customWidth="1"/>
    <col min="2824" max="2824" width="15.42578125" style="2" customWidth="1"/>
    <col min="2825" max="2825" width="14.5703125" style="2" customWidth="1"/>
    <col min="2826" max="2826" width="13.85546875" style="2" customWidth="1"/>
    <col min="2827" max="3072" width="9.140625" style="2"/>
    <col min="3073" max="3073" width="5.7109375" style="2" customWidth="1"/>
    <col min="3074" max="3074" width="10.5703125" style="2" customWidth="1"/>
    <col min="3075" max="3075" width="4.7109375" style="2" customWidth="1"/>
    <col min="3076" max="3076" width="12" style="2" customWidth="1"/>
    <col min="3077" max="3077" width="10.7109375" style="2" customWidth="1"/>
    <col min="3078" max="3078" width="4.5703125" style="2" customWidth="1"/>
    <col min="3079" max="3079" width="2.7109375" style="2" customWidth="1"/>
    <col min="3080" max="3080" width="15.42578125" style="2" customWidth="1"/>
    <col min="3081" max="3081" width="14.5703125" style="2" customWidth="1"/>
    <col min="3082" max="3082" width="13.85546875" style="2" customWidth="1"/>
    <col min="3083" max="3328" width="9.140625" style="2"/>
    <col min="3329" max="3329" width="5.7109375" style="2" customWidth="1"/>
    <col min="3330" max="3330" width="10.5703125" style="2" customWidth="1"/>
    <col min="3331" max="3331" width="4.7109375" style="2" customWidth="1"/>
    <col min="3332" max="3332" width="12" style="2" customWidth="1"/>
    <col min="3333" max="3333" width="10.7109375" style="2" customWidth="1"/>
    <col min="3334" max="3334" width="4.5703125" style="2" customWidth="1"/>
    <col min="3335" max="3335" width="2.7109375" style="2" customWidth="1"/>
    <col min="3336" max="3336" width="15.42578125" style="2" customWidth="1"/>
    <col min="3337" max="3337" width="14.5703125" style="2" customWidth="1"/>
    <col min="3338" max="3338" width="13.85546875" style="2" customWidth="1"/>
    <col min="3339" max="3584" width="9.140625" style="2"/>
    <col min="3585" max="3585" width="5.7109375" style="2" customWidth="1"/>
    <col min="3586" max="3586" width="10.5703125" style="2" customWidth="1"/>
    <col min="3587" max="3587" width="4.7109375" style="2" customWidth="1"/>
    <col min="3588" max="3588" width="12" style="2" customWidth="1"/>
    <col min="3589" max="3589" width="10.7109375" style="2" customWidth="1"/>
    <col min="3590" max="3590" width="4.5703125" style="2" customWidth="1"/>
    <col min="3591" max="3591" width="2.7109375" style="2" customWidth="1"/>
    <col min="3592" max="3592" width="15.42578125" style="2" customWidth="1"/>
    <col min="3593" max="3593" width="14.5703125" style="2" customWidth="1"/>
    <col min="3594" max="3594" width="13.85546875" style="2" customWidth="1"/>
    <col min="3595" max="3840" width="9.140625" style="2"/>
    <col min="3841" max="3841" width="5.7109375" style="2" customWidth="1"/>
    <col min="3842" max="3842" width="10.5703125" style="2" customWidth="1"/>
    <col min="3843" max="3843" width="4.7109375" style="2" customWidth="1"/>
    <col min="3844" max="3844" width="12" style="2" customWidth="1"/>
    <col min="3845" max="3845" width="10.7109375" style="2" customWidth="1"/>
    <col min="3846" max="3846" width="4.5703125" style="2" customWidth="1"/>
    <col min="3847" max="3847" width="2.7109375" style="2" customWidth="1"/>
    <col min="3848" max="3848" width="15.42578125" style="2" customWidth="1"/>
    <col min="3849" max="3849" width="14.5703125" style="2" customWidth="1"/>
    <col min="3850" max="3850" width="13.85546875" style="2" customWidth="1"/>
    <col min="3851" max="4096" width="9.140625" style="2"/>
    <col min="4097" max="4097" width="5.7109375" style="2" customWidth="1"/>
    <col min="4098" max="4098" width="10.5703125" style="2" customWidth="1"/>
    <col min="4099" max="4099" width="4.7109375" style="2" customWidth="1"/>
    <col min="4100" max="4100" width="12" style="2" customWidth="1"/>
    <col min="4101" max="4101" width="10.7109375" style="2" customWidth="1"/>
    <col min="4102" max="4102" width="4.5703125" style="2" customWidth="1"/>
    <col min="4103" max="4103" width="2.7109375" style="2" customWidth="1"/>
    <col min="4104" max="4104" width="15.42578125" style="2" customWidth="1"/>
    <col min="4105" max="4105" width="14.5703125" style="2" customWidth="1"/>
    <col min="4106" max="4106" width="13.85546875" style="2" customWidth="1"/>
    <col min="4107" max="4352" width="9.140625" style="2"/>
    <col min="4353" max="4353" width="5.7109375" style="2" customWidth="1"/>
    <col min="4354" max="4354" width="10.5703125" style="2" customWidth="1"/>
    <col min="4355" max="4355" width="4.7109375" style="2" customWidth="1"/>
    <col min="4356" max="4356" width="12" style="2" customWidth="1"/>
    <col min="4357" max="4357" width="10.7109375" style="2" customWidth="1"/>
    <col min="4358" max="4358" width="4.5703125" style="2" customWidth="1"/>
    <col min="4359" max="4359" width="2.7109375" style="2" customWidth="1"/>
    <col min="4360" max="4360" width="15.42578125" style="2" customWidth="1"/>
    <col min="4361" max="4361" width="14.5703125" style="2" customWidth="1"/>
    <col min="4362" max="4362" width="13.85546875" style="2" customWidth="1"/>
    <col min="4363" max="4608" width="9.140625" style="2"/>
    <col min="4609" max="4609" width="5.7109375" style="2" customWidth="1"/>
    <col min="4610" max="4610" width="10.5703125" style="2" customWidth="1"/>
    <col min="4611" max="4611" width="4.7109375" style="2" customWidth="1"/>
    <col min="4612" max="4612" width="12" style="2" customWidth="1"/>
    <col min="4613" max="4613" width="10.7109375" style="2" customWidth="1"/>
    <col min="4614" max="4614" width="4.5703125" style="2" customWidth="1"/>
    <col min="4615" max="4615" width="2.7109375" style="2" customWidth="1"/>
    <col min="4616" max="4616" width="15.42578125" style="2" customWidth="1"/>
    <col min="4617" max="4617" width="14.5703125" style="2" customWidth="1"/>
    <col min="4618" max="4618" width="13.85546875" style="2" customWidth="1"/>
    <col min="4619" max="4864" width="9.140625" style="2"/>
    <col min="4865" max="4865" width="5.7109375" style="2" customWidth="1"/>
    <col min="4866" max="4866" width="10.5703125" style="2" customWidth="1"/>
    <col min="4867" max="4867" width="4.7109375" style="2" customWidth="1"/>
    <col min="4868" max="4868" width="12" style="2" customWidth="1"/>
    <col min="4869" max="4869" width="10.7109375" style="2" customWidth="1"/>
    <col min="4870" max="4870" width="4.5703125" style="2" customWidth="1"/>
    <col min="4871" max="4871" width="2.7109375" style="2" customWidth="1"/>
    <col min="4872" max="4872" width="15.42578125" style="2" customWidth="1"/>
    <col min="4873" max="4873" width="14.5703125" style="2" customWidth="1"/>
    <col min="4874" max="4874" width="13.85546875" style="2" customWidth="1"/>
    <col min="4875" max="5120" width="9.140625" style="2"/>
    <col min="5121" max="5121" width="5.7109375" style="2" customWidth="1"/>
    <col min="5122" max="5122" width="10.5703125" style="2" customWidth="1"/>
    <col min="5123" max="5123" width="4.7109375" style="2" customWidth="1"/>
    <col min="5124" max="5124" width="12" style="2" customWidth="1"/>
    <col min="5125" max="5125" width="10.7109375" style="2" customWidth="1"/>
    <col min="5126" max="5126" width="4.5703125" style="2" customWidth="1"/>
    <col min="5127" max="5127" width="2.7109375" style="2" customWidth="1"/>
    <col min="5128" max="5128" width="15.42578125" style="2" customWidth="1"/>
    <col min="5129" max="5129" width="14.5703125" style="2" customWidth="1"/>
    <col min="5130" max="5130" width="13.85546875" style="2" customWidth="1"/>
    <col min="5131" max="5376" width="9.140625" style="2"/>
    <col min="5377" max="5377" width="5.7109375" style="2" customWidth="1"/>
    <col min="5378" max="5378" width="10.5703125" style="2" customWidth="1"/>
    <col min="5379" max="5379" width="4.7109375" style="2" customWidth="1"/>
    <col min="5380" max="5380" width="12" style="2" customWidth="1"/>
    <col min="5381" max="5381" width="10.7109375" style="2" customWidth="1"/>
    <col min="5382" max="5382" width="4.5703125" style="2" customWidth="1"/>
    <col min="5383" max="5383" width="2.7109375" style="2" customWidth="1"/>
    <col min="5384" max="5384" width="15.42578125" style="2" customWidth="1"/>
    <col min="5385" max="5385" width="14.5703125" style="2" customWidth="1"/>
    <col min="5386" max="5386" width="13.85546875" style="2" customWidth="1"/>
    <col min="5387" max="5632" width="9.140625" style="2"/>
    <col min="5633" max="5633" width="5.7109375" style="2" customWidth="1"/>
    <col min="5634" max="5634" width="10.5703125" style="2" customWidth="1"/>
    <col min="5635" max="5635" width="4.7109375" style="2" customWidth="1"/>
    <col min="5636" max="5636" width="12" style="2" customWidth="1"/>
    <col min="5637" max="5637" width="10.7109375" style="2" customWidth="1"/>
    <col min="5638" max="5638" width="4.5703125" style="2" customWidth="1"/>
    <col min="5639" max="5639" width="2.7109375" style="2" customWidth="1"/>
    <col min="5640" max="5640" width="15.42578125" style="2" customWidth="1"/>
    <col min="5641" max="5641" width="14.5703125" style="2" customWidth="1"/>
    <col min="5642" max="5642" width="13.85546875" style="2" customWidth="1"/>
    <col min="5643" max="5888" width="9.140625" style="2"/>
    <col min="5889" max="5889" width="5.7109375" style="2" customWidth="1"/>
    <col min="5890" max="5890" width="10.5703125" style="2" customWidth="1"/>
    <col min="5891" max="5891" width="4.7109375" style="2" customWidth="1"/>
    <col min="5892" max="5892" width="12" style="2" customWidth="1"/>
    <col min="5893" max="5893" width="10.7109375" style="2" customWidth="1"/>
    <col min="5894" max="5894" width="4.5703125" style="2" customWidth="1"/>
    <col min="5895" max="5895" width="2.7109375" style="2" customWidth="1"/>
    <col min="5896" max="5896" width="15.42578125" style="2" customWidth="1"/>
    <col min="5897" max="5897" width="14.5703125" style="2" customWidth="1"/>
    <col min="5898" max="5898" width="13.85546875" style="2" customWidth="1"/>
    <col min="5899" max="6144" width="9.140625" style="2"/>
    <col min="6145" max="6145" width="5.7109375" style="2" customWidth="1"/>
    <col min="6146" max="6146" width="10.5703125" style="2" customWidth="1"/>
    <col min="6147" max="6147" width="4.7109375" style="2" customWidth="1"/>
    <col min="6148" max="6148" width="12" style="2" customWidth="1"/>
    <col min="6149" max="6149" width="10.7109375" style="2" customWidth="1"/>
    <col min="6150" max="6150" width="4.5703125" style="2" customWidth="1"/>
    <col min="6151" max="6151" width="2.7109375" style="2" customWidth="1"/>
    <col min="6152" max="6152" width="15.42578125" style="2" customWidth="1"/>
    <col min="6153" max="6153" width="14.5703125" style="2" customWidth="1"/>
    <col min="6154" max="6154" width="13.85546875" style="2" customWidth="1"/>
    <col min="6155" max="6400" width="9.140625" style="2"/>
    <col min="6401" max="6401" width="5.7109375" style="2" customWidth="1"/>
    <col min="6402" max="6402" width="10.5703125" style="2" customWidth="1"/>
    <col min="6403" max="6403" width="4.7109375" style="2" customWidth="1"/>
    <col min="6404" max="6404" width="12" style="2" customWidth="1"/>
    <col min="6405" max="6405" width="10.7109375" style="2" customWidth="1"/>
    <col min="6406" max="6406" width="4.5703125" style="2" customWidth="1"/>
    <col min="6407" max="6407" width="2.7109375" style="2" customWidth="1"/>
    <col min="6408" max="6408" width="15.42578125" style="2" customWidth="1"/>
    <col min="6409" max="6409" width="14.5703125" style="2" customWidth="1"/>
    <col min="6410" max="6410" width="13.85546875" style="2" customWidth="1"/>
    <col min="6411" max="6656" width="9.140625" style="2"/>
    <col min="6657" max="6657" width="5.7109375" style="2" customWidth="1"/>
    <col min="6658" max="6658" width="10.5703125" style="2" customWidth="1"/>
    <col min="6659" max="6659" width="4.7109375" style="2" customWidth="1"/>
    <col min="6660" max="6660" width="12" style="2" customWidth="1"/>
    <col min="6661" max="6661" width="10.7109375" style="2" customWidth="1"/>
    <col min="6662" max="6662" width="4.5703125" style="2" customWidth="1"/>
    <col min="6663" max="6663" width="2.7109375" style="2" customWidth="1"/>
    <col min="6664" max="6664" width="15.42578125" style="2" customWidth="1"/>
    <col min="6665" max="6665" width="14.5703125" style="2" customWidth="1"/>
    <col min="6666" max="6666" width="13.85546875" style="2" customWidth="1"/>
    <col min="6667" max="6912" width="9.140625" style="2"/>
    <col min="6913" max="6913" width="5.7109375" style="2" customWidth="1"/>
    <col min="6914" max="6914" width="10.5703125" style="2" customWidth="1"/>
    <col min="6915" max="6915" width="4.7109375" style="2" customWidth="1"/>
    <col min="6916" max="6916" width="12" style="2" customWidth="1"/>
    <col min="6917" max="6917" width="10.7109375" style="2" customWidth="1"/>
    <col min="6918" max="6918" width="4.5703125" style="2" customWidth="1"/>
    <col min="6919" max="6919" width="2.7109375" style="2" customWidth="1"/>
    <col min="6920" max="6920" width="15.42578125" style="2" customWidth="1"/>
    <col min="6921" max="6921" width="14.5703125" style="2" customWidth="1"/>
    <col min="6922" max="6922" width="13.85546875" style="2" customWidth="1"/>
    <col min="6923" max="7168" width="9.140625" style="2"/>
    <col min="7169" max="7169" width="5.7109375" style="2" customWidth="1"/>
    <col min="7170" max="7170" width="10.5703125" style="2" customWidth="1"/>
    <col min="7171" max="7171" width="4.7109375" style="2" customWidth="1"/>
    <col min="7172" max="7172" width="12" style="2" customWidth="1"/>
    <col min="7173" max="7173" width="10.7109375" style="2" customWidth="1"/>
    <col min="7174" max="7174" width="4.5703125" style="2" customWidth="1"/>
    <col min="7175" max="7175" width="2.7109375" style="2" customWidth="1"/>
    <col min="7176" max="7176" width="15.42578125" style="2" customWidth="1"/>
    <col min="7177" max="7177" width="14.5703125" style="2" customWidth="1"/>
    <col min="7178" max="7178" width="13.85546875" style="2" customWidth="1"/>
    <col min="7179" max="7424" width="9.140625" style="2"/>
    <col min="7425" max="7425" width="5.7109375" style="2" customWidth="1"/>
    <col min="7426" max="7426" width="10.5703125" style="2" customWidth="1"/>
    <col min="7427" max="7427" width="4.7109375" style="2" customWidth="1"/>
    <col min="7428" max="7428" width="12" style="2" customWidth="1"/>
    <col min="7429" max="7429" width="10.7109375" style="2" customWidth="1"/>
    <col min="7430" max="7430" width="4.5703125" style="2" customWidth="1"/>
    <col min="7431" max="7431" width="2.7109375" style="2" customWidth="1"/>
    <col min="7432" max="7432" width="15.42578125" style="2" customWidth="1"/>
    <col min="7433" max="7433" width="14.5703125" style="2" customWidth="1"/>
    <col min="7434" max="7434" width="13.85546875" style="2" customWidth="1"/>
    <col min="7435" max="7680" width="9.140625" style="2"/>
    <col min="7681" max="7681" width="5.7109375" style="2" customWidth="1"/>
    <col min="7682" max="7682" width="10.5703125" style="2" customWidth="1"/>
    <col min="7683" max="7683" width="4.7109375" style="2" customWidth="1"/>
    <col min="7684" max="7684" width="12" style="2" customWidth="1"/>
    <col min="7685" max="7685" width="10.7109375" style="2" customWidth="1"/>
    <col min="7686" max="7686" width="4.5703125" style="2" customWidth="1"/>
    <col min="7687" max="7687" width="2.7109375" style="2" customWidth="1"/>
    <col min="7688" max="7688" width="15.42578125" style="2" customWidth="1"/>
    <col min="7689" max="7689" width="14.5703125" style="2" customWidth="1"/>
    <col min="7690" max="7690" width="13.85546875" style="2" customWidth="1"/>
    <col min="7691" max="7936" width="9.140625" style="2"/>
    <col min="7937" max="7937" width="5.7109375" style="2" customWidth="1"/>
    <col min="7938" max="7938" width="10.5703125" style="2" customWidth="1"/>
    <col min="7939" max="7939" width="4.7109375" style="2" customWidth="1"/>
    <col min="7940" max="7940" width="12" style="2" customWidth="1"/>
    <col min="7941" max="7941" width="10.7109375" style="2" customWidth="1"/>
    <col min="7942" max="7942" width="4.5703125" style="2" customWidth="1"/>
    <col min="7943" max="7943" width="2.7109375" style="2" customWidth="1"/>
    <col min="7944" max="7944" width="15.42578125" style="2" customWidth="1"/>
    <col min="7945" max="7945" width="14.5703125" style="2" customWidth="1"/>
    <col min="7946" max="7946" width="13.85546875" style="2" customWidth="1"/>
    <col min="7947" max="8192" width="9.140625" style="2"/>
    <col min="8193" max="8193" width="5.7109375" style="2" customWidth="1"/>
    <col min="8194" max="8194" width="10.5703125" style="2" customWidth="1"/>
    <col min="8195" max="8195" width="4.7109375" style="2" customWidth="1"/>
    <col min="8196" max="8196" width="12" style="2" customWidth="1"/>
    <col min="8197" max="8197" width="10.7109375" style="2" customWidth="1"/>
    <col min="8198" max="8198" width="4.5703125" style="2" customWidth="1"/>
    <col min="8199" max="8199" width="2.7109375" style="2" customWidth="1"/>
    <col min="8200" max="8200" width="15.42578125" style="2" customWidth="1"/>
    <col min="8201" max="8201" width="14.5703125" style="2" customWidth="1"/>
    <col min="8202" max="8202" width="13.85546875" style="2" customWidth="1"/>
    <col min="8203" max="8448" width="9.140625" style="2"/>
    <col min="8449" max="8449" width="5.7109375" style="2" customWidth="1"/>
    <col min="8450" max="8450" width="10.5703125" style="2" customWidth="1"/>
    <col min="8451" max="8451" width="4.7109375" style="2" customWidth="1"/>
    <col min="8452" max="8452" width="12" style="2" customWidth="1"/>
    <col min="8453" max="8453" width="10.7109375" style="2" customWidth="1"/>
    <col min="8454" max="8454" width="4.5703125" style="2" customWidth="1"/>
    <col min="8455" max="8455" width="2.7109375" style="2" customWidth="1"/>
    <col min="8456" max="8456" width="15.42578125" style="2" customWidth="1"/>
    <col min="8457" max="8457" width="14.5703125" style="2" customWidth="1"/>
    <col min="8458" max="8458" width="13.85546875" style="2" customWidth="1"/>
    <col min="8459" max="8704" width="9.140625" style="2"/>
    <col min="8705" max="8705" width="5.7109375" style="2" customWidth="1"/>
    <col min="8706" max="8706" width="10.5703125" style="2" customWidth="1"/>
    <col min="8707" max="8707" width="4.7109375" style="2" customWidth="1"/>
    <col min="8708" max="8708" width="12" style="2" customWidth="1"/>
    <col min="8709" max="8709" width="10.7109375" style="2" customWidth="1"/>
    <col min="8710" max="8710" width="4.5703125" style="2" customWidth="1"/>
    <col min="8711" max="8711" width="2.7109375" style="2" customWidth="1"/>
    <col min="8712" max="8712" width="15.42578125" style="2" customWidth="1"/>
    <col min="8713" max="8713" width="14.5703125" style="2" customWidth="1"/>
    <col min="8714" max="8714" width="13.85546875" style="2" customWidth="1"/>
    <col min="8715" max="8960" width="9.140625" style="2"/>
    <col min="8961" max="8961" width="5.7109375" style="2" customWidth="1"/>
    <col min="8962" max="8962" width="10.5703125" style="2" customWidth="1"/>
    <col min="8963" max="8963" width="4.7109375" style="2" customWidth="1"/>
    <col min="8964" max="8964" width="12" style="2" customWidth="1"/>
    <col min="8965" max="8965" width="10.7109375" style="2" customWidth="1"/>
    <col min="8966" max="8966" width="4.5703125" style="2" customWidth="1"/>
    <col min="8967" max="8967" width="2.7109375" style="2" customWidth="1"/>
    <col min="8968" max="8968" width="15.42578125" style="2" customWidth="1"/>
    <col min="8969" max="8969" width="14.5703125" style="2" customWidth="1"/>
    <col min="8970" max="8970" width="13.85546875" style="2" customWidth="1"/>
    <col min="8971" max="9216" width="9.140625" style="2"/>
    <col min="9217" max="9217" width="5.7109375" style="2" customWidth="1"/>
    <col min="9218" max="9218" width="10.5703125" style="2" customWidth="1"/>
    <col min="9219" max="9219" width="4.7109375" style="2" customWidth="1"/>
    <col min="9220" max="9220" width="12" style="2" customWidth="1"/>
    <col min="9221" max="9221" width="10.7109375" style="2" customWidth="1"/>
    <col min="9222" max="9222" width="4.5703125" style="2" customWidth="1"/>
    <col min="9223" max="9223" width="2.7109375" style="2" customWidth="1"/>
    <col min="9224" max="9224" width="15.42578125" style="2" customWidth="1"/>
    <col min="9225" max="9225" width="14.5703125" style="2" customWidth="1"/>
    <col min="9226" max="9226" width="13.85546875" style="2" customWidth="1"/>
    <col min="9227" max="9472" width="9.140625" style="2"/>
    <col min="9473" max="9473" width="5.7109375" style="2" customWidth="1"/>
    <col min="9474" max="9474" width="10.5703125" style="2" customWidth="1"/>
    <col min="9475" max="9475" width="4.7109375" style="2" customWidth="1"/>
    <col min="9476" max="9476" width="12" style="2" customWidth="1"/>
    <col min="9477" max="9477" width="10.7109375" style="2" customWidth="1"/>
    <col min="9478" max="9478" width="4.5703125" style="2" customWidth="1"/>
    <col min="9479" max="9479" width="2.7109375" style="2" customWidth="1"/>
    <col min="9480" max="9480" width="15.42578125" style="2" customWidth="1"/>
    <col min="9481" max="9481" width="14.5703125" style="2" customWidth="1"/>
    <col min="9482" max="9482" width="13.85546875" style="2" customWidth="1"/>
    <col min="9483" max="9728" width="9.140625" style="2"/>
    <col min="9729" max="9729" width="5.7109375" style="2" customWidth="1"/>
    <col min="9730" max="9730" width="10.5703125" style="2" customWidth="1"/>
    <col min="9731" max="9731" width="4.7109375" style="2" customWidth="1"/>
    <col min="9732" max="9732" width="12" style="2" customWidth="1"/>
    <col min="9733" max="9733" width="10.7109375" style="2" customWidth="1"/>
    <col min="9734" max="9734" width="4.5703125" style="2" customWidth="1"/>
    <col min="9735" max="9735" width="2.7109375" style="2" customWidth="1"/>
    <col min="9736" max="9736" width="15.42578125" style="2" customWidth="1"/>
    <col min="9737" max="9737" width="14.5703125" style="2" customWidth="1"/>
    <col min="9738" max="9738" width="13.85546875" style="2" customWidth="1"/>
    <col min="9739" max="9984" width="9.140625" style="2"/>
    <col min="9985" max="9985" width="5.7109375" style="2" customWidth="1"/>
    <col min="9986" max="9986" width="10.5703125" style="2" customWidth="1"/>
    <col min="9987" max="9987" width="4.7109375" style="2" customWidth="1"/>
    <col min="9988" max="9988" width="12" style="2" customWidth="1"/>
    <col min="9989" max="9989" width="10.7109375" style="2" customWidth="1"/>
    <col min="9990" max="9990" width="4.5703125" style="2" customWidth="1"/>
    <col min="9991" max="9991" width="2.7109375" style="2" customWidth="1"/>
    <col min="9992" max="9992" width="15.42578125" style="2" customWidth="1"/>
    <col min="9993" max="9993" width="14.5703125" style="2" customWidth="1"/>
    <col min="9994" max="9994" width="13.85546875" style="2" customWidth="1"/>
    <col min="9995" max="10240" width="9.140625" style="2"/>
    <col min="10241" max="10241" width="5.7109375" style="2" customWidth="1"/>
    <col min="10242" max="10242" width="10.5703125" style="2" customWidth="1"/>
    <col min="10243" max="10243" width="4.7109375" style="2" customWidth="1"/>
    <col min="10244" max="10244" width="12" style="2" customWidth="1"/>
    <col min="10245" max="10245" width="10.7109375" style="2" customWidth="1"/>
    <col min="10246" max="10246" width="4.5703125" style="2" customWidth="1"/>
    <col min="10247" max="10247" width="2.7109375" style="2" customWidth="1"/>
    <col min="10248" max="10248" width="15.42578125" style="2" customWidth="1"/>
    <col min="10249" max="10249" width="14.5703125" style="2" customWidth="1"/>
    <col min="10250" max="10250" width="13.85546875" style="2" customWidth="1"/>
    <col min="10251" max="10496" width="9.140625" style="2"/>
    <col min="10497" max="10497" width="5.7109375" style="2" customWidth="1"/>
    <col min="10498" max="10498" width="10.5703125" style="2" customWidth="1"/>
    <col min="10499" max="10499" width="4.7109375" style="2" customWidth="1"/>
    <col min="10500" max="10500" width="12" style="2" customWidth="1"/>
    <col min="10501" max="10501" width="10.7109375" style="2" customWidth="1"/>
    <col min="10502" max="10502" width="4.5703125" style="2" customWidth="1"/>
    <col min="10503" max="10503" width="2.7109375" style="2" customWidth="1"/>
    <col min="10504" max="10504" width="15.42578125" style="2" customWidth="1"/>
    <col min="10505" max="10505" width="14.5703125" style="2" customWidth="1"/>
    <col min="10506" max="10506" width="13.85546875" style="2" customWidth="1"/>
    <col min="10507" max="10752" width="9.140625" style="2"/>
    <col min="10753" max="10753" width="5.7109375" style="2" customWidth="1"/>
    <col min="10754" max="10754" width="10.5703125" style="2" customWidth="1"/>
    <col min="10755" max="10755" width="4.7109375" style="2" customWidth="1"/>
    <col min="10756" max="10756" width="12" style="2" customWidth="1"/>
    <col min="10757" max="10757" width="10.7109375" style="2" customWidth="1"/>
    <col min="10758" max="10758" width="4.5703125" style="2" customWidth="1"/>
    <col min="10759" max="10759" width="2.7109375" style="2" customWidth="1"/>
    <col min="10760" max="10760" width="15.42578125" style="2" customWidth="1"/>
    <col min="10761" max="10761" width="14.5703125" style="2" customWidth="1"/>
    <col min="10762" max="10762" width="13.85546875" style="2" customWidth="1"/>
    <col min="10763" max="11008" width="9.140625" style="2"/>
    <col min="11009" max="11009" width="5.7109375" style="2" customWidth="1"/>
    <col min="11010" max="11010" width="10.5703125" style="2" customWidth="1"/>
    <col min="11011" max="11011" width="4.7109375" style="2" customWidth="1"/>
    <col min="11012" max="11012" width="12" style="2" customWidth="1"/>
    <col min="11013" max="11013" width="10.7109375" style="2" customWidth="1"/>
    <col min="11014" max="11014" width="4.5703125" style="2" customWidth="1"/>
    <col min="11015" max="11015" width="2.7109375" style="2" customWidth="1"/>
    <col min="11016" max="11016" width="15.42578125" style="2" customWidth="1"/>
    <col min="11017" max="11017" width="14.5703125" style="2" customWidth="1"/>
    <col min="11018" max="11018" width="13.85546875" style="2" customWidth="1"/>
    <col min="11019" max="11264" width="9.140625" style="2"/>
    <col min="11265" max="11265" width="5.7109375" style="2" customWidth="1"/>
    <col min="11266" max="11266" width="10.5703125" style="2" customWidth="1"/>
    <col min="11267" max="11267" width="4.7109375" style="2" customWidth="1"/>
    <col min="11268" max="11268" width="12" style="2" customWidth="1"/>
    <col min="11269" max="11269" width="10.7109375" style="2" customWidth="1"/>
    <col min="11270" max="11270" width="4.5703125" style="2" customWidth="1"/>
    <col min="11271" max="11271" width="2.7109375" style="2" customWidth="1"/>
    <col min="11272" max="11272" width="15.42578125" style="2" customWidth="1"/>
    <col min="11273" max="11273" width="14.5703125" style="2" customWidth="1"/>
    <col min="11274" max="11274" width="13.85546875" style="2" customWidth="1"/>
    <col min="11275" max="11520" width="9.140625" style="2"/>
    <col min="11521" max="11521" width="5.7109375" style="2" customWidth="1"/>
    <col min="11522" max="11522" width="10.5703125" style="2" customWidth="1"/>
    <col min="11523" max="11523" width="4.7109375" style="2" customWidth="1"/>
    <col min="11524" max="11524" width="12" style="2" customWidth="1"/>
    <col min="11525" max="11525" width="10.7109375" style="2" customWidth="1"/>
    <col min="11526" max="11526" width="4.5703125" style="2" customWidth="1"/>
    <col min="11527" max="11527" width="2.7109375" style="2" customWidth="1"/>
    <col min="11528" max="11528" width="15.42578125" style="2" customWidth="1"/>
    <col min="11529" max="11529" width="14.5703125" style="2" customWidth="1"/>
    <col min="11530" max="11530" width="13.85546875" style="2" customWidth="1"/>
    <col min="11531" max="11776" width="9.140625" style="2"/>
    <col min="11777" max="11777" width="5.7109375" style="2" customWidth="1"/>
    <col min="11778" max="11778" width="10.5703125" style="2" customWidth="1"/>
    <col min="11779" max="11779" width="4.7109375" style="2" customWidth="1"/>
    <col min="11780" max="11780" width="12" style="2" customWidth="1"/>
    <col min="11781" max="11781" width="10.7109375" style="2" customWidth="1"/>
    <col min="11782" max="11782" width="4.5703125" style="2" customWidth="1"/>
    <col min="11783" max="11783" width="2.7109375" style="2" customWidth="1"/>
    <col min="11784" max="11784" width="15.42578125" style="2" customWidth="1"/>
    <col min="11785" max="11785" width="14.5703125" style="2" customWidth="1"/>
    <col min="11786" max="11786" width="13.85546875" style="2" customWidth="1"/>
    <col min="11787" max="12032" width="9.140625" style="2"/>
    <col min="12033" max="12033" width="5.7109375" style="2" customWidth="1"/>
    <col min="12034" max="12034" width="10.5703125" style="2" customWidth="1"/>
    <col min="12035" max="12035" width="4.7109375" style="2" customWidth="1"/>
    <col min="12036" max="12036" width="12" style="2" customWidth="1"/>
    <col min="12037" max="12037" width="10.7109375" style="2" customWidth="1"/>
    <col min="12038" max="12038" width="4.5703125" style="2" customWidth="1"/>
    <col min="12039" max="12039" width="2.7109375" style="2" customWidth="1"/>
    <col min="12040" max="12040" width="15.42578125" style="2" customWidth="1"/>
    <col min="12041" max="12041" width="14.5703125" style="2" customWidth="1"/>
    <col min="12042" max="12042" width="13.85546875" style="2" customWidth="1"/>
    <col min="12043" max="12288" width="9.140625" style="2"/>
    <col min="12289" max="12289" width="5.7109375" style="2" customWidth="1"/>
    <col min="12290" max="12290" width="10.5703125" style="2" customWidth="1"/>
    <col min="12291" max="12291" width="4.7109375" style="2" customWidth="1"/>
    <col min="12292" max="12292" width="12" style="2" customWidth="1"/>
    <col min="12293" max="12293" width="10.7109375" style="2" customWidth="1"/>
    <col min="12294" max="12294" width="4.5703125" style="2" customWidth="1"/>
    <col min="12295" max="12295" width="2.7109375" style="2" customWidth="1"/>
    <col min="12296" max="12296" width="15.42578125" style="2" customWidth="1"/>
    <col min="12297" max="12297" width="14.5703125" style="2" customWidth="1"/>
    <col min="12298" max="12298" width="13.85546875" style="2" customWidth="1"/>
    <col min="12299" max="12544" width="9.140625" style="2"/>
    <col min="12545" max="12545" width="5.7109375" style="2" customWidth="1"/>
    <col min="12546" max="12546" width="10.5703125" style="2" customWidth="1"/>
    <col min="12547" max="12547" width="4.7109375" style="2" customWidth="1"/>
    <col min="12548" max="12548" width="12" style="2" customWidth="1"/>
    <col min="12549" max="12549" width="10.7109375" style="2" customWidth="1"/>
    <col min="12550" max="12550" width="4.5703125" style="2" customWidth="1"/>
    <col min="12551" max="12551" width="2.7109375" style="2" customWidth="1"/>
    <col min="12552" max="12552" width="15.42578125" style="2" customWidth="1"/>
    <col min="12553" max="12553" width="14.5703125" style="2" customWidth="1"/>
    <col min="12554" max="12554" width="13.85546875" style="2" customWidth="1"/>
    <col min="12555" max="12800" width="9.140625" style="2"/>
    <col min="12801" max="12801" width="5.7109375" style="2" customWidth="1"/>
    <col min="12802" max="12802" width="10.5703125" style="2" customWidth="1"/>
    <col min="12803" max="12803" width="4.7109375" style="2" customWidth="1"/>
    <col min="12804" max="12804" width="12" style="2" customWidth="1"/>
    <col min="12805" max="12805" width="10.7109375" style="2" customWidth="1"/>
    <col min="12806" max="12806" width="4.5703125" style="2" customWidth="1"/>
    <col min="12807" max="12807" width="2.7109375" style="2" customWidth="1"/>
    <col min="12808" max="12808" width="15.42578125" style="2" customWidth="1"/>
    <col min="12809" max="12809" width="14.5703125" style="2" customWidth="1"/>
    <col min="12810" max="12810" width="13.85546875" style="2" customWidth="1"/>
    <col min="12811" max="13056" width="9.140625" style="2"/>
    <col min="13057" max="13057" width="5.7109375" style="2" customWidth="1"/>
    <col min="13058" max="13058" width="10.5703125" style="2" customWidth="1"/>
    <col min="13059" max="13059" width="4.7109375" style="2" customWidth="1"/>
    <col min="13060" max="13060" width="12" style="2" customWidth="1"/>
    <col min="13061" max="13061" width="10.7109375" style="2" customWidth="1"/>
    <col min="13062" max="13062" width="4.5703125" style="2" customWidth="1"/>
    <col min="13063" max="13063" width="2.7109375" style="2" customWidth="1"/>
    <col min="13064" max="13064" width="15.42578125" style="2" customWidth="1"/>
    <col min="13065" max="13065" width="14.5703125" style="2" customWidth="1"/>
    <col min="13066" max="13066" width="13.85546875" style="2" customWidth="1"/>
    <col min="13067" max="13312" width="9.140625" style="2"/>
    <col min="13313" max="13313" width="5.7109375" style="2" customWidth="1"/>
    <col min="13314" max="13314" width="10.5703125" style="2" customWidth="1"/>
    <col min="13315" max="13315" width="4.7109375" style="2" customWidth="1"/>
    <col min="13316" max="13316" width="12" style="2" customWidth="1"/>
    <col min="13317" max="13317" width="10.7109375" style="2" customWidth="1"/>
    <col min="13318" max="13318" width="4.5703125" style="2" customWidth="1"/>
    <col min="13319" max="13319" width="2.7109375" style="2" customWidth="1"/>
    <col min="13320" max="13320" width="15.42578125" style="2" customWidth="1"/>
    <col min="13321" max="13321" width="14.5703125" style="2" customWidth="1"/>
    <col min="13322" max="13322" width="13.85546875" style="2" customWidth="1"/>
    <col min="13323" max="13568" width="9.140625" style="2"/>
    <col min="13569" max="13569" width="5.7109375" style="2" customWidth="1"/>
    <col min="13570" max="13570" width="10.5703125" style="2" customWidth="1"/>
    <col min="13571" max="13571" width="4.7109375" style="2" customWidth="1"/>
    <col min="13572" max="13572" width="12" style="2" customWidth="1"/>
    <col min="13573" max="13573" width="10.7109375" style="2" customWidth="1"/>
    <col min="13574" max="13574" width="4.5703125" style="2" customWidth="1"/>
    <col min="13575" max="13575" width="2.7109375" style="2" customWidth="1"/>
    <col min="13576" max="13576" width="15.42578125" style="2" customWidth="1"/>
    <col min="13577" max="13577" width="14.5703125" style="2" customWidth="1"/>
    <col min="13578" max="13578" width="13.85546875" style="2" customWidth="1"/>
    <col min="13579" max="13824" width="9.140625" style="2"/>
    <col min="13825" max="13825" width="5.7109375" style="2" customWidth="1"/>
    <col min="13826" max="13826" width="10.5703125" style="2" customWidth="1"/>
    <col min="13827" max="13827" width="4.7109375" style="2" customWidth="1"/>
    <col min="13828" max="13828" width="12" style="2" customWidth="1"/>
    <col min="13829" max="13829" width="10.7109375" style="2" customWidth="1"/>
    <col min="13830" max="13830" width="4.5703125" style="2" customWidth="1"/>
    <col min="13831" max="13831" width="2.7109375" style="2" customWidth="1"/>
    <col min="13832" max="13832" width="15.42578125" style="2" customWidth="1"/>
    <col min="13833" max="13833" width="14.5703125" style="2" customWidth="1"/>
    <col min="13834" max="13834" width="13.85546875" style="2" customWidth="1"/>
    <col min="13835" max="14080" width="9.140625" style="2"/>
    <col min="14081" max="14081" width="5.7109375" style="2" customWidth="1"/>
    <col min="14082" max="14082" width="10.5703125" style="2" customWidth="1"/>
    <col min="14083" max="14083" width="4.7109375" style="2" customWidth="1"/>
    <col min="14084" max="14084" width="12" style="2" customWidth="1"/>
    <col min="14085" max="14085" width="10.7109375" style="2" customWidth="1"/>
    <col min="14086" max="14086" width="4.5703125" style="2" customWidth="1"/>
    <col min="14087" max="14087" width="2.7109375" style="2" customWidth="1"/>
    <col min="14088" max="14088" width="15.42578125" style="2" customWidth="1"/>
    <col min="14089" max="14089" width="14.5703125" style="2" customWidth="1"/>
    <col min="14090" max="14090" width="13.85546875" style="2" customWidth="1"/>
    <col min="14091" max="14336" width="9.140625" style="2"/>
    <col min="14337" max="14337" width="5.7109375" style="2" customWidth="1"/>
    <col min="14338" max="14338" width="10.5703125" style="2" customWidth="1"/>
    <col min="14339" max="14339" width="4.7109375" style="2" customWidth="1"/>
    <col min="14340" max="14340" width="12" style="2" customWidth="1"/>
    <col min="14341" max="14341" width="10.7109375" style="2" customWidth="1"/>
    <col min="14342" max="14342" width="4.5703125" style="2" customWidth="1"/>
    <col min="14343" max="14343" width="2.7109375" style="2" customWidth="1"/>
    <col min="14344" max="14344" width="15.42578125" style="2" customWidth="1"/>
    <col min="14345" max="14345" width="14.5703125" style="2" customWidth="1"/>
    <col min="14346" max="14346" width="13.85546875" style="2" customWidth="1"/>
    <col min="14347" max="14592" width="9.140625" style="2"/>
    <col min="14593" max="14593" width="5.7109375" style="2" customWidth="1"/>
    <col min="14594" max="14594" width="10.5703125" style="2" customWidth="1"/>
    <col min="14595" max="14595" width="4.7109375" style="2" customWidth="1"/>
    <col min="14596" max="14596" width="12" style="2" customWidth="1"/>
    <col min="14597" max="14597" width="10.7109375" style="2" customWidth="1"/>
    <col min="14598" max="14598" width="4.5703125" style="2" customWidth="1"/>
    <col min="14599" max="14599" width="2.7109375" style="2" customWidth="1"/>
    <col min="14600" max="14600" width="15.42578125" style="2" customWidth="1"/>
    <col min="14601" max="14601" width="14.5703125" style="2" customWidth="1"/>
    <col min="14602" max="14602" width="13.85546875" style="2" customWidth="1"/>
    <col min="14603" max="14848" width="9.140625" style="2"/>
    <col min="14849" max="14849" width="5.7109375" style="2" customWidth="1"/>
    <col min="14850" max="14850" width="10.5703125" style="2" customWidth="1"/>
    <col min="14851" max="14851" width="4.7109375" style="2" customWidth="1"/>
    <col min="14852" max="14852" width="12" style="2" customWidth="1"/>
    <col min="14853" max="14853" width="10.7109375" style="2" customWidth="1"/>
    <col min="14854" max="14854" width="4.5703125" style="2" customWidth="1"/>
    <col min="14855" max="14855" width="2.7109375" style="2" customWidth="1"/>
    <col min="14856" max="14856" width="15.42578125" style="2" customWidth="1"/>
    <col min="14857" max="14857" width="14.5703125" style="2" customWidth="1"/>
    <col min="14858" max="14858" width="13.85546875" style="2" customWidth="1"/>
    <col min="14859" max="15104" width="9.140625" style="2"/>
    <col min="15105" max="15105" width="5.7109375" style="2" customWidth="1"/>
    <col min="15106" max="15106" width="10.5703125" style="2" customWidth="1"/>
    <col min="15107" max="15107" width="4.7109375" style="2" customWidth="1"/>
    <col min="15108" max="15108" width="12" style="2" customWidth="1"/>
    <col min="15109" max="15109" width="10.7109375" style="2" customWidth="1"/>
    <col min="15110" max="15110" width="4.5703125" style="2" customWidth="1"/>
    <col min="15111" max="15111" width="2.7109375" style="2" customWidth="1"/>
    <col min="15112" max="15112" width="15.42578125" style="2" customWidth="1"/>
    <col min="15113" max="15113" width="14.5703125" style="2" customWidth="1"/>
    <col min="15114" max="15114" width="13.85546875" style="2" customWidth="1"/>
    <col min="15115" max="15360" width="9.140625" style="2"/>
    <col min="15361" max="15361" width="5.7109375" style="2" customWidth="1"/>
    <col min="15362" max="15362" width="10.5703125" style="2" customWidth="1"/>
    <col min="15363" max="15363" width="4.7109375" style="2" customWidth="1"/>
    <col min="15364" max="15364" width="12" style="2" customWidth="1"/>
    <col min="15365" max="15365" width="10.7109375" style="2" customWidth="1"/>
    <col min="15366" max="15366" width="4.5703125" style="2" customWidth="1"/>
    <col min="15367" max="15367" width="2.7109375" style="2" customWidth="1"/>
    <col min="15368" max="15368" width="15.42578125" style="2" customWidth="1"/>
    <col min="15369" max="15369" width="14.5703125" style="2" customWidth="1"/>
    <col min="15370" max="15370" width="13.85546875" style="2" customWidth="1"/>
    <col min="15371" max="15616" width="9.140625" style="2"/>
    <col min="15617" max="15617" width="5.7109375" style="2" customWidth="1"/>
    <col min="15618" max="15618" width="10.5703125" style="2" customWidth="1"/>
    <col min="15619" max="15619" width="4.7109375" style="2" customWidth="1"/>
    <col min="15620" max="15620" width="12" style="2" customWidth="1"/>
    <col min="15621" max="15621" width="10.7109375" style="2" customWidth="1"/>
    <col min="15622" max="15622" width="4.5703125" style="2" customWidth="1"/>
    <col min="15623" max="15623" width="2.7109375" style="2" customWidth="1"/>
    <col min="15624" max="15624" width="15.42578125" style="2" customWidth="1"/>
    <col min="15625" max="15625" width="14.5703125" style="2" customWidth="1"/>
    <col min="15626" max="15626" width="13.85546875" style="2" customWidth="1"/>
    <col min="15627" max="15872" width="9.140625" style="2"/>
    <col min="15873" max="15873" width="5.7109375" style="2" customWidth="1"/>
    <col min="15874" max="15874" width="10.5703125" style="2" customWidth="1"/>
    <col min="15875" max="15875" width="4.7109375" style="2" customWidth="1"/>
    <col min="15876" max="15876" width="12" style="2" customWidth="1"/>
    <col min="15877" max="15877" width="10.7109375" style="2" customWidth="1"/>
    <col min="15878" max="15878" width="4.5703125" style="2" customWidth="1"/>
    <col min="15879" max="15879" width="2.7109375" style="2" customWidth="1"/>
    <col min="15880" max="15880" width="15.42578125" style="2" customWidth="1"/>
    <col min="15881" max="15881" width="14.5703125" style="2" customWidth="1"/>
    <col min="15882" max="15882" width="13.85546875" style="2" customWidth="1"/>
    <col min="15883" max="16128" width="9.140625" style="2"/>
    <col min="16129" max="16129" width="5.7109375" style="2" customWidth="1"/>
    <col min="16130" max="16130" width="10.5703125" style="2" customWidth="1"/>
    <col min="16131" max="16131" width="4.7109375" style="2" customWidth="1"/>
    <col min="16132" max="16132" width="12" style="2" customWidth="1"/>
    <col min="16133" max="16133" width="10.7109375" style="2" customWidth="1"/>
    <col min="16134" max="16134" width="4.5703125" style="2" customWidth="1"/>
    <col min="16135" max="16135" width="2.7109375" style="2" customWidth="1"/>
    <col min="16136" max="16136" width="15.42578125" style="2" customWidth="1"/>
    <col min="16137" max="16137" width="14.5703125" style="2" customWidth="1"/>
    <col min="16138" max="16138" width="13.85546875" style="2" customWidth="1"/>
    <col min="16139" max="16384" width="9.140625" style="2"/>
  </cols>
  <sheetData>
    <row r="1" spans="1:10" ht="18" customHeight="1">
      <c r="A1" s="1"/>
      <c r="B1" s="1"/>
      <c r="D1" s="3" t="s">
        <v>0</v>
      </c>
      <c r="E1" s="4"/>
      <c r="G1" s="5"/>
      <c r="H1" s="6" t="s">
        <v>1</v>
      </c>
      <c r="J1" s="6" t="s">
        <v>2</v>
      </c>
    </row>
    <row r="2" spans="1:10" ht="32.25" customHeight="1">
      <c r="A2" s="7" t="s">
        <v>3</v>
      </c>
      <c r="B2" s="1"/>
      <c r="G2" s="4"/>
    </row>
    <row r="3" spans="1:10" ht="18.75" customHeight="1">
      <c r="A3" s="6"/>
      <c r="B3" s="6" t="s">
        <v>4</v>
      </c>
      <c r="D3" s="6" t="s">
        <v>5</v>
      </c>
      <c r="F3" s="4"/>
      <c r="G3" s="4"/>
      <c r="H3" s="2" t="s">
        <v>6</v>
      </c>
      <c r="I3" s="5" t="s">
        <v>7</v>
      </c>
      <c r="J3" s="6" t="s">
        <v>8</v>
      </c>
    </row>
    <row r="4" spans="1:10" s="8" customFormat="1" ht="17.25" customHeight="1">
      <c r="A4" s="6"/>
      <c r="B4" s="6" t="s">
        <v>9</v>
      </c>
      <c r="D4" s="6" t="s">
        <v>10</v>
      </c>
      <c r="F4" s="4"/>
      <c r="G4" s="9"/>
      <c r="H4" s="9"/>
      <c r="I4" s="9"/>
      <c r="J4" s="9"/>
    </row>
    <row r="5" spans="1:10" ht="3" customHeight="1"/>
    <row r="6" spans="1:10" ht="17.45" customHeight="1">
      <c r="A6" s="10"/>
      <c r="B6" s="11" t="s">
        <v>11</v>
      </c>
      <c r="C6" s="939"/>
      <c r="D6" s="940"/>
      <c r="E6" s="940"/>
      <c r="F6" s="941"/>
      <c r="H6" s="12" t="s">
        <v>12</v>
      </c>
      <c r="I6" s="942"/>
      <c r="J6" s="941"/>
    </row>
    <row r="7" spans="1:10" ht="17.45" customHeight="1">
      <c r="A7" s="10"/>
      <c r="B7" s="11" t="s">
        <v>13</v>
      </c>
      <c r="C7" s="939"/>
      <c r="D7" s="940"/>
      <c r="E7" s="940"/>
      <c r="F7" s="941"/>
      <c r="H7" s="13" t="s">
        <v>14</v>
      </c>
      <c r="I7" s="942"/>
      <c r="J7" s="941"/>
    </row>
    <row r="8" spans="1:10" ht="17.45" customHeight="1">
      <c r="A8" s="10"/>
      <c r="B8" s="11" t="s">
        <v>15</v>
      </c>
      <c r="C8" s="939"/>
      <c r="D8" s="940"/>
      <c r="E8" s="940"/>
      <c r="F8" s="941"/>
      <c r="H8" s="13" t="s">
        <v>16</v>
      </c>
      <c r="I8" s="942"/>
      <c r="J8" s="941"/>
    </row>
    <row r="9" spans="1:10" ht="8.25" customHeight="1">
      <c r="B9" s="1"/>
      <c r="I9" s="1"/>
      <c r="J9" s="1"/>
    </row>
    <row r="10" spans="1:10" ht="17.45" customHeight="1">
      <c r="A10" s="14" t="s">
        <v>17</v>
      </c>
      <c r="B10" s="15"/>
      <c r="C10" s="15"/>
      <c r="D10" s="15"/>
      <c r="E10" s="15"/>
      <c r="F10" s="16"/>
      <c r="H10" s="14" t="s">
        <v>18</v>
      </c>
      <c r="I10" s="17"/>
      <c r="J10" s="18"/>
    </row>
    <row r="11" spans="1:10" ht="17.45" customHeight="1">
      <c r="A11" s="19" t="s">
        <v>19</v>
      </c>
      <c r="B11" s="20"/>
      <c r="C11" s="19" t="s">
        <v>20</v>
      </c>
      <c r="D11" s="16"/>
      <c r="E11" s="19" t="s">
        <v>21</v>
      </c>
      <c r="F11" s="20"/>
      <c r="H11" s="21"/>
      <c r="I11" s="21"/>
      <c r="J11" s="21"/>
    </row>
    <row r="12" spans="1:10" ht="17.45" customHeight="1">
      <c r="A12" s="22"/>
      <c r="B12" s="23"/>
      <c r="C12" s="22"/>
      <c r="D12" s="24"/>
      <c r="E12" s="22"/>
      <c r="F12" s="23"/>
      <c r="H12" s="25"/>
      <c r="I12" s="25"/>
      <c r="J12" s="26"/>
    </row>
    <row r="13" spans="1:10" ht="17.45" customHeight="1">
      <c r="A13" s="27"/>
      <c r="B13" s="28"/>
      <c r="C13" s="27"/>
      <c r="D13" s="29"/>
      <c r="E13" s="27"/>
      <c r="F13" s="28"/>
      <c r="H13" s="30"/>
      <c r="I13" s="30"/>
      <c r="J13" s="31"/>
    </row>
    <row r="14" spans="1:10" ht="5.0999999999999996" customHeight="1">
      <c r="A14" s="32"/>
      <c r="B14" s="33"/>
      <c r="C14" s="32"/>
      <c r="D14" s="34"/>
      <c r="E14" s="35"/>
      <c r="F14" s="36"/>
      <c r="H14" s="37"/>
      <c r="I14" s="37"/>
      <c r="J14" s="37"/>
    </row>
    <row r="15" spans="1:10" ht="6" customHeight="1"/>
    <row r="16" spans="1:10" ht="17.45" customHeight="1">
      <c r="A16" s="38" t="s">
        <v>22</v>
      </c>
      <c r="B16" s="39"/>
      <c r="C16" s="39"/>
      <c r="D16" s="39"/>
      <c r="E16" s="39"/>
      <c r="F16" s="39"/>
      <c r="G16" s="39"/>
      <c r="H16" s="39"/>
      <c r="I16" s="39"/>
      <c r="J16" s="40"/>
    </row>
    <row r="17" spans="1:10" ht="17.45" customHeight="1">
      <c r="A17" s="943"/>
      <c r="B17" s="944"/>
      <c r="C17" s="944"/>
      <c r="D17" s="944"/>
      <c r="E17" s="944"/>
      <c r="F17" s="944"/>
      <c r="G17" s="944"/>
      <c r="H17" s="944"/>
      <c r="I17" s="944"/>
      <c r="J17" s="945"/>
    </row>
    <row r="18" spans="1:10" ht="17.45" customHeight="1">
      <c r="A18" s="946"/>
      <c r="B18" s="944"/>
      <c r="C18" s="944"/>
      <c r="D18" s="944"/>
      <c r="E18" s="944"/>
      <c r="F18" s="944"/>
      <c r="G18" s="944"/>
      <c r="H18" s="944"/>
      <c r="I18" s="944"/>
      <c r="J18" s="945"/>
    </row>
    <row r="19" spans="1:10" ht="17.45" customHeight="1">
      <c r="A19" s="946"/>
      <c r="B19" s="944"/>
      <c r="C19" s="944"/>
      <c r="D19" s="944"/>
      <c r="E19" s="944"/>
      <c r="F19" s="944"/>
      <c r="G19" s="944"/>
      <c r="H19" s="944"/>
      <c r="I19" s="944"/>
      <c r="J19" s="945"/>
    </row>
    <row r="20" spans="1:10" ht="16.5" customHeight="1">
      <c r="A20" s="947"/>
      <c r="B20" s="948"/>
      <c r="C20" s="948"/>
      <c r="D20" s="948"/>
      <c r="E20" s="948"/>
      <c r="F20" s="948"/>
      <c r="G20" s="948"/>
      <c r="H20" s="948"/>
      <c r="I20" s="948"/>
      <c r="J20" s="949"/>
    </row>
    <row r="21" spans="1:10" ht="17.25" hidden="1" customHeight="1">
      <c r="A21" s="41"/>
      <c r="B21" s="42"/>
      <c r="C21" s="42"/>
      <c r="D21" s="42"/>
      <c r="E21" s="43"/>
      <c r="F21" s="44"/>
      <c r="G21" s="42"/>
      <c r="H21" s="45"/>
      <c r="I21" s="43"/>
      <c r="J21" s="46"/>
    </row>
    <row r="22" spans="1:10" ht="6" customHeight="1"/>
    <row r="23" spans="1:10" ht="17.100000000000001" customHeight="1">
      <c r="A23" s="47"/>
      <c r="B23" s="950" t="s">
        <v>23</v>
      </c>
      <c r="C23" s="2237"/>
      <c r="D23" s="2237"/>
      <c r="E23" s="2237"/>
      <c r="F23" s="2237"/>
      <c r="G23" s="2237"/>
      <c r="H23" s="2238"/>
      <c r="I23" s="48" t="s">
        <v>24</v>
      </c>
      <c r="J23" s="48" t="s">
        <v>25</v>
      </c>
    </row>
    <row r="24" spans="1:10" ht="17.100000000000001" customHeight="1">
      <c r="A24" s="49"/>
      <c r="B24" s="50"/>
      <c r="C24" s="42"/>
      <c r="D24" s="42"/>
      <c r="E24" s="42"/>
      <c r="F24" s="42"/>
      <c r="G24" s="42"/>
      <c r="H24" s="51"/>
      <c r="I24" s="52" t="s">
        <v>26</v>
      </c>
      <c r="J24" s="52" t="s">
        <v>27</v>
      </c>
    </row>
    <row r="25" spans="1:10" ht="15.95" customHeight="1">
      <c r="A25" s="53">
        <v>1</v>
      </c>
      <c r="B25" s="54" t="s">
        <v>28</v>
      </c>
      <c r="C25" s="55"/>
      <c r="D25" s="55"/>
      <c r="E25" s="55"/>
      <c r="F25" s="55"/>
      <c r="G25" s="55"/>
      <c r="H25" s="56"/>
      <c r="I25" s="57"/>
      <c r="J25" s="58"/>
    </row>
    <row r="26" spans="1:10" ht="15.95" customHeight="1">
      <c r="A26" s="53">
        <v>2</v>
      </c>
      <c r="B26" s="54" t="s">
        <v>29</v>
      </c>
      <c r="C26" s="55"/>
      <c r="D26" s="55"/>
      <c r="E26" s="55"/>
      <c r="F26" s="55"/>
      <c r="G26" s="55"/>
      <c r="H26" s="56"/>
      <c r="I26" s="57"/>
      <c r="J26" s="58"/>
    </row>
    <row r="27" spans="1:10" ht="15.95" customHeight="1">
      <c r="A27" s="53">
        <v>3</v>
      </c>
      <c r="B27" s="54" t="s">
        <v>30</v>
      </c>
      <c r="C27" s="55"/>
      <c r="D27" s="55"/>
      <c r="E27" s="55"/>
      <c r="F27" s="55"/>
      <c r="G27" s="55"/>
      <c r="H27" s="56"/>
      <c r="I27" s="57"/>
      <c r="J27" s="58"/>
    </row>
    <row r="28" spans="1:10" ht="15.95" customHeight="1">
      <c r="A28" s="53">
        <v>4</v>
      </c>
      <c r="B28" s="54" t="s">
        <v>31</v>
      </c>
      <c r="C28" s="55"/>
      <c r="D28" s="55"/>
      <c r="E28" s="55"/>
      <c r="F28" s="55"/>
      <c r="G28" s="55"/>
      <c r="H28" s="56"/>
      <c r="I28" s="57"/>
      <c r="J28" s="58"/>
    </row>
    <row r="29" spans="1:10" ht="15.95" customHeight="1">
      <c r="A29" s="53">
        <v>5</v>
      </c>
      <c r="B29" s="54" t="s">
        <v>32</v>
      </c>
      <c r="C29" s="55"/>
      <c r="D29" s="55"/>
      <c r="E29" s="55"/>
      <c r="F29" s="55"/>
      <c r="G29" s="55"/>
      <c r="H29" s="59"/>
      <c r="I29" s="60"/>
      <c r="J29" s="58"/>
    </row>
    <row r="30" spans="1:10" ht="15.95" customHeight="1">
      <c r="A30" s="53">
        <v>6</v>
      </c>
      <c r="B30" s="54" t="s">
        <v>33</v>
      </c>
      <c r="C30" s="55"/>
      <c r="D30" s="55"/>
      <c r="E30" s="55"/>
      <c r="F30" s="55"/>
      <c r="G30" s="55"/>
      <c r="H30" s="59"/>
      <c r="I30" s="60"/>
      <c r="J30" s="58"/>
    </row>
    <row r="31" spans="1:10" ht="15.95" customHeight="1">
      <c r="A31" s="53">
        <v>7</v>
      </c>
      <c r="B31" s="54" t="s">
        <v>34</v>
      </c>
      <c r="C31" s="61"/>
      <c r="D31" s="61"/>
      <c r="E31" s="61"/>
      <c r="F31" s="61"/>
      <c r="G31" s="61"/>
      <c r="H31" s="59"/>
      <c r="I31" s="60"/>
      <c r="J31" s="58"/>
    </row>
    <row r="32" spans="1:10" ht="15.95" customHeight="1">
      <c r="A32" s="53">
        <v>8</v>
      </c>
      <c r="B32" s="54" t="s">
        <v>35</v>
      </c>
      <c r="C32" s="61"/>
      <c r="D32" s="61"/>
      <c r="E32" s="61"/>
      <c r="F32" s="61"/>
      <c r="G32" s="61"/>
      <c r="H32" s="59"/>
      <c r="I32" s="60"/>
      <c r="J32" s="58"/>
    </row>
    <row r="33" spans="1:10" ht="15.95" customHeight="1">
      <c r="A33" s="53">
        <v>9</v>
      </c>
      <c r="B33" s="54"/>
      <c r="C33" s="55"/>
      <c r="D33" s="55"/>
      <c r="E33" s="55"/>
      <c r="F33" s="55"/>
      <c r="G33" s="55"/>
      <c r="H33" s="56"/>
      <c r="I33" s="60"/>
      <c r="J33" s="58"/>
    </row>
    <row r="34" spans="1:10" ht="15.95" customHeight="1">
      <c r="A34" s="53">
        <v>10</v>
      </c>
      <c r="B34" s="54" t="s">
        <v>36</v>
      </c>
      <c r="C34" s="55"/>
      <c r="D34" s="55"/>
      <c r="E34" s="55"/>
      <c r="F34" s="55"/>
      <c r="G34" s="55"/>
      <c r="H34" s="56"/>
      <c r="I34" s="60"/>
      <c r="J34" s="58"/>
    </row>
    <row r="35" spans="1:10" ht="15.95" customHeight="1">
      <c r="A35" s="53">
        <v>11</v>
      </c>
      <c r="B35" s="54"/>
      <c r="C35" s="55"/>
      <c r="D35" s="55"/>
      <c r="E35" s="55"/>
      <c r="F35" s="55"/>
      <c r="G35" s="55"/>
      <c r="H35" s="56"/>
      <c r="I35" s="60"/>
      <c r="J35" s="58"/>
    </row>
    <row r="36" spans="1:10" ht="15.95" customHeight="1">
      <c r="A36" s="53">
        <v>12</v>
      </c>
      <c r="B36" s="54"/>
      <c r="C36" s="55"/>
      <c r="D36" s="55"/>
      <c r="E36" s="55"/>
      <c r="F36" s="55"/>
      <c r="G36" s="55"/>
      <c r="H36" s="56"/>
      <c r="I36" s="60"/>
      <c r="J36" s="58"/>
    </row>
    <row r="37" spans="1:10" ht="15.95" customHeight="1">
      <c r="A37" s="53">
        <v>13</v>
      </c>
      <c r="B37" s="54"/>
      <c r="C37" s="55"/>
      <c r="D37" s="55"/>
      <c r="E37" s="55"/>
      <c r="F37" s="55"/>
      <c r="G37" s="55"/>
      <c r="H37" s="56"/>
      <c r="I37" s="60"/>
      <c r="J37" s="58"/>
    </row>
    <row r="38" spans="1:10" ht="15.95" customHeight="1">
      <c r="A38" s="53">
        <v>14</v>
      </c>
      <c r="B38" s="54"/>
      <c r="C38" s="55"/>
      <c r="D38" s="55"/>
      <c r="E38" s="55"/>
      <c r="F38" s="55"/>
      <c r="G38" s="55"/>
      <c r="H38" s="56"/>
      <c r="I38" s="60"/>
      <c r="J38" s="58"/>
    </row>
    <row r="39" spans="1:10" ht="15.95" customHeight="1">
      <c r="A39" s="53">
        <v>15</v>
      </c>
      <c r="B39" s="54"/>
      <c r="C39" s="55"/>
      <c r="D39" s="55"/>
      <c r="E39" s="55"/>
      <c r="F39" s="55"/>
      <c r="G39" s="55"/>
      <c r="H39" s="56"/>
      <c r="I39" s="60"/>
      <c r="J39" s="58"/>
    </row>
    <row r="40" spans="1:10" ht="15.95" customHeight="1">
      <c r="A40" s="53">
        <v>16</v>
      </c>
      <c r="B40" s="54"/>
      <c r="C40" s="55"/>
      <c r="D40" s="55"/>
      <c r="E40" s="55"/>
      <c r="F40" s="55"/>
      <c r="G40" s="55"/>
      <c r="H40" s="56"/>
      <c r="I40" s="60"/>
      <c r="J40" s="58"/>
    </row>
    <row r="41" spans="1:10" ht="15.95" customHeight="1">
      <c r="A41" s="53"/>
      <c r="B41" s="54"/>
      <c r="C41" s="55"/>
      <c r="D41" s="55"/>
      <c r="E41" s="55"/>
      <c r="F41" s="55"/>
      <c r="G41" s="55"/>
      <c r="H41" s="56"/>
      <c r="I41" s="60"/>
      <c r="J41" s="58"/>
    </row>
    <row r="42" spans="1:10" ht="15.95" customHeight="1">
      <c r="A42" s="53"/>
      <c r="B42" s="54"/>
      <c r="C42" s="55"/>
      <c r="D42" s="55"/>
      <c r="E42" s="55"/>
      <c r="F42" s="55"/>
      <c r="G42" s="55"/>
      <c r="H42" s="56"/>
      <c r="I42" s="60"/>
      <c r="J42" s="58"/>
    </row>
    <row r="43" spans="1:10" ht="15.95" customHeight="1">
      <c r="A43" s="53"/>
      <c r="B43" s="54"/>
      <c r="C43" s="55"/>
      <c r="D43" s="55"/>
      <c r="E43" s="55"/>
      <c r="F43" s="55"/>
      <c r="G43" s="55"/>
      <c r="H43" s="56"/>
      <c r="I43" s="60"/>
      <c r="J43" s="58"/>
    </row>
    <row r="44" spans="1:10" ht="15.95" customHeight="1">
      <c r="A44" s="53"/>
      <c r="B44" s="54"/>
      <c r="C44" s="55"/>
      <c r="D44" s="55"/>
      <c r="E44" s="55"/>
      <c r="F44" s="55"/>
      <c r="G44" s="55"/>
      <c r="H44" s="56"/>
      <c r="I44" s="60"/>
      <c r="J44" s="58"/>
    </row>
    <row r="45" spans="1:10" ht="15.95" customHeight="1">
      <c r="A45" s="53"/>
      <c r="B45" s="54"/>
      <c r="C45" s="55"/>
      <c r="D45" s="55"/>
      <c r="E45" s="55"/>
      <c r="F45" s="55"/>
      <c r="G45" s="55"/>
      <c r="H45" s="56"/>
      <c r="I45" s="60"/>
      <c r="J45" s="58"/>
    </row>
    <row r="46" spans="1:10" ht="18" customHeight="1">
      <c r="A46" s="951" t="s">
        <v>37</v>
      </c>
      <c r="B46" s="951"/>
      <c r="C46" s="951"/>
      <c r="D46" s="951"/>
      <c r="E46" s="951"/>
      <c r="F46" s="951"/>
      <c r="G46" s="951"/>
      <c r="H46" s="951"/>
    </row>
    <row r="47" spans="1:10" ht="18" customHeight="1">
      <c r="A47" s="952" t="s">
        <v>38</v>
      </c>
      <c r="B47" s="953"/>
      <c r="C47" s="953"/>
      <c r="D47" s="953"/>
      <c r="E47" s="953"/>
      <c r="F47" s="953"/>
      <c r="G47" s="953"/>
      <c r="H47" s="954"/>
      <c r="I47" s="38" t="s">
        <v>39</v>
      </c>
      <c r="J47" s="62" t="s">
        <v>40</v>
      </c>
    </row>
    <row r="48" spans="1:10" ht="24" customHeight="1">
      <c r="A48" s="2239"/>
      <c r="B48" s="2240"/>
      <c r="C48" s="2240"/>
      <c r="D48" s="2240"/>
      <c r="E48" s="2240"/>
      <c r="F48" s="2240"/>
      <c r="G48" s="2240"/>
      <c r="H48" s="2241"/>
      <c r="I48" s="50"/>
      <c r="J48" s="37"/>
    </row>
    <row r="49" spans="1:12" ht="10.5" customHeight="1"/>
    <row r="50" spans="1:12" ht="18" customHeight="1">
      <c r="A50" s="1"/>
      <c r="B50" s="1"/>
      <c r="D50" s="3" t="s">
        <v>0</v>
      </c>
      <c r="E50" s="4"/>
      <c r="G50" s="5"/>
      <c r="H50" s="6" t="s">
        <v>1</v>
      </c>
      <c r="J50" s="6" t="s">
        <v>41</v>
      </c>
    </row>
    <row r="51" spans="1:12" ht="32.25" customHeight="1">
      <c r="A51" s="7" t="s">
        <v>3</v>
      </c>
      <c r="B51" s="1"/>
      <c r="G51" s="4"/>
    </row>
    <row r="52" spans="1:12" ht="30" customHeight="1">
      <c r="A52" s="14" t="s">
        <v>42</v>
      </c>
      <c r="B52" s="15"/>
      <c r="C52" s="15"/>
      <c r="D52" s="16"/>
      <c r="E52" s="63" t="s">
        <v>43</v>
      </c>
      <c r="F52" s="14" t="s">
        <v>44</v>
      </c>
      <c r="G52" s="15"/>
      <c r="H52" s="15"/>
      <c r="I52" s="16"/>
      <c r="J52" s="64" t="s">
        <v>45</v>
      </c>
    </row>
    <row r="53" spans="1:12" ht="18" customHeight="1">
      <c r="A53" s="53">
        <v>1</v>
      </c>
      <c r="B53" s="955"/>
      <c r="C53" s="940"/>
      <c r="D53" s="941"/>
      <c r="E53" s="65"/>
      <c r="F53" s="956"/>
      <c r="G53" s="940"/>
      <c r="H53" s="940"/>
      <c r="I53" s="941"/>
      <c r="J53" s="53"/>
    </row>
    <row r="54" spans="1:12" ht="18" customHeight="1">
      <c r="A54" s="53">
        <v>2</v>
      </c>
      <c r="B54" s="955"/>
      <c r="C54" s="940"/>
      <c r="D54" s="941"/>
      <c r="E54" s="65"/>
      <c r="F54" s="956"/>
      <c r="G54" s="940"/>
      <c r="H54" s="940"/>
      <c r="I54" s="941"/>
      <c r="J54" s="53"/>
    </row>
    <row r="55" spans="1:12" ht="18" customHeight="1">
      <c r="A55" s="53">
        <v>3</v>
      </c>
      <c r="B55" s="955"/>
      <c r="C55" s="940"/>
      <c r="D55" s="941"/>
      <c r="E55" s="65"/>
      <c r="F55" s="956"/>
      <c r="G55" s="940"/>
      <c r="H55" s="940"/>
      <c r="I55" s="941"/>
      <c r="J55" s="53"/>
    </row>
    <row r="56" spans="1:12" ht="18" customHeight="1">
      <c r="A56" s="53">
        <v>4</v>
      </c>
      <c r="B56" s="955"/>
      <c r="C56" s="940"/>
      <c r="D56" s="941"/>
      <c r="E56" s="66"/>
      <c r="F56" s="956"/>
      <c r="G56" s="940"/>
      <c r="H56" s="940"/>
      <c r="I56" s="941"/>
      <c r="J56" s="53"/>
    </row>
    <row r="57" spans="1:12" ht="18" customHeight="1">
      <c r="A57" s="53">
        <v>5</v>
      </c>
      <c r="B57" s="955"/>
      <c r="C57" s="940"/>
      <c r="D57" s="941"/>
      <c r="E57" s="66"/>
      <c r="F57" s="956"/>
      <c r="G57" s="940"/>
      <c r="H57" s="940"/>
      <c r="I57" s="941"/>
      <c r="J57" s="53"/>
    </row>
    <row r="58" spans="1:12" ht="18" customHeight="1">
      <c r="A58" s="53">
        <v>6</v>
      </c>
      <c r="B58" s="955"/>
      <c r="C58" s="940"/>
      <c r="D58" s="941"/>
      <c r="E58" s="66"/>
      <c r="F58" s="956"/>
      <c r="G58" s="940"/>
      <c r="H58" s="940"/>
      <c r="I58" s="941"/>
      <c r="J58" s="53"/>
    </row>
    <row r="59" spans="1:12" ht="18" customHeight="1">
      <c r="A59" s="53">
        <v>7</v>
      </c>
      <c r="B59" s="955"/>
      <c r="C59" s="940"/>
      <c r="D59" s="941"/>
      <c r="E59" s="66"/>
      <c r="F59" s="956"/>
      <c r="G59" s="940"/>
      <c r="H59" s="940"/>
      <c r="I59" s="941"/>
      <c r="J59" s="53"/>
    </row>
    <row r="60" spans="1:12" ht="18" customHeight="1">
      <c r="A60" s="53">
        <v>8</v>
      </c>
      <c r="B60" s="955"/>
      <c r="C60" s="940"/>
      <c r="D60" s="941"/>
      <c r="E60" s="66"/>
      <c r="F60" s="956"/>
      <c r="G60" s="940"/>
      <c r="H60" s="940"/>
      <c r="I60" s="941"/>
      <c r="J60" s="53"/>
      <c r="L60" s="67"/>
    </row>
    <row r="61" spans="1:12" ht="18" customHeight="1">
      <c r="A61" s="53">
        <v>9</v>
      </c>
      <c r="B61" s="955"/>
      <c r="C61" s="940"/>
      <c r="D61" s="941"/>
      <c r="E61" s="66"/>
      <c r="F61" s="956"/>
      <c r="G61" s="940"/>
      <c r="H61" s="940"/>
      <c r="I61" s="941"/>
      <c r="J61" s="53"/>
    </row>
    <row r="62" spans="1:12" ht="18" customHeight="1">
      <c r="A62" s="53">
        <v>10</v>
      </c>
      <c r="B62" s="955"/>
      <c r="C62" s="940"/>
      <c r="D62" s="941"/>
      <c r="E62" s="66"/>
      <c r="F62" s="956"/>
      <c r="G62" s="940"/>
      <c r="H62" s="940"/>
      <c r="I62" s="941"/>
      <c r="J62" s="53"/>
    </row>
    <row r="63" spans="1:12" ht="18" customHeight="1">
      <c r="A63" s="53">
        <v>11</v>
      </c>
      <c r="B63" s="955"/>
      <c r="C63" s="940"/>
      <c r="D63" s="941"/>
      <c r="E63" s="66"/>
      <c r="F63" s="957"/>
      <c r="G63" s="940"/>
      <c r="H63" s="940"/>
      <c r="I63" s="941"/>
      <c r="J63" s="53"/>
    </row>
    <row r="64" spans="1:12" ht="18" customHeight="1">
      <c r="A64" s="53">
        <v>12</v>
      </c>
      <c r="B64" s="68"/>
      <c r="C64" s="69"/>
      <c r="D64" s="70"/>
      <c r="E64" s="71"/>
      <c r="F64" s="72"/>
      <c r="G64" s="61"/>
      <c r="H64" s="73"/>
      <c r="I64" s="73"/>
      <c r="J64" s="53"/>
    </row>
    <row r="65" spans="1:10" ht="18" customHeight="1">
      <c r="A65" s="53">
        <v>13</v>
      </c>
      <c r="B65" s="68"/>
      <c r="C65" s="69"/>
      <c r="D65" s="70"/>
      <c r="E65" s="71"/>
      <c r="F65" s="72"/>
      <c r="G65" s="61"/>
      <c r="H65" s="73"/>
      <c r="I65" s="73"/>
      <c r="J65" s="53"/>
    </row>
    <row r="66" spans="1:10" ht="18" customHeight="1">
      <c r="A66" s="53">
        <v>14</v>
      </c>
      <c r="B66" s="68"/>
      <c r="C66" s="69"/>
      <c r="D66" s="70"/>
      <c r="E66" s="71"/>
      <c r="F66" s="72"/>
      <c r="G66" s="61"/>
      <c r="H66" s="73"/>
      <c r="I66" s="73"/>
      <c r="J66" s="53"/>
    </row>
    <row r="67" spans="1:10" ht="18" customHeight="1">
      <c r="A67" s="53">
        <v>15</v>
      </c>
      <c r="B67" s="68"/>
      <c r="C67" s="69"/>
      <c r="D67" s="70"/>
      <c r="E67" s="71"/>
      <c r="F67" s="72"/>
      <c r="G67" s="61"/>
      <c r="H67" s="73"/>
      <c r="I67" s="73"/>
      <c r="J67" s="53"/>
    </row>
    <row r="68" spans="1:10" ht="18" customHeight="1">
      <c r="A68" s="53">
        <v>16</v>
      </c>
      <c r="B68" s="68"/>
      <c r="C68" s="69"/>
      <c r="D68" s="70"/>
      <c r="E68" s="71"/>
      <c r="F68" s="72"/>
      <c r="G68" s="61"/>
      <c r="H68" s="73"/>
      <c r="I68" s="73"/>
      <c r="J68" s="53"/>
    </row>
    <row r="69" spans="1:10" ht="18" customHeight="1">
      <c r="A69" s="53">
        <v>17</v>
      </c>
      <c r="B69" s="68"/>
      <c r="C69" s="69"/>
      <c r="D69" s="70"/>
      <c r="E69" s="71"/>
      <c r="F69" s="72"/>
      <c r="G69" s="61"/>
      <c r="H69" s="73"/>
      <c r="I69" s="73"/>
      <c r="J69" s="53"/>
    </row>
    <row r="70" spans="1:10" ht="18" customHeight="1">
      <c r="A70" s="53">
        <v>18</v>
      </c>
      <c r="B70" s="68"/>
      <c r="C70" s="69"/>
      <c r="D70" s="70"/>
      <c r="E70" s="71"/>
      <c r="F70" s="72"/>
      <c r="G70" s="61"/>
      <c r="H70" s="73"/>
      <c r="I70" s="73"/>
      <c r="J70" s="53"/>
    </row>
    <row r="71" spans="1:10" ht="18" customHeight="1">
      <c r="A71" s="53">
        <v>19</v>
      </c>
      <c r="B71" s="68"/>
      <c r="C71" s="69"/>
      <c r="D71" s="70"/>
      <c r="E71" s="71"/>
      <c r="F71" s="72"/>
      <c r="G71" s="61"/>
      <c r="H71" s="73"/>
      <c r="I71" s="73"/>
      <c r="J71" s="53"/>
    </row>
    <row r="72" spans="1:10" ht="18" customHeight="1">
      <c r="A72" s="53">
        <v>20</v>
      </c>
      <c r="B72" s="68"/>
      <c r="C72" s="69"/>
      <c r="D72" s="70"/>
      <c r="E72" s="71"/>
      <c r="F72" s="72"/>
      <c r="G72" s="61"/>
      <c r="H72" s="73"/>
      <c r="I72" s="73"/>
      <c r="J72" s="53"/>
    </row>
    <row r="73" spans="1:10" ht="18" customHeight="1">
      <c r="A73" s="53">
        <v>21</v>
      </c>
      <c r="B73" s="68"/>
      <c r="C73" s="69"/>
      <c r="D73" s="70"/>
      <c r="E73" s="71"/>
      <c r="F73" s="72"/>
      <c r="G73" s="61"/>
      <c r="H73" s="73"/>
      <c r="I73" s="73"/>
      <c r="J73" s="53"/>
    </row>
    <row r="74" spans="1:10" ht="18" customHeight="1">
      <c r="A74" s="53">
        <v>22</v>
      </c>
      <c r="B74" s="68"/>
      <c r="C74" s="69"/>
      <c r="D74" s="70"/>
      <c r="E74" s="71"/>
      <c r="F74" s="72"/>
      <c r="G74" s="61"/>
      <c r="H74" s="73"/>
      <c r="I74" s="73"/>
      <c r="J74" s="53"/>
    </row>
    <row r="75" spans="1:10" ht="18" customHeight="1">
      <c r="A75" s="53">
        <v>23</v>
      </c>
      <c r="B75" s="68"/>
      <c r="C75" s="69"/>
      <c r="D75" s="70"/>
      <c r="E75" s="71"/>
      <c r="F75" s="72"/>
      <c r="G75" s="61"/>
      <c r="H75" s="73"/>
      <c r="I75" s="73"/>
      <c r="J75" s="53"/>
    </row>
    <row r="76" spans="1:10" ht="18" customHeight="1">
      <c r="A76" s="53">
        <v>24</v>
      </c>
      <c r="B76" s="68"/>
      <c r="C76" s="69"/>
      <c r="D76" s="70"/>
      <c r="E76" s="71"/>
      <c r="F76" s="72"/>
      <c r="G76" s="61"/>
      <c r="H76" s="73"/>
      <c r="I76" s="73"/>
      <c r="J76" s="53"/>
    </row>
    <row r="77" spans="1:10" ht="18" customHeight="1">
      <c r="A77" s="53">
        <v>25</v>
      </c>
      <c r="B77" s="68"/>
      <c r="C77" s="69"/>
      <c r="D77" s="70"/>
      <c r="E77" s="71"/>
      <c r="F77" s="72"/>
      <c r="G77" s="61"/>
      <c r="H77" s="73"/>
      <c r="I77" s="73"/>
      <c r="J77" s="53"/>
    </row>
    <row r="78" spans="1:10" ht="18" customHeight="1">
      <c r="A78" s="53">
        <v>26</v>
      </c>
      <c r="B78" s="68"/>
      <c r="C78" s="69"/>
      <c r="D78" s="70"/>
      <c r="E78" s="71"/>
      <c r="F78" s="72"/>
      <c r="G78" s="61"/>
      <c r="H78" s="73"/>
      <c r="I78" s="73"/>
      <c r="J78" s="53"/>
    </row>
    <row r="79" spans="1:10" ht="18" customHeight="1">
      <c r="A79" s="53">
        <v>27</v>
      </c>
      <c r="B79" s="68"/>
      <c r="C79" s="69"/>
      <c r="D79" s="70"/>
      <c r="E79" s="71"/>
      <c r="F79" s="72"/>
      <c r="G79" s="61"/>
      <c r="H79" s="73"/>
      <c r="I79" s="73"/>
      <c r="J79" s="53"/>
    </row>
    <row r="80" spans="1:10" ht="18" customHeight="1">
      <c r="A80" s="53">
        <v>28</v>
      </c>
      <c r="B80" s="68"/>
      <c r="C80" s="69"/>
      <c r="D80" s="70"/>
      <c r="E80" s="71"/>
      <c r="F80" s="72"/>
      <c r="G80" s="61"/>
      <c r="H80" s="73"/>
      <c r="I80" s="73"/>
      <c r="J80" s="53"/>
    </row>
    <row r="81" spans="1:10" ht="18" customHeight="1">
      <c r="A81" s="53">
        <v>29</v>
      </c>
      <c r="B81" s="68"/>
      <c r="C81" s="69"/>
      <c r="D81" s="70"/>
      <c r="E81" s="71"/>
      <c r="F81" s="72"/>
      <c r="G81" s="61"/>
      <c r="H81" s="73"/>
      <c r="I81" s="73"/>
      <c r="J81" s="53"/>
    </row>
    <row r="82" spans="1:10" ht="18" customHeight="1">
      <c r="A82" s="53">
        <v>30</v>
      </c>
      <c r="B82" s="68"/>
      <c r="C82" s="69"/>
      <c r="D82" s="70"/>
      <c r="E82" s="71"/>
      <c r="F82" s="72"/>
      <c r="G82" s="61"/>
      <c r="H82" s="73"/>
      <c r="I82" s="73"/>
      <c r="J82" s="53"/>
    </row>
    <row r="83" spans="1:10" ht="18" customHeight="1">
      <c r="A83" s="53">
        <v>42</v>
      </c>
      <c r="B83" s="68"/>
      <c r="C83" s="69"/>
      <c r="D83" s="70"/>
      <c r="E83" s="71"/>
      <c r="F83" s="72"/>
      <c r="G83" s="61"/>
      <c r="H83" s="73"/>
      <c r="I83" s="73"/>
      <c r="J83" s="53"/>
    </row>
    <row r="84" spans="1:10" ht="18" customHeight="1">
      <c r="A84" s="53">
        <v>43</v>
      </c>
      <c r="B84" s="68"/>
      <c r="C84" s="69"/>
      <c r="D84" s="70"/>
      <c r="E84" s="71"/>
      <c r="F84" s="72"/>
      <c r="G84" s="61"/>
      <c r="H84" s="73"/>
      <c r="I84" s="73"/>
      <c r="J84" s="53"/>
    </row>
    <row r="85" spans="1:10" ht="18" customHeight="1">
      <c r="A85" s="53">
        <v>44</v>
      </c>
      <c r="B85" s="68"/>
      <c r="C85" s="69"/>
      <c r="D85" s="70"/>
      <c r="E85" s="71"/>
      <c r="F85" s="72"/>
      <c r="G85" s="61"/>
      <c r="H85" s="73"/>
      <c r="I85" s="73"/>
      <c r="J85" s="53"/>
    </row>
    <row r="86" spans="1:10" ht="18" customHeight="1">
      <c r="A86" s="53">
        <v>45</v>
      </c>
      <c r="B86" s="68"/>
      <c r="C86" s="69"/>
      <c r="D86" s="70"/>
      <c r="E86" s="71"/>
      <c r="F86" s="72"/>
      <c r="G86" s="61"/>
      <c r="H86" s="73"/>
      <c r="I86" s="73"/>
      <c r="J86" s="53"/>
    </row>
    <row r="87" spans="1:10" ht="18" customHeight="1">
      <c r="A87" s="53">
        <v>46</v>
      </c>
      <c r="B87" s="68"/>
      <c r="C87" s="69"/>
      <c r="D87" s="70"/>
      <c r="E87" s="71"/>
      <c r="F87" s="72"/>
      <c r="G87" s="61"/>
      <c r="H87" s="73"/>
      <c r="I87" s="73"/>
      <c r="J87" s="53"/>
    </row>
    <row r="88" spans="1:10">
      <c r="J88" s="74" t="s">
        <v>46</v>
      </c>
    </row>
  </sheetData>
  <mergeCells count="32">
    <mergeCell ref="B63:D63"/>
    <mergeCell ref="F63:I63"/>
    <mergeCell ref="B60:D60"/>
    <mergeCell ref="F60:I60"/>
    <mergeCell ref="B61:D61"/>
    <mergeCell ref="F61:I61"/>
    <mergeCell ref="B62:D62"/>
    <mergeCell ref="F62:I62"/>
    <mergeCell ref="B57:D57"/>
    <mergeCell ref="F57:I57"/>
    <mergeCell ref="B58:D58"/>
    <mergeCell ref="F58:I58"/>
    <mergeCell ref="B59:D59"/>
    <mergeCell ref="F59:I59"/>
    <mergeCell ref="B54:D54"/>
    <mergeCell ref="F54:I54"/>
    <mergeCell ref="B55:D55"/>
    <mergeCell ref="F55:I55"/>
    <mergeCell ref="B56:D56"/>
    <mergeCell ref="F56:I56"/>
    <mergeCell ref="A17:J20"/>
    <mergeCell ref="B23:H23"/>
    <mergeCell ref="A46:H46"/>
    <mergeCell ref="A47:H48"/>
    <mergeCell ref="B53:D53"/>
    <mergeCell ref="F53:I53"/>
    <mergeCell ref="C6:F6"/>
    <mergeCell ref="I6:J6"/>
    <mergeCell ref="C7:F7"/>
    <mergeCell ref="I7:J7"/>
    <mergeCell ref="C8:F8"/>
    <mergeCell ref="I8:J8"/>
  </mergeCells>
  <printOptions horizontalCentered="1"/>
  <pageMargins left="0.75" right="0.25" top="0.5" bottom="0.17" header="0.5" footer="0.24"/>
  <pageSetup scale="98" orientation="portrait" r:id="rId1"/>
  <headerFooter alignWithMargins="0"/>
  <rowBreaks count="1" manualBreakCount="1">
    <brk id="4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B2DDB-02D7-459A-95E9-F7526330B12C}">
  <sheetPr codeName="Sheet23">
    <tabColor rgb="FFC00000"/>
  </sheetPr>
  <dimension ref="A1"/>
  <sheetViews>
    <sheetView workbookViewId="0">
      <selection activeCell="I21" sqref="I21"/>
    </sheetView>
  </sheetViews>
  <sheetFormatPr defaultColWidth="8.7109375" defaultRowHeight="12.6"/>
  <cols>
    <col min="1" max="16384" width="8.7109375" style="250"/>
  </cols>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FE533-9CB0-4E34-B9EC-CBFB1C72E470}">
  <sheetPr codeName="Sheet24">
    <tabColor rgb="FF7030A0"/>
    <pageSetUpPr fitToPage="1"/>
  </sheetPr>
  <dimension ref="A1:I50"/>
  <sheetViews>
    <sheetView view="pageLayout" topLeftCell="A19" zoomScaleNormal="100" zoomScaleSheetLayoutView="100" workbookViewId="0">
      <selection activeCell="X32" sqref="X32"/>
    </sheetView>
  </sheetViews>
  <sheetFormatPr defaultRowHeight="12.6"/>
  <cols>
    <col min="1" max="1" width="11" style="108" customWidth="1"/>
    <col min="2" max="2" width="13.85546875" style="108" customWidth="1"/>
    <col min="3" max="3" width="13.5703125" style="108" customWidth="1"/>
    <col min="4" max="4" width="11.140625" style="108" customWidth="1"/>
    <col min="5" max="5" width="11" style="108" customWidth="1"/>
    <col min="6" max="6" width="17.140625" style="108" customWidth="1"/>
    <col min="7" max="7" width="12.85546875" style="108" customWidth="1"/>
    <col min="8" max="8" width="11.140625" style="108" customWidth="1"/>
    <col min="9" max="256" width="8.7109375" style="108"/>
    <col min="257" max="257" width="11" style="108" customWidth="1"/>
    <col min="258" max="258" width="13.85546875" style="108" customWidth="1"/>
    <col min="259" max="259" width="13.5703125" style="108" customWidth="1"/>
    <col min="260" max="260" width="11.140625" style="108" customWidth="1"/>
    <col min="261" max="261" width="11" style="108" customWidth="1"/>
    <col min="262" max="262" width="17.140625" style="108" customWidth="1"/>
    <col min="263" max="263" width="12.85546875" style="108" customWidth="1"/>
    <col min="264" max="264" width="11.140625" style="108" customWidth="1"/>
    <col min="265" max="512" width="8.7109375" style="108"/>
    <col min="513" max="513" width="11" style="108" customWidth="1"/>
    <col min="514" max="514" width="13.85546875" style="108" customWidth="1"/>
    <col min="515" max="515" width="13.5703125" style="108" customWidth="1"/>
    <col min="516" max="516" width="11.140625" style="108" customWidth="1"/>
    <col min="517" max="517" width="11" style="108" customWidth="1"/>
    <col min="518" max="518" width="17.140625" style="108" customWidth="1"/>
    <col min="519" max="519" width="12.85546875" style="108" customWidth="1"/>
    <col min="520" max="520" width="11.140625" style="108" customWidth="1"/>
    <col min="521" max="768" width="8.7109375" style="108"/>
    <col min="769" max="769" width="11" style="108" customWidth="1"/>
    <col min="770" max="770" width="13.85546875" style="108" customWidth="1"/>
    <col min="771" max="771" width="13.5703125" style="108" customWidth="1"/>
    <col min="772" max="772" width="11.140625" style="108" customWidth="1"/>
    <col min="773" max="773" width="11" style="108" customWidth="1"/>
    <col min="774" max="774" width="17.140625" style="108" customWidth="1"/>
    <col min="775" max="775" width="12.85546875" style="108" customWidth="1"/>
    <col min="776" max="776" width="11.140625" style="108" customWidth="1"/>
    <col min="777" max="1024" width="8.7109375" style="108"/>
    <col min="1025" max="1025" width="11" style="108" customWidth="1"/>
    <col min="1026" max="1026" width="13.85546875" style="108" customWidth="1"/>
    <col min="1027" max="1027" width="13.5703125" style="108" customWidth="1"/>
    <col min="1028" max="1028" width="11.140625" style="108" customWidth="1"/>
    <col min="1029" max="1029" width="11" style="108" customWidth="1"/>
    <col min="1030" max="1030" width="17.140625" style="108" customWidth="1"/>
    <col min="1031" max="1031" width="12.85546875" style="108" customWidth="1"/>
    <col min="1032" max="1032" width="11.140625" style="108" customWidth="1"/>
    <col min="1033" max="1280" width="8.7109375" style="108"/>
    <col min="1281" max="1281" width="11" style="108" customWidth="1"/>
    <col min="1282" max="1282" width="13.85546875" style="108" customWidth="1"/>
    <col min="1283" max="1283" width="13.5703125" style="108" customWidth="1"/>
    <col min="1284" max="1284" width="11.140625" style="108" customWidth="1"/>
    <col min="1285" max="1285" width="11" style="108" customWidth="1"/>
    <col min="1286" max="1286" width="17.140625" style="108" customWidth="1"/>
    <col min="1287" max="1287" width="12.85546875" style="108" customWidth="1"/>
    <col min="1288" max="1288" width="11.140625" style="108" customWidth="1"/>
    <col min="1289" max="1536" width="8.7109375" style="108"/>
    <col min="1537" max="1537" width="11" style="108" customWidth="1"/>
    <col min="1538" max="1538" width="13.85546875" style="108" customWidth="1"/>
    <col min="1539" max="1539" width="13.5703125" style="108" customWidth="1"/>
    <col min="1540" max="1540" width="11.140625" style="108" customWidth="1"/>
    <col min="1541" max="1541" width="11" style="108" customWidth="1"/>
    <col min="1542" max="1542" width="17.140625" style="108" customWidth="1"/>
    <col min="1543" max="1543" width="12.85546875" style="108" customWidth="1"/>
    <col min="1544" max="1544" width="11.140625" style="108" customWidth="1"/>
    <col min="1545" max="1792" width="8.7109375" style="108"/>
    <col min="1793" max="1793" width="11" style="108" customWidth="1"/>
    <col min="1794" max="1794" width="13.85546875" style="108" customWidth="1"/>
    <col min="1795" max="1795" width="13.5703125" style="108" customWidth="1"/>
    <col min="1796" max="1796" width="11.140625" style="108" customWidth="1"/>
    <col min="1797" max="1797" width="11" style="108" customWidth="1"/>
    <col min="1798" max="1798" width="17.140625" style="108" customWidth="1"/>
    <col min="1799" max="1799" width="12.85546875" style="108" customWidth="1"/>
    <col min="1800" max="1800" width="11.140625" style="108" customWidth="1"/>
    <col min="1801" max="2048" width="8.7109375" style="108"/>
    <col min="2049" max="2049" width="11" style="108" customWidth="1"/>
    <col min="2050" max="2050" width="13.85546875" style="108" customWidth="1"/>
    <col min="2051" max="2051" width="13.5703125" style="108" customWidth="1"/>
    <col min="2052" max="2052" width="11.140625" style="108" customWidth="1"/>
    <col min="2053" max="2053" width="11" style="108" customWidth="1"/>
    <col min="2054" max="2054" width="17.140625" style="108" customWidth="1"/>
    <col min="2055" max="2055" width="12.85546875" style="108" customWidth="1"/>
    <col min="2056" max="2056" width="11.140625" style="108" customWidth="1"/>
    <col min="2057" max="2304" width="8.7109375" style="108"/>
    <col min="2305" max="2305" width="11" style="108" customWidth="1"/>
    <col min="2306" max="2306" width="13.85546875" style="108" customWidth="1"/>
    <col min="2307" max="2307" width="13.5703125" style="108" customWidth="1"/>
    <col min="2308" max="2308" width="11.140625" style="108" customWidth="1"/>
    <col min="2309" max="2309" width="11" style="108" customWidth="1"/>
    <col min="2310" max="2310" width="17.140625" style="108" customWidth="1"/>
    <col min="2311" max="2311" width="12.85546875" style="108" customWidth="1"/>
    <col min="2312" max="2312" width="11.140625" style="108" customWidth="1"/>
    <col min="2313" max="2560" width="8.7109375" style="108"/>
    <col min="2561" max="2561" width="11" style="108" customWidth="1"/>
    <col min="2562" max="2562" width="13.85546875" style="108" customWidth="1"/>
    <col min="2563" max="2563" width="13.5703125" style="108" customWidth="1"/>
    <col min="2564" max="2564" width="11.140625" style="108" customWidth="1"/>
    <col min="2565" max="2565" width="11" style="108" customWidth="1"/>
    <col min="2566" max="2566" width="17.140625" style="108" customWidth="1"/>
    <col min="2567" max="2567" width="12.85546875" style="108" customWidth="1"/>
    <col min="2568" max="2568" width="11.140625" style="108" customWidth="1"/>
    <col min="2569" max="2816" width="8.7109375" style="108"/>
    <col min="2817" max="2817" width="11" style="108" customWidth="1"/>
    <col min="2818" max="2818" width="13.85546875" style="108" customWidth="1"/>
    <col min="2819" max="2819" width="13.5703125" style="108" customWidth="1"/>
    <col min="2820" max="2820" width="11.140625" style="108" customWidth="1"/>
    <col min="2821" max="2821" width="11" style="108" customWidth="1"/>
    <col min="2822" max="2822" width="17.140625" style="108" customWidth="1"/>
    <col min="2823" max="2823" width="12.85546875" style="108" customWidth="1"/>
    <col min="2824" max="2824" width="11.140625" style="108" customWidth="1"/>
    <col min="2825" max="3072" width="8.7109375" style="108"/>
    <col min="3073" max="3073" width="11" style="108" customWidth="1"/>
    <col min="3074" max="3074" width="13.85546875" style="108" customWidth="1"/>
    <col min="3075" max="3075" width="13.5703125" style="108" customWidth="1"/>
    <col min="3076" max="3076" width="11.140625" style="108" customWidth="1"/>
    <col min="3077" max="3077" width="11" style="108" customWidth="1"/>
    <col min="3078" max="3078" width="17.140625" style="108" customWidth="1"/>
    <col min="3079" max="3079" width="12.85546875" style="108" customWidth="1"/>
    <col min="3080" max="3080" width="11.140625" style="108" customWidth="1"/>
    <col min="3081" max="3328" width="8.7109375" style="108"/>
    <col min="3329" max="3329" width="11" style="108" customWidth="1"/>
    <col min="3330" max="3330" width="13.85546875" style="108" customWidth="1"/>
    <col min="3331" max="3331" width="13.5703125" style="108" customWidth="1"/>
    <col min="3332" max="3332" width="11.140625" style="108" customWidth="1"/>
    <col min="3333" max="3333" width="11" style="108" customWidth="1"/>
    <col min="3334" max="3334" width="17.140625" style="108" customWidth="1"/>
    <col min="3335" max="3335" width="12.85546875" style="108" customWidth="1"/>
    <col min="3336" max="3336" width="11.140625" style="108" customWidth="1"/>
    <col min="3337" max="3584" width="8.7109375" style="108"/>
    <col min="3585" max="3585" width="11" style="108" customWidth="1"/>
    <col min="3586" max="3586" width="13.85546875" style="108" customWidth="1"/>
    <col min="3587" max="3587" width="13.5703125" style="108" customWidth="1"/>
    <col min="3588" max="3588" width="11.140625" style="108" customWidth="1"/>
    <col min="3589" max="3589" width="11" style="108" customWidth="1"/>
    <col min="3590" max="3590" width="17.140625" style="108" customWidth="1"/>
    <col min="3591" max="3591" width="12.85546875" style="108" customWidth="1"/>
    <col min="3592" max="3592" width="11.140625" style="108" customWidth="1"/>
    <col min="3593" max="3840" width="8.7109375" style="108"/>
    <col min="3841" max="3841" width="11" style="108" customWidth="1"/>
    <col min="3842" max="3842" width="13.85546875" style="108" customWidth="1"/>
    <col min="3843" max="3843" width="13.5703125" style="108" customWidth="1"/>
    <col min="3844" max="3844" width="11.140625" style="108" customWidth="1"/>
    <col min="3845" max="3845" width="11" style="108" customWidth="1"/>
    <col min="3846" max="3846" width="17.140625" style="108" customWidth="1"/>
    <col min="3847" max="3847" width="12.85546875" style="108" customWidth="1"/>
    <col min="3848" max="3848" width="11.140625" style="108" customWidth="1"/>
    <col min="3849" max="4096" width="8.7109375" style="108"/>
    <col min="4097" max="4097" width="11" style="108" customWidth="1"/>
    <col min="4098" max="4098" width="13.85546875" style="108" customWidth="1"/>
    <col min="4099" max="4099" width="13.5703125" style="108" customWidth="1"/>
    <col min="4100" max="4100" width="11.140625" style="108" customWidth="1"/>
    <col min="4101" max="4101" width="11" style="108" customWidth="1"/>
    <col min="4102" max="4102" width="17.140625" style="108" customWidth="1"/>
    <col min="4103" max="4103" width="12.85546875" style="108" customWidth="1"/>
    <col min="4104" max="4104" width="11.140625" style="108" customWidth="1"/>
    <col min="4105" max="4352" width="8.7109375" style="108"/>
    <col min="4353" max="4353" width="11" style="108" customWidth="1"/>
    <col min="4354" max="4354" width="13.85546875" style="108" customWidth="1"/>
    <col min="4355" max="4355" width="13.5703125" style="108" customWidth="1"/>
    <col min="4356" max="4356" width="11.140625" style="108" customWidth="1"/>
    <col min="4357" max="4357" width="11" style="108" customWidth="1"/>
    <col min="4358" max="4358" width="17.140625" style="108" customWidth="1"/>
    <col min="4359" max="4359" width="12.85546875" style="108" customWidth="1"/>
    <col min="4360" max="4360" width="11.140625" style="108" customWidth="1"/>
    <col min="4361" max="4608" width="8.7109375" style="108"/>
    <col min="4609" max="4609" width="11" style="108" customWidth="1"/>
    <col min="4610" max="4610" width="13.85546875" style="108" customWidth="1"/>
    <col min="4611" max="4611" width="13.5703125" style="108" customWidth="1"/>
    <col min="4612" max="4612" width="11.140625" style="108" customWidth="1"/>
    <col min="4613" max="4613" width="11" style="108" customWidth="1"/>
    <col min="4614" max="4614" width="17.140625" style="108" customWidth="1"/>
    <col min="4615" max="4615" width="12.85546875" style="108" customWidth="1"/>
    <col min="4616" max="4616" width="11.140625" style="108" customWidth="1"/>
    <col min="4617" max="4864" width="8.7109375" style="108"/>
    <col min="4865" max="4865" width="11" style="108" customWidth="1"/>
    <col min="4866" max="4866" width="13.85546875" style="108" customWidth="1"/>
    <col min="4867" max="4867" width="13.5703125" style="108" customWidth="1"/>
    <col min="4868" max="4868" width="11.140625" style="108" customWidth="1"/>
    <col min="4869" max="4869" width="11" style="108" customWidth="1"/>
    <col min="4870" max="4870" width="17.140625" style="108" customWidth="1"/>
    <col min="4871" max="4871" width="12.85546875" style="108" customWidth="1"/>
    <col min="4872" max="4872" width="11.140625" style="108" customWidth="1"/>
    <col min="4873" max="5120" width="8.7109375" style="108"/>
    <col min="5121" max="5121" width="11" style="108" customWidth="1"/>
    <col min="5122" max="5122" width="13.85546875" style="108" customWidth="1"/>
    <col min="5123" max="5123" width="13.5703125" style="108" customWidth="1"/>
    <col min="5124" max="5124" width="11.140625" style="108" customWidth="1"/>
    <col min="5125" max="5125" width="11" style="108" customWidth="1"/>
    <col min="5126" max="5126" width="17.140625" style="108" customWidth="1"/>
    <col min="5127" max="5127" width="12.85546875" style="108" customWidth="1"/>
    <col min="5128" max="5128" width="11.140625" style="108" customWidth="1"/>
    <col min="5129" max="5376" width="8.7109375" style="108"/>
    <col min="5377" max="5377" width="11" style="108" customWidth="1"/>
    <col min="5378" max="5378" width="13.85546875" style="108" customWidth="1"/>
    <col min="5379" max="5379" width="13.5703125" style="108" customWidth="1"/>
    <col min="5380" max="5380" width="11.140625" style="108" customWidth="1"/>
    <col min="5381" max="5381" width="11" style="108" customWidth="1"/>
    <col min="5382" max="5382" width="17.140625" style="108" customWidth="1"/>
    <col min="5383" max="5383" width="12.85546875" style="108" customWidth="1"/>
    <col min="5384" max="5384" width="11.140625" style="108" customWidth="1"/>
    <col min="5385" max="5632" width="8.7109375" style="108"/>
    <col min="5633" max="5633" width="11" style="108" customWidth="1"/>
    <col min="5634" max="5634" width="13.85546875" style="108" customWidth="1"/>
    <col min="5635" max="5635" width="13.5703125" style="108" customWidth="1"/>
    <col min="5636" max="5636" width="11.140625" style="108" customWidth="1"/>
    <col min="5637" max="5637" width="11" style="108" customWidth="1"/>
    <col min="5638" max="5638" width="17.140625" style="108" customWidth="1"/>
    <col min="5639" max="5639" width="12.85546875" style="108" customWidth="1"/>
    <col min="5640" max="5640" width="11.140625" style="108" customWidth="1"/>
    <col min="5641" max="5888" width="8.7109375" style="108"/>
    <col min="5889" max="5889" width="11" style="108" customWidth="1"/>
    <col min="5890" max="5890" width="13.85546875" style="108" customWidth="1"/>
    <col min="5891" max="5891" width="13.5703125" style="108" customWidth="1"/>
    <col min="5892" max="5892" width="11.140625" style="108" customWidth="1"/>
    <col min="5893" max="5893" width="11" style="108" customWidth="1"/>
    <col min="5894" max="5894" width="17.140625" style="108" customWidth="1"/>
    <col min="5895" max="5895" width="12.85546875" style="108" customWidth="1"/>
    <col min="5896" max="5896" width="11.140625" style="108" customWidth="1"/>
    <col min="5897" max="6144" width="8.7109375" style="108"/>
    <col min="6145" max="6145" width="11" style="108" customWidth="1"/>
    <col min="6146" max="6146" width="13.85546875" style="108" customWidth="1"/>
    <col min="6147" max="6147" width="13.5703125" style="108" customWidth="1"/>
    <col min="6148" max="6148" width="11.140625" style="108" customWidth="1"/>
    <col min="6149" max="6149" width="11" style="108" customWidth="1"/>
    <col min="6150" max="6150" width="17.140625" style="108" customWidth="1"/>
    <col min="6151" max="6151" width="12.85546875" style="108" customWidth="1"/>
    <col min="6152" max="6152" width="11.140625" style="108" customWidth="1"/>
    <col min="6153" max="6400" width="8.7109375" style="108"/>
    <col min="6401" max="6401" width="11" style="108" customWidth="1"/>
    <col min="6402" max="6402" width="13.85546875" style="108" customWidth="1"/>
    <col min="6403" max="6403" width="13.5703125" style="108" customWidth="1"/>
    <col min="6404" max="6404" width="11.140625" style="108" customWidth="1"/>
    <col min="6405" max="6405" width="11" style="108" customWidth="1"/>
    <col min="6406" max="6406" width="17.140625" style="108" customWidth="1"/>
    <col min="6407" max="6407" width="12.85546875" style="108" customWidth="1"/>
    <col min="6408" max="6408" width="11.140625" style="108" customWidth="1"/>
    <col min="6409" max="6656" width="8.7109375" style="108"/>
    <col min="6657" max="6657" width="11" style="108" customWidth="1"/>
    <col min="6658" max="6658" width="13.85546875" style="108" customWidth="1"/>
    <col min="6659" max="6659" width="13.5703125" style="108" customWidth="1"/>
    <col min="6660" max="6660" width="11.140625" style="108" customWidth="1"/>
    <col min="6661" max="6661" width="11" style="108" customWidth="1"/>
    <col min="6662" max="6662" width="17.140625" style="108" customWidth="1"/>
    <col min="6663" max="6663" width="12.85546875" style="108" customWidth="1"/>
    <col min="6664" max="6664" width="11.140625" style="108" customWidth="1"/>
    <col min="6665" max="6912" width="8.7109375" style="108"/>
    <col min="6913" max="6913" width="11" style="108" customWidth="1"/>
    <col min="6914" max="6914" width="13.85546875" style="108" customWidth="1"/>
    <col min="6915" max="6915" width="13.5703125" style="108" customWidth="1"/>
    <col min="6916" max="6916" width="11.140625" style="108" customWidth="1"/>
    <col min="6917" max="6917" width="11" style="108" customWidth="1"/>
    <col min="6918" max="6918" width="17.140625" style="108" customWidth="1"/>
    <col min="6919" max="6919" width="12.85546875" style="108" customWidth="1"/>
    <col min="6920" max="6920" width="11.140625" style="108" customWidth="1"/>
    <col min="6921" max="7168" width="8.7109375" style="108"/>
    <col min="7169" max="7169" width="11" style="108" customWidth="1"/>
    <col min="7170" max="7170" width="13.85546875" style="108" customWidth="1"/>
    <col min="7171" max="7171" width="13.5703125" style="108" customWidth="1"/>
    <col min="7172" max="7172" width="11.140625" style="108" customWidth="1"/>
    <col min="7173" max="7173" width="11" style="108" customWidth="1"/>
    <col min="7174" max="7174" width="17.140625" style="108" customWidth="1"/>
    <col min="7175" max="7175" width="12.85546875" style="108" customWidth="1"/>
    <col min="7176" max="7176" width="11.140625" style="108" customWidth="1"/>
    <col min="7177" max="7424" width="8.7109375" style="108"/>
    <col min="7425" max="7425" width="11" style="108" customWidth="1"/>
    <col min="7426" max="7426" width="13.85546875" style="108" customWidth="1"/>
    <col min="7427" max="7427" width="13.5703125" style="108" customWidth="1"/>
    <col min="7428" max="7428" width="11.140625" style="108" customWidth="1"/>
    <col min="7429" max="7429" width="11" style="108" customWidth="1"/>
    <col min="7430" max="7430" width="17.140625" style="108" customWidth="1"/>
    <col min="7431" max="7431" width="12.85546875" style="108" customWidth="1"/>
    <col min="7432" max="7432" width="11.140625" style="108" customWidth="1"/>
    <col min="7433" max="7680" width="8.7109375" style="108"/>
    <col min="7681" max="7681" width="11" style="108" customWidth="1"/>
    <col min="7682" max="7682" width="13.85546875" style="108" customWidth="1"/>
    <col min="7683" max="7683" width="13.5703125" style="108" customWidth="1"/>
    <col min="7684" max="7684" width="11.140625" style="108" customWidth="1"/>
    <col min="7685" max="7685" width="11" style="108" customWidth="1"/>
    <col min="7686" max="7686" width="17.140625" style="108" customWidth="1"/>
    <col min="7687" max="7687" width="12.85546875" style="108" customWidth="1"/>
    <col min="7688" max="7688" width="11.140625" style="108" customWidth="1"/>
    <col min="7689" max="7936" width="8.7109375" style="108"/>
    <col min="7937" max="7937" width="11" style="108" customWidth="1"/>
    <col min="7938" max="7938" width="13.85546875" style="108" customWidth="1"/>
    <col min="7939" max="7939" width="13.5703125" style="108" customWidth="1"/>
    <col min="7940" max="7940" width="11.140625" style="108" customWidth="1"/>
    <col min="7941" max="7941" width="11" style="108" customWidth="1"/>
    <col min="7942" max="7942" width="17.140625" style="108" customWidth="1"/>
    <col min="7943" max="7943" width="12.85546875" style="108" customWidth="1"/>
    <col min="7944" max="7944" width="11.140625" style="108" customWidth="1"/>
    <col min="7945" max="8192" width="8.7109375" style="108"/>
    <col min="8193" max="8193" width="11" style="108" customWidth="1"/>
    <col min="8194" max="8194" width="13.85546875" style="108" customWidth="1"/>
    <col min="8195" max="8195" width="13.5703125" style="108" customWidth="1"/>
    <col min="8196" max="8196" width="11.140625" style="108" customWidth="1"/>
    <col min="8197" max="8197" width="11" style="108" customWidth="1"/>
    <col min="8198" max="8198" width="17.140625" style="108" customWidth="1"/>
    <col min="8199" max="8199" width="12.85546875" style="108" customWidth="1"/>
    <col min="8200" max="8200" width="11.140625" style="108" customWidth="1"/>
    <col min="8201" max="8448" width="8.7109375" style="108"/>
    <col min="8449" max="8449" width="11" style="108" customWidth="1"/>
    <col min="8450" max="8450" width="13.85546875" style="108" customWidth="1"/>
    <col min="8451" max="8451" width="13.5703125" style="108" customWidth="1"/>
    <col min="8452" max="8452" width="11.140625" style="108" customWidth="1"/>
    <col min="8453" max="8453" width="11" style="108" customWidth="1"/>
    <col min="8454" max="8454" width="17.140625" style="108" customWidth="1"/>
    <col min="8455" max="8455" width="12.85546875" style="108" customWidth="1"/>
    <col min="8456" max="8456" width="11.140625" style="108" customWidth="1"/>
    <col min="8457" max="8704" width="8.7109375" style="108"/>
    <col min="8705" max="8705" width="11" style="108" customWidth="1"/>
    <col min="8706" max="8706" width="13.85546875" style="108" customWidth="1"/>
    <col min="8707" max="8707" width="13.5703125" style="108" customWidth="1"/>
    <col min="8708" max="8708" width="11.140625" style="108" customWidth="1"/>
    <col min="8709" max="8709" width="11" style="108" customWidth="1"/>
    <col min="8710" max="8710" width="17.140625" style="108" customWidth="1"/>
    <col min="8711" max="8711" width="12.85546875" style="108" customWidth="1"/>
    <col min="8712" max="8712" width="11.140625" style="108" customWidth="1"/>
    <col min="8713" max="8960" width="8.7109375" style="108"/>
    <col min="8961" max="8961" width="11" style="108" customWidth="1"/>
    <col min="8962" max="8962" width="13.85546875" style="108" customWidth="1"/>
    <col min="8963" max="8963" width="13.5703125" style="108" customWidth="1"/>
    <col min="8964" max="8964" width="11.140625" style="108" customWidth="1"/>
    <col min="8965" max="8965" width="11" style="108" customWidth="1"/>
    <col min="8966" max="8966" width="17.140625" style="108" customWidth="1"/>
    <col min="8967" max="8967" width="12.85546875" style="108" customWidth="1"/>
    <col min="8968" max="8968" width="11.140625" style="108" customWidth="1"/>
    <col min="8969" max="9216" width="8.7109375" style="108"/>
    <col min="9217" max="9217" width="11" style="108" customWidth="1"/>
    <col min="9218" max="9218" width="13.85546875" style="108" customWidth="1"/>
    <col min="9219" max="9219" width="13.5703125" style="108" customWidth="1"/>
    <col min="9220" max="9220" width="11.140625" style="108" customWidth="1"/>
    <col min="9221" max="9221" width="11" style="108" customWidth="1"/>
    <col min="9222" max="9222" width="17.140625" style="108" customWidth="1"/>
    <col min="9223" max="9223" width="12.85546875" style="108" customWidth="1"/>
    <col min="9224" max="9224" width="11.140625" style="108" customWidth="1"/>
    <col min="9225" max="9472" width="8.7109375" style="108"/>
    <col min="9473" max="9473" width="11" style="108" customWidth="1"/>
    <col min="9474" max="9474" width="13.85546875" style="108" customWidth="1"/>
    <col min="9475" max="9475" width="13.5703125" style="108" customWidth="1"/>
    <col min="9476" max="9476" width="11.140625" style="108" customWidth="1"/>
    <col min="9477" max="9477" width="11" style="108" customWidth="1"/>
    <col min="9478" max="9478" width="17.140625" style="108" customWidth="1"/>
    <col min="9479" max="9479" width="12.85546875" style="108" customWidth="1"/>
    <col min="9480" max="9480" width="11.140625" style="108" customWidth="1"/>
    <col min="9481" max="9728" width="8.7109375" style="108"/>
    <col min="9729" max="9729" width="11" style="108" customWidth="1"/>
    <col min="9730" max="9730" width="13.85546875" style="108" customWidth="1"/>
    <col min="9731" max="9731" width="13.5703125" style="108" customWidth="1"/>
    <col min="9732" max="9732" width="11.140625" style="108" customWidth="1"/>
    <col min="9733" max="9733" width="11" style="108" customWidth="1"/>
    <col min="9734" max="9734" width="17.140625" style="108" customWidth="1"/>
    <col min="9735" max="9735" width="12.85546875" style="108" customWidth="1"/>
    <col min="9736" max="9736" width="11.140625" style="108" customWidth="1"/>
    <col min="9737" max="9984" width="8.7109375" style="108"/>
    <col min="9985" max="9985" width="11" style="108" customWidth="1"/>
    <col min="9986" max="9986" width="13.85546875" style="108" customWidth="1"/>
    <col min="9987" max="9987" width="13.5703125" style="108" customWidth="1"/>
    <col min="9988" max="9988" width="11.140625" style="108" customWidth="1"/>
    <col min="9989" max="9989" width="11" style="108" customWidth="1"/>
    <col min="9990" max="9990" width="17.140625" style="108" customWidth="1"/>
    <col min="9991" max="9991" width="12.85546875" style="108" customWidth="1"/>
    <col min="9992" max="9992" width="11.140625" style="108" customWidth="1"/>
    <col min="9993" max="10240" width="8.7109375" style="108"/>
    <col min="10241" max="10241" width="11" style="108" customWidth="1"/>
    <col min="10242" max="10242" width="13.85546875" style="108" customWidth="1"/>
    <col min="10243" max="10243" width="13.5703125" style="108" customWidth="1"/>
    <col min="10244" max="10244" width="11.140625" style="108" customWidth="1"/>
    <col min="10245" max="10245" width="11" style="108" customWidth="1"/>
    <col min="10246" max="10246" width="17.140625" style="108" customWidth="1"/>
    <col min="10247" max="10247" width="12.85546875" style="108" customWidth="1"/>
    <col min="10248" max="10248" width="11.140625" style="108" customWidth="1"/>
    <col min="10249" max="10496" width="8.7109375" style="108"/>
    <col min="10497" max="10497" width="11" style="108" customWidth="1"/>
    <col min="10498" max="10498" width="13.85546875" style="108" customWidth="1"/>
    <col min="10499" max="10499" width="13.5703125" style="108" customWidth="1"/>
    <col min="10500" max="10500" width="11.140625" style="108" customWidth="1"/>
    <col min="10501" max="10501" width="11" style="108" customWidth="1"/>
    <col min="10502" max="10502" width="17.140625" style="108" customWidth="1"/>
    <col min="10503" max="10503" width="12.85546875" style="108" customWidth="1"/>
    <col min="10504" max="10504" width="11.140625" style="108" customWidth="1"/>
    <col min="10505" max="10752" width="8.7109375" style="108"/>
    <col min="10753" max="10753" width="11" style="108" customWidth="1"/>
    <col min="10754" max="10754" width="13.85546875" style="108" customWidth="1"/>
    <col min="10755" max="10755" width="13.5703125" style="108" customWidth="1"/>
    <col min="10756" max="10756" width="11.140625" style="108" customWidth="1"/>
    <col min="10757" max="10757" width="11" style="108" customWidth="1"/>
    <col min="10758" max="10758" width="17.140625" style="108" customWidth="1"/>
    <col min="10759" max="10759" width="12.85546875" style="108" customWidth="1"/>
    <col min="10760" max="10760" width="11.140625" style="108" customWidth="1"/>
    <col min="10761" max="11008" width="8.7109375" style="108"/>
    <col min="11009" max="11009" width="11" style="108" customWidth="1"/>
    <col min="11010" max="11010" width="13.85546875" style="108" customWidth="1"/>
    <col min="11011" max="11011" width="13.5703125" style="108" customWidth="1"/>
    <col min="11012" max="11012" width="11.140625" style="108" customWidth="1"/>
    <col min="11013" max="11013" width="11" style="108" customWidth="1"/>
    <col min="11014" max="11014" width="17.140625" style="108" customWidth="1"/>
    <col min="11015" max="11015" width="12.85546875" style="108" customWidth="1"/>
    <col min="11016" max="11016" width="11.140625" style="108" customWidth="1"/>
    <col min="11017" max="11264" width="8.7109375" style="108"/>
    <col min="11265" max="11265" width="11" style="108" customWidth="1"/>
    <col min="11266" max="11266" width="13.85546875" style="108" customWidth="1"/>
    <col min="11267" max="11267" width="13.5703125" style="108" customWidth="1"/>
    <col min="11268" max="11268" width="11.140625" style="108" customWidth="1"/>
    <col min="11269" max="11269" width="11" style="108" customWidth="1"/>
    <col min="11270" max="11270" width="17.140625" style="108" customWidth="1"/>
    <col min="11271" max="11271" width="12.85546875" style="108" customWidth="1"/>
    <col min="11272" max="11272" width="11.140625" style="108" customWidth="1"/>
    <col min="11273" max="11520" width="8.7109375" style="108"/>
    <col min="11521" max="11521" width="11" style="108" customWidth="1"/>
    <col min="11522" max="11522" width="13.85546875" style="108" customWidth="1"/>
    <col min="11523" max="11523" width="13.5703125" style="108" customWidth="1"/>
    <col min="11524" max="11524" width="11.140625" style="108" customWidth="1"/>
    <col min="11525" max="11525" width="11" style="108" customWidth="1"/>
    <col min="11526" max="11526" width="17.140625" style="108" customWidth="1"/>
    <col min="11527" max="11527" width="12.85546875" style="108" customWidth="1"/>
    <col min="11528" max="11528" width="11.140625" style="108" customWidth="1"/>
    <col min="11529" max="11776" width="8.7109375" style="108"/>
    <col min="11777" max="11777" width="11" style="108" customWidth="1"/>
    <col min="11778" max="11778" width="13.85546875" style="108" customWidth="1"/>
    <col min="11779" max="11779" width="13.5703125" style="108" customWidth="1"/>
    <col min="11780" max="11780" width="11.140625" style="108" customWidth="1"/>
    <col min="11781" max="11781" width="11" style="108" customWidth="1"/>
    <col min="11782" max="11782" width="17.140625" style="108" customWidth="1"/>
    <col min="11783" max="11783" width="12.85546875" style="108" customWidth="1"/>
    <col min="11784" max="11784" width="11.140625" style="108" customWidth="1"/>
    <col min="11785" max="12032" width="8.7109375" style="108"/>
    <col min="12033" max="12033" width="11" style="108" customWidth="1"/>
    <col min="12034" max="12034" width="13.85546875" style="108" customWidth="1"/>
    <col min="12035" max="12035" width="13.5703125" style="108" customWidth="1"/>
    <col min="12036" max="12036" width="11.140625" style="108" customWidth="1"/>
    <col min="12037" max="12037" width="11" style="108" customWidth="1"/>
    <col min="12038" max="12038" width="17.140625" style="108" customWidth="1"/>
    <col min="12039" max="12039" width="12.85546875" style="108" customWidth="1"/>
    <col min="12040" max="12040" width="11.140625" style="108" customWidth="1"/>
    <col min="12041" max="12288" width="8.7109375" style="108"/>
    <col min="12289" max="12289" width="11" style="108" customWidth="1"/>
    <col min="12290" max="12290" width="13.85546875" style="108" customWidth="1"/>
    <col min="12291" max="12291" width="13.5703125" style="108" customWidth="1"/>
    <col min="12292" max="12292" width="11.140625" style="108" customWidth="1"/>
    <col min="12293" max="12293" width="11" style="108" customWidth="1"/>
    <col min="12294" max="12294" width="17.140625" style="108" customWidth="1"/>
    <col min="12295" max="12295" width="12.85546875" style="108" customWidth="1"/>
    <col min="12296" max="12296" width="11.140625" style="108" customWidth="1"/>
    <col min="12297" max="12544" width="8.7109375" style="108"/>
    <col min="12545" max="12545" width="11" style="108" customWidth="1"/>
    <col min="12546" max="12546" width="13.85546875" style="108" customWidth="1"/>
    <col min="12547" max="12547" width="13.5703125" style="108" customWidth="1"/>
    <col min="12548" max="12548" width="11.140625" style="108" customWidth="1"/>
    <col min="12549" max="12549" width="11" style="108" customWidth="1"/>
    <col min="12550" max="12550" width="17.140625" style="108" customWidth="1"/>
    <col min="12551" max="12551" width="12.85546875" style="108" customWidth="1"/>
    <col min="12552" max="12552" width="11.140625" style="108" customWidth="1"/>
    <col min="12553" max="12800" width="8.7109375" style="108"/>
    <col min="12801" max="12801" width="11" style="108" customWidth="1"/>
    <col min="12802" max="12802" width="13.85546875" style="108" customWidth="1"/>
    <col min="12803" max="12803" width="13.5703125" style="108" customWidth="1"/>
    <col min="12804" max="12804" width="11.140625" style="108" customWidth="1"/>
    <col min="12805" max="12805" width="11" style="108" customWidth="1"/>
    <col min="12806" max="12806" width="17.140625" style="108" customWidth="1"/>
    <col min="12807" max="12807" width="12.85546875" style="108" customWidth="1"/>
    <col min="12808" max="12808" width="11.140625" style="108" customWidth="1"/>
    <col min="12809" max="13056" width="8.7109375" style="108"/>
    <col min="13057" max="13057" width="11" style="108" customWidth="1"/>
    <col min="13058" max="13058" width="13.85546875" style="108" customWidth="1"/>
    <col min="13059" max="13059" width="13.5703125" style="108" customWidth="1"/>
    <col min="13060" max="13060" width="11.140625" style="108" customWidth="1"/>
    <col min="13061" max="13061" width="11" style="108" customWidth="1"/>
    <col min="13062" max="13062" width="17.140625" style="108" customWidth="1"/>
    <col min="13063" max="13063" width="12.85546875" style="108" customWidth="1"/>
    <col min="13064" max="13064" width="11.140625" style="108" customWidth="1"/>
    <col min="13065" max="13312" width="8.7109375" style="108"/>
    <col min="13313" max="13313" width="11" style="108" customWidth="1"/>
    <col min="13314" max="13314" width="13.85546875" style="108" customWidth="1"/>
    <col min="13315" max="13315" width="13.5703125" style="108" customWidth="1"/>
    <col min="13316" max="13316" width="11.140625" style="108" customWidth="1"/>
    <col min="13317" max="13317" width="11" style="108" customWidth="1"/>
    <col min="13318" max="13318" width="17.140625" style="108" customWidth="1"/>
    <col min="13319" max="13319" width="12.85546875" style="108" customWidth="1"/>
    <col min="13320" max="13320" width="11.140625" style="108" customWidth="1"/>
    <col min="13321" max="13568" width="8.7109375" style="108"/>
    <col min="13569" max="13569" width="11" style="108" customWidth="1"/>
    <col min="13570" max="13570" width="13.85546875" style="108" customWidth="1"/>
    <col min="13571" max="13571" width="13.5703125" style="108" customWidth="1"/>
    <col min="13572" max="13572" width="11.140625" style="108" customWidth="1"/>
    <col min="13573" max="13573" width="11" style="108" customWidth="1"/>
    <col min="13574" max="13574" width="17.140625" style="108" customWidth="1"/>
    <col min="13575" max="13575" width="12.85546875" style="108" customWidth="1"/>
    <col min="13576" max="13576" width="11.140625" style="108" customWidth="1"/>
    <col min="13577" max="13824" width="8.7109375" style="108"/>
    <col min="13825" max="13825" width="11" style="108" customWidth="1"/>
    <col min="13826" max="13826" width="13.85546875" style="108" customWidth="1"/>
    <col min="13827" max="13827" width="13.5703125" style="108" customWidth="1"/>
    <col min="13828" max="13828" width="11.140625" style="108" customWidth="1"/>
    <col min="13829" max="13829" width="11" style="108" customWidth="1"/>
    <col min="13830" max="13830" width="17.140625" style="108" customWidth="1"/>
    <col min="13831" max="13831" width="12.85546875" style="108" customWidth="1"/>
    <col min="13832" max="13832" width="11.140625" style="108" customWidth="1"/>
    <col min="13833" max="14080" width="8.7109375" style="108"/>
    <col min="14081" max="14081" width="11" style="108" customWidth="1"/>
    <col min="14082" max="14082" width="13.85546875" style="108" customWidth="1"/>
    <col min="14083" max="14083" width="13.5703125" style="108" customWidth="1"/>
    <col min="14084" max="14084" width="11.140625" style="108" customWidth="1"/>
    <col min="14085" max="14085" width="11" style="108" customWidth="1"/>
    <col min="14086" max="14086" width="17.140625" style="108" customWidth="1"/>
    <col min="14087" max="14087" width="12.85546875" style="108" customWidth="1"/>
    <col min="14088" max="14088" width="11.140625" style="108" customWidth="1"/>
    <col min="14089" max="14336" width="8.7109375" style="108"/>
    <col min="14337" max="14337" width="11" style="108" customWidth="1"/>
    <col min="14338" max="14338" width="13.85546875" style="108" customWidth="1"/>
    <col min="14339" max="14339" width="13.5703125" style="108" customWidth="1"/>
    <col min="14340" max="14340" width="11.140625" style="108" customWidth="1"/>
    <col min="14341" max="14341" width="11" style="108" customWidth="1"/>
    <col min="14342" max="14342" width="17.140625" style="108" customWidth="1"/>
    <col min="14343" max="14343" width="12.85546875" style="108" customWidth="1"/>
    <col min="14344" max="14344" width="11.140625" style="108" customWidth="1"/>
    <col min="14345" max="14592" width="8.7109375" style="108"/>
    <col min="14593" max="14593" width="11" style="108" customWidth="1"/>
    <col min="14594" max="14594" width="13.85546875" style="108" customWidth="1"/>
    <col min="14595" max="14595" width="13.5703125" style="108" customWidth="1"/>
    <col min="14596" max="14596" width="11.140625" style="108" customWidth="1"/>
    <col min="14597" max="14597" width="11" style="108" customWidth="1"/>
    <col min="14598" max="14598" width="17.140625" style="108" customWidth="1"/>
    <col min="14599" max="14599" width="12.85546875" style="108" customWidth="1"/>
    <col min="14600" max="14600" width="11.140625" style="108" customWidth="1"/>
    <col min="14601" max="14848" width="8.7109375" style="108"/>
    <col min="14849" max="14849" width="11" style="108" customWidth="1"/>
    <col min="14850" max="14850" width="13.85546875" style="108" customWidth="1"/>
    <col min="14851" max="14851" width="13.5703125" style="108" customWidth="1"/>
    <col min="14852" max="14852" width="11.140625" style="108" customWidth="1"/>
    <col min="14853" max="14853" width="11" style="108" customWidth="1"/>
    <col min="14854" max="14854" width="17.140625" style="108" customWidth="1"/>
    <col min="14855" max="14855" width="12.85546875" style="108" customWidth="1"/>
    <col min="14856" max="14856" width="11.140625" style="108" customWidth="1"/>
    <col min="14857" max="15104" width="8.7109375" style="108"/>
    <col min="15105" max="15105" width="11" style="108" customWidth="1"/>
    <col min="15106" max="15106" width="13.85546875" style="108" customWidth="1"/>
    <col min="15107" max="15107" width="13.5703125" style="108" customWidth="1"/>
    <col min="15108" max="15108" width="11.140625" style="108" customWidth="1"/>
    <col min="15109" max="15109" width="11" style="108" customWidth="1"/>
    <col min="15110" max="15110" width="17.140625" style="108" customWidth="1"/>
    <col min="15111" max="15111" width="12.85546875" style="108" customWidth="1"/>
    <col min="15112" max="15112" width="11.140625" style="108" customWidth="1"/>
    <col min="15113" max="15360" width="8.7109375" style="108"/>
    <col min="15361" max="15361" width="11" style="108" customWidth="1"/>
    <col min="15362" max="15362" width="13.85546875" style="108" customWidth="1"/>
    <col min="15363" max="15363" width="13.5703125" style="108" customWidth="1"/>
    <col min="15364" max="15364" width="11.140625" style="108" customWidth="1"/>
    <col min="15365" max="15365" width="11" style="108" customWidth="1"/>
    <col min="15366" max="15366" width="17.140625" style="108" customWidth="1"/>
    <col min="15367" max="15367" width="12.85546875" style="108" customWidth="1"/>
    <col min="15368" max="15368" width="11.140625" style="108" customWidth="1"/>
    <col min="15369" max="15616" width="8.7109375" style="108"/>
    <col min="15617" max="15617" width="11" style="108" customWidth="1"/>
    <col min="15618" max="15618" width="13.85546875" style="108" customWidth="1"/>
    <col min="15619" max="15619" width="13.5703125" style="108" customWidth="1"/>
    <col min="15620" max="15620" width="11.140625" style="108" customWidth="1"/>
    <col min="15621" max="15621" width="11" style="108" customWidth="1"/>
    <col min="15622" max="15622" width="17.140625" style="108" customWidth="1"/>
    <col min="15623" max="15623" width="12.85546875" style="108" customWidth="1"/>
    <col min="15624" max="15624" width="11.140625" style="108" customWidth="1"/>
    <col min="15625" max="15872" width="8.7109375" style="108"/>
    <col min="15873" max="15873" width="11" style="108" customWidth="1"/>
    <col min="15874" max="15874" width="13.85546875" style="108" customWidth="1"/>
    <col min="15875" max="15875" width="13.5703125" style="108" customWidth="1"/>
    <col min="15876" max="15876" width="11.140625" style="108" customWidth="1"/>
    <col min="15877" max="15877" width="11" style="108" customWidth="1"/>
    <col min="15878" max="15878" width="17.140625" style="108" customWidth="1"/>
    <col min="15879" max="15879" width="12.85546875" style="108" customWidth="1"/>
    <col min="15880" max="15880" width="11.140625" style="108" customWidth="1"/>
    <col min="15881" max="16128" width="8.7109375" style="108"/>
    <col min="16129" max="16129" width="11" style="108" customWidth="1"/>
    <col min="16130" max="16130" width="13.85546875" style="108" customWidth="1"/>
    <col min="16131" max="16131" width="13.5703125" style="108" customWidth="1"/>
    <col min="16132" max="16132" width="11.140625" style="108" customWidth="1"/>
    <col min="16133" max="16133" width="11" style="108" customWidth="1"/>
    <col min="16134" max="16134" width="17.140625" style="108" customWidth="1"/>
    <col min="16135" max="16135" width="12.85546875" style="108" customWidth="1"/>
    <col min="16136" max="16136" width="11.140625" style="108" customWidth="1"/>
    <col min="16137" max="16384" width="8.7109375" style="108"/>
  </cols>
  <sheetData>
    <row r="1" spans="1:9" ht="25.5">
      <c r="A1" s="1311" t="s">
        <v>234</v>
      </c>
      <c r="B1" s="1311"/>
      <c r="C1" s="1311"/>
      <c r="D1" s="1311"/>
      <c r="E1" s="1311"/>
      <c r="F1" s="1311"/>
      <c r="G1" s="1311"/>
      <c r="H1" s="1311"/>
      <c r="I1" s="251"/>
    </row>
    <row r="3" spans="1:9" ht="17.25" customHeight="1">
      <c r="A3" s="252" t="s">
        <v>235</v>
      </c>
      <c r="B3" s="253"/>
      <c r="C3" s="252" t="s">
        <v>236</v>
      </c>
      <c r="D3" s="253"/>
      <c r="E3" s="252" t="s">
        <v>237</v>
      </c>
      <c r="F3" s="253"/>
      <c r="G3" s="252" t="s">
        <v>238</v>
      </c>
      <c r="H3" s="253"/>
    </row>
    <row r="4" spans="1:9" ht="36.75" customHeight="1">
      <c r="A4" s="1312" t="s">
        <v>239</v>
      </c>
      <c r="B4" s="1313"/>
      <c r="C4" s="1314" t="s">
        <v>240</v>
      </c>
      <c r="D4" s="1315"/>
      <c r="E4" s="1316" t="s">
        <v>241</v>
      </c>
      <c r="F4" s="1317"/>
      <c r="G4" s="1318" t="s">
        <v>242</v>
      </c>
      <c r="H4" s="1313"/>
    </row>
    <row r="5" spans="1:9" ht="12.95">
      <c r="A5" s="254"/>
      <c r="B5" s="255"/>
      <c r="C5" s="255"/>
      <c r="D5" s="255"/>
      <c r="E5" s="256"/>
      <c r="F5" s="255"/>
      <c r="G5" s="257"/>
      <c r="H5" s="258"/>
    </row>
    <row r="6" spans="1:9">
      <c r="A6" s="259">
        <v>1</v>
      </c>
      <c r="B6" s="108" t="s">
        <v>243</v>
      </c>
      <c r="C6" s="260"/>
      <c r="D6" s="260"/>
      <c r="E6" s="260"/>
      <c r="F6" s="260"/>
      <c r="G6" s="260"/>
      <c r="H6" s="261" t="s">
        <v>125</v>
      </c>
    </row>
    <row r="7" spans="1:9" ht="11.25" customHeight="1">
      <c r="A7" s="259">
        <v>2</v>
      </c>
      <c r="B7" s="262" t="s">
        <v>244</v>
      </c>
      <c r="G7" s="260" t="s">
        <v>125</v>
      </c>
      <c r="H7" s="261">
        <v>38322</v>
      </c>
    </row>
    <row r="8" spans="1:9" ht="12.75" customHeight="1">
      <c r="A8" s="259">
        <v>3</v>
      </c>
      <c r="B8" s="1319" t="s">
        <v>244</v>
      </c>
      <c r="C8" s="1319"/>
      <c r="D8" s="262"/>
      <c r="E8" s="262"/>
      <c r="F8" s="262"/>
      <c r="G8" s="260"/>
      <c r="H8" s="261">
        <v>39640</v>
      </c>
    </row>
    <row r="9" spans="1:9">
      <c r="A9" s="259">
        <v>4</v>
      </c>
      <c r="B9" s="108" t="s">
        <v>245</v>
      </c>
      <c r="D9" s="260"/>
      <c r="E9" s="260"/>
      <c r="G9" s="260"/>
      <c r="H9" s="261">
        <v>42044</v>
      </c>
    </row>
    <row r="10" spans="1:9" ht="12.75" customHeight="1">
      <c r="A10" s="259">
        <v>5</v>
      </c>
      <c r="B10" s="1319" t="s">
        <v>246</v>
      </c>
      <c r="C10" s="1319"/>
      <c r="D10" s="1319"/>
      <c r="E10" s="1319"/>
      <c r="F10" s="1319"/>
      <c r="G10" s="260"/>
      <c r="H10" s="261">
        <v>42628</v>
      </c>
    </row>
    <row r="11" spans="1:9">
      <c r="A11" s="259"/>
      <c r="D11" s="260"/>
      <c r="E11" s="260"/>
      <c r="F11" s="260"/>
      <c r="G11" s="263"/>
      <c r="H11" s="261"/>
    </row>
    <row r="12" spans="1:9" ht="13.5" customHeight="1">
      <c r="A12" s="259"/>
      <c r="B12" s="1319"/>
      <c r="C12" s="1319"/>
      <c r="D12" s="1319"/>
      <c r="E12" s="1319"/>
      <c r="F12" s="1319"/>
      <c r="G12" s="260"/>
      <c r="H12" s="261"/>
    </row>
    <row r="13" spans="1:9">
      <c r="A13" s="259"/>
      <c r="D13" s="260"/>
      <c r="E13" s="260"/>
      <c r="G13" s="260"/>
      <c r="H13" s="261"/>
    </row>
    <row r="14" spans="1:9">
      <c r="A14" s="259"/>
      <c r="B14" s="262"/>
      <c r="C14" s="262"/>
      <c r="D14" s="262"/>
      <c r="E14" s="262"/>
      <c r="F14" s="262"/>
      <c r="G14" s="260"/>
      <c r="H14" s="261"/>
    </row>
    <row r="15" spans="1:9">
      <c r="A15" s="259"/>
      <c r="E15" s="260"/>
      <c r="G15" s="260"/>
      <c r="H15" s="261"/>
    </row>
    <row r="16" spans="1:9">
      <c r="A16" s="259"/>
      <c r="B16" s="262"/>
      <c r="C16" s="262"/>
      <c r="D16" s="262"/>
      <c r="E16" s="262"/>
      <c r="F16" s="262"/>
      <c r="G16" s="260"/>
      <c r="H16" s="261"/>
    </row>
    <row r="17" spans="1:8">
      <c r="A17" s="259"/>
      <c r="G17" s="260"/>
      <c r="H17" s="114"/>
    </row>
    <row r="18" spans="1:8">
      <c r="A18" s="259"/>
      <c r="B18" s="262"/>
      <c r="C18" s="262"/>
      <c r="D18" s="262"/>
      <c r="E18" s="262"/>
      <c r="F18" s="262"/>
      <c r="G18" s="260"/>
      <c r="H18" s="114"/>
    </row>
    <row r="19" spans="1:8">
      <c r="A19" s="259"/>
      <c r="G19" s="260"/>
      <c r="H19" s="114"/>
    </row>
    <row r="20" spans="1:8">
      <c r="A20" s="259"/>
      <c r="B20" s="262"/>
      <c r="C20" s="262"/>
      <c r="D20" s="262"/>
      <c r="E20" s="262"/>
      <c r="F20" s="262"/>
      <c r="G20" s="260"/>
      <c r="H20" s="114"/>
    </row>
    <row r="21" spans="1:8">
      <c r="A21" s="259"/>
      <c r="H21" s="114"/>
    </row>
    <row r="22" spans="1:8">
      <c r="A22" s="259"/>
      <c r="B22" s="262"/>
      <c r="C22" s="262"/>
      <c r="D22" s="262"/>
      <c r="E22" s="262"/>
      <c r="F22" s="262"/>
      <c r="H22" s="114"/>
    </row>
    <row r="23" spans="1:8">
      <c r="A23" s="259"/>
      <c r="H23" s="261"/>
    </row>
    <row r="24" spans="1:8">
      <c r="A24" s="259"/>
      <c r="B24" s="262"/>
      <c r="C24" s="262"/>
      <c r="D24" s="262"/>
      <c r="E24" s="262"/>
      <c r="F24" s="262"/>
      <c r="H24" s="114"/>
    </row>
    <row r="25" spans="1:8">
      <c r="A25" s="259"/>
      <c r="H25" s="114"/>
    </row>
    <row r="26" spans="1:8">
      <c r="A26" s="259"/>
      <c r="B26" s="262"/>
      <c r="C26" s="262"/>
      <c r="D26" s="262"/>
      <c r="E26" s="262"/>
      <c r="F26" s="262"/>
      <c r="H26" s="114"/>
    </row>
    <row r="27" spans="1:8">
      <c r="A27" s="259"/>
      <c r="H27" s="261"/>
    </row>
    <row r="28" spans="1:8">
      <c r="A28" s="259"/>
      <c r="H28" s="261"/>
    </row>
    <row r="29" spans="1:8" ht="15" customHeight="1">
      <c r="A29" s="259"/>
      <c r="C29" s="264"/>
      <c r="H29" s="114"/>
    </row>
    <row r="30" spans="1:8">
      <c r="A30" s="113" t="s">
        <v>247</v>
      </c>
      <c r="H30" s="114"/>
    </row>
    <row r="31" spans="1:8">
      <c r="A31" s="113"/>
      <c r="B31" s="265">
        <v>1</v>
      </c>
      <c r="C31" s="108" t="s">
        <v>248</v>
      </c>
      <c r="H31" s="114"/>
    </row>
    <row r="32" spans="1:8">
      <c r="A32" s="113"/>
      <c r="B32" s="265">
        <v>2</v>
      </c>
      <c r="C32" s="108" t="s">
        <v>125</v>
      </c>
      <c r="H32" s="114"/>
    </row>
    <row r="33" spans="1:8">
      <c r="A33" s="113"/>
      <c r="B33" s="265">
        <v>3</v>
      </c>
      <c r="H33" s="114"/>
    </row>
    <row r="34" spans="1:8">
      <c r="A34" s="113"/>
      <c r="B34" s="265">
        <v>4</v>
      </c>
      <c r="H34" s="114"/>
    </row>
    <row r="35" spans="1:8">
      <c r="A35" s="113"/>
      <c r="B35" s="265">
        <v>5</v>
      </c>
      <c r="H35" s="114"/>
    </row>
    <row r="36" spans="1:8">
      <c r="A36" s="113"/>
      <c r="H36" s="114"/>
    </row>
    <row r="37" spans="1:8">
      <c r="A37" s="113"/>
      <c r="H37" s="114"/>
    </row>
    <row r="38" spans="1:8">
      <c r="A38" s="113"/>
      <c r="H38" s="114"/>
    </row>
    <row r="39" spans="1:8">
      <c r="A39" s="115"/>
      <c r="B39" s="116"/>
      <c r="C39" s="116"/>
      <c r="D39" s="116"/>
      <c r="E39" s="116"/>
      <c r="F39" s="116"/>
      <c r="G39" s="116"/>
      <c r="H39" s="117"/>
    </row>
    <row r="40" spans="1:8">
      <c r="A40" s="266"/>
      <c r="C40" s="108" t="s">
        <v>249</v>
      </c>
      <c r="H40" s="267"/>
    </row>
    <row r="41" spans="1:8">
      <c r="A41" s="268"/>
      <c r="B41" s="1308" t="s">
        <v>250</v>
      </c>
      <c r="C41" s="1309"/>
      <c r="D41" s="1310"/>
      <c r="E41" s="270"/>
      <c r="F41" s="271" t="s">
        <v>251</v>
      </c>
      <c r="G41" s="271"/>
      <c r="H41" s="269"/>
    </row>
    <row r="42" spans="1:8" ht="18" customHeight="1">
      <c r="A42" s="272" t="s">
        <v>252</v>
      </c>
      <c r="B42" s="1305" t="s">
        <v>253</v>
      </c>
      <c r="C42" s="1306"/>
      <c r="D42" s="1307"/>
      <c r="E42" s="1308" t="s">
        <v>254</v>
      </c>
      <c r="F42" s="1309"/>
      <c r="G42" s="1309"/>
      <c r="H42" s="1310"/>
    </row>
    <row r="43" spans="1:8" ht="18" customHeight="1">
      <c r="A43" s="273" t="s">
        <v>255</v>
      </c>
      <c r="B43" s="1305" t="s">
        <v>256</v>
      </c>
      <c r="C43" s="1306"/>
      <c r="D43" s="1307"/>
      <c r="E43" s="1308" t="s">
        <v>257</v>
      </c>
      <c r="F43" s="1309"/>
      <c r="G43" s="1309"/>
      <c r="H43" s="1310"/>
    </row>
    <row r="44" spans="1:8" ht="18" customHeight="1">
      <c r="A44" s="273" t="s">
        <v>255</v>
      </c>
      <c r="B44" s="1305" t="s">
        <v>256</v>
      </c>
      <c r="C44" s="1306"/>
      <c r="D44" s="1307"/>
      <c r="E44" s="1308" t="s">
        <v>258</v>
      </c>
      <c r="F44" s="1309"/>
      <c r="G44" s="1309"/>
      <c r="H44" s="1310"/>
    </row>
    <row r="45" spans="1:8" ht="18" customHeight="1">
      <c r="A45" s="273" t="s">
        <v>255</v>
      </c>
      <c r="B45" s="1305" t="s">
        <v>256</v>
      </c>
      <c r="C45" s="1306"/>
      <c r="D45" s="1307"/>
      <c r="E45" s="1308" t="s">
        <v>259</v>
      </c>
      <c r="F45" s="1309"/>
      <c r="G45" s="1309"/>
      <c r="H45" s="1310"/>
    </row>
    <row r="46" spans="1:8" ht="18" customHeight="1">
      <c r="A46" s="273" t="s">
        <v>255</v>
      </c>
      <c r="B46" s="1305" t="s">
        <v>256</v>
      </c>
      <c r="C46" s="1306"/>
      <c r="D46" s="1307"/>
      <c r="E46" s="1308" t="s">
        <v>260</v>
      </c>
      <c r="F46" s="1309"/>
      <c r="G46" s="1309"/>
      <c r="H46" s="1310"/>
    </row>
    <row r="47" spans="1:8" ht="18" customHeight="1">
      <c r="A47" s="273" t="s">
        <v>261</v>
      </c>
      <c r="B47" s="1305" t="s">
        <v>262</v>
      </c>
      <c r="C47" s="1306"/>
      <c r="D47" s="1307"/>
      <c r="E47" s="1308" t="s">
        <v>263</v>
      </c>
      <c r="F47" s="1309"/>
      <c r="G47" s="1309"/>
      <c r="H47" s="1310"/>
    </row>
    <row r="48" spans="1:8" ht="20.45">
      <c r="A48" s="273" t="s">
        <v>264</v>
      </c>
      <c r="B48" s="1305" t="s">
        <v>265</v>
      </c>
      <c r="C48" s="1306"/>
      <c r="D48" s="1307"/>
      <c r="E48" s="1305" t="s">
        <v>266</v>
      </c>
      <c r="F48" s="1309"/>
      <c r="G48" s="1309"/>
      <c r="H48" s="1310"/>
    </row>
    <row r="49" spans="1:8" ht="25.5" customHeight="1">
      <c r="A49" s="273" t="s">
        <v>264</v>
      </c>
      <c r="B49" s="1305" t="s">
        <v>267</v>
      </c>
      <c r="C49" s="1306"/>
      <c r="D49" s="1307"/>
      <c r="E49" s="1305" t="s">
        <v>268</v>
      </c>
      <c r="F49" s="1309"/>
      <c r="G49" s="1309"/>
      <c r="H49" s="1310"/>
    </row>
    <row r="50" spans="1:8" ht="20.45">
      <c r="A50" s="273" t="s">
        <v>264</v>
      </c>
      <c r="B50" s="1305" t="s">
        <v>269</v>
      </c>
      <c r="C50" s="1306"/>
      <c r="D50" s="1307"/>
      <c r="E50" s="1308" t="s">
        <v>270</v>
      </c>
      <c r="F50" s="1309"/>
      <c r="G50" s="1309"/>
      <c r="H50" s="1310"/>
    </row>
  </sheetData>
  <mergeCells count="27">
    <mergeCell ref="B50:D50"/>
    <mergeCell ref="E50:H50"/>
    <mergeCell ref="B47:D47"/>
    <mergeCell ref="E47:H47"/>
    <mergeCell ref="B48:D48"/>
    <mergeCell ref="E48:H48"/>
    <mergeCell ref="B49:D49"/>
    <mergeCell ref="E49:H49"/>
    <mergeCell ref="B44:D44"/>
    <mergeCell ref="E44:H44"/>
    <mergeCell ref="B45:D45"/>
    <mergeCell ref="E45:H45"/>
    <mergeCell ref="B46:D46"/>
    <mergeCell ref="E46:H46"/>
    <mergeCell ref="B43:D43"/>
    <mergeCell ref="E43:H43"/>
    <mergeCell ref="A1:H1"/>
    <mergeCell ref="A4:B4"/>
    <mergeCell ref="C4:D4"/>
    <mergeCell ref="E4:F4"/>
    <mergeCell ref="G4:H4"/>
    <mergeCell ref="B8:C8"/>
    <mergeCell ref="B10:F10"/>
    <mergeCell ref="B12:F12"/>
    <mergeCell ref="B41:D41"/>
    <mergeCell ref="B42:D42"/>
    <mergeCell ref="E42:H42"/>
  </mergeCells>
  <pageMargins left="0.7" right="0.7" top="0.75" bottom="0.75" header="0.3" footer="0.3"/>
  <pageSetup scale="88" orientation="portrait" r:id="rId1"/>
  <headerFooter>
    <oddFooter>&amp;LQF-48  Rev.2  4/10/2013
no retention required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D1C0B-6749-4985-B008-9F959044C968}">
  <sheetPr codeName="Sheet25">
    <tabColor rgb="FF7030A0"/>
  </sheetPr>
  <dimension ref="A1:K107"/>
  <sheetViews>
    <sheetView showGridLines="0" view="pageBreakPreview" zoomScaleNormal="100" zoomScaleSheetLayoutView="100" workbookViewId="0">
      <selection activeCell="X32" sqref="X32"/>
    </sheetView>
  </sheetViews>
  <sheetFormatPr defaultColWidth="9.140625" defaultRowHeight="12.95"/>
  <cols>
    <col min="1" max="1" width="8.42578125" style="274" customWidth="1"/>
    <col min="2" max="2" width="10.7109375" style="274" customWidth="1"/>
    <col min="3" max="3" width="9.5703125" style="274" customWidth="1"/>
    <col min="4" max="7" width="10.7109375" style="274" customWidth="1"/>
    <col min="8" max="8" width="10.85546875" style="274" customWidth="1"/>
    <col min="9" max="9" width="8.140625" style="274" customWidth="1"/>
    <col min="10" max="10" width="10.42578125" style="274" customWidth="1"/>
    <col min="11" max="11" width="9.28515625" style="274" customWidth="1"/>
    <col min="12" max="256" width="9.140625" style="274"/>
    <col min="257" max="257" width="8.42578125" style="274" customWidth="1"/>
    <col min="258" max="258" width="10.7109375" style="274" customWidth="1"/>
    <col min="259" max="259" width="9.5703125" style="274" customWidth="1"/>
    <col min="260" max="263" width="10.7109375" style="274" customWidth="1"/>
    <col min="264" max="264" width="10.85546875" style="274" customWidth="1"/>
    <col min="265" max="265" width="8.140625" style="274" customWidth="1"/>
    <col min="266" max="266" width="10.42578125" style="274" customWidth="1"/>
    <col min="267" max="267" width="9.28515625" style="274" customWidth="1"/>
    <col min="268" max="512" width="9.140625" style="274"/>
    <col min="513" max="513" width="8.42578125" style="274" customWidth="1"/>
    <col min="514" max="514" width="10.7109375" style="274" customWidth="1"/>
    <col min="515" max="515" width="9.5703125" style="274" customWidth="1"/>
    <col min="516" max="519" width="10.7109375" style="274" customWidth="1"/>
    <col min="520" max="520" width="10.85546875" style="274" customWidth="1"/>
    <col min="521" max="521" width="8.140625" style="274" customWidth="1"/>
    <col min="522" max="522" width="10.42578125" style="274" customWidth="1"/>
    <col min="523" max="523" width="9.28515625" style="274" customWidth="1"/>
    <col min="524" max="768" width="9.140625" style="274"/>
    <col min="769" max="769" width="8.42578125" style="274" customWidth="1"/>
    <col min="770" max="770" width="10.7109375" style="274" customWidth="1"/>
    <col min="771" max="771" width="9.5703125" style="274" customWidth="1"/>
    <col min="772" max="775" width="10.7109375" style="274" customWidth="1"/>
    <col min="776" max="776" width="10.85546875" style="274" customWidth="1"/>
    <col min="777" max="777" width="8.140625" style="274" customWidth="1"/>
    <col min="778" max="778" width="10.42578125" style="274" customWidth="1"/>
    <col min="779" max="779" width="9.28515625" style="274" customWidth="1"/>
    <col min="780" max="1024" width="9.140625" style="274"/>
    <col min="1025" max="1025" width="8.42578125" style="274" customWidth="1"/>
    <col min="1026" max="1026" width="10.7109375" style="274" customWidth="1"/>
    <col min="1027" max="1027" width="9.5703125" style="274" customWidth="1"/>
    <col min="1028" max="1031" width="10.7109375" style="274" customWidth="1"/>
    <col min="1032" max="1032" width="10.85546875" style="274" customWidth="1"/>
    <col min="1033" max="1033" width="8.140625" style="274" customWidth="1"/>
    <col min="1034" max="1034" width="10.42578125" style="274" customWidth="1"/>
    <col min="1035" max="1035" width="9.28515625" style="274" customWidth="1"/>
    <col min="1036" max="1280" width="9.140625" style="274"/>
    <col min="1281" max="1281" width="8.42578125" style="274" customWidth="1"/>
    <col min="1282" max="1282" width="10.7109375" style="274" customWidth="1"/>
    <col min="1283" max="1283" width="9.5703125" style="274" customWidth="1"/>
    <col min="1284" max="1287" width="10.7109375" style="274" customWidth="1"/>
    <col min="1288" max="1288" width="10.85546875" style="274" customWidth="1"/>
    <col min="1289" max="1289" width="8.140625" style="274" customWidth="1"/>
    <col min="1290" max="1290" width="10.42578125" style="274" customWidth="1"/>
    <col min="1291" max="1291" width="9.28515625" style="274" customWidth="1"/>
    <col min="1292" max="1536" width="9.140625" style="274"/>
    <col min="1537" max="1537" width="8.42578125" style="274" customWidth="1"/>
    <col min="1538" max="1538" width="10.7109375" style="274" customWidth="1"/>
    <col min="1539" max="1539" width="9.5703125" style="274" customWidth="1"/>
    <col min="1540" max="1543" width="10.7109375" style="274" customWidth="1"/>
    <col min="1544" max="1544" width="10.85546875" style="274" customWidth="1"/>
    <col min="1545" max="1545" width="8.140625" style="274" customWidth="1"/>
    <col min="1546" max="1546" width="10.42578125" style="274" customWidth="1"/>
    <col min="1547" max="1547" width="9.28515625" style="274" customWidth="1"/>
    <col min="1548" max="1792" width="9.140625" style="274"/>
    <col min="1793" max="1793" width="8.42578125" style="274" customWidth="1"/>
    <col min="1794" max="1794" width="10.7109375" style="274" customWidth="1"/>
    <col min="1795" max="1795" width="9.5703125" style="274" customWidth="1"/>
    <col min="1796" max="1799" width="10.7109375" style="274" customWidth="1"/>
    <col min="1800" max="1800" width="10.85546875" style="274" customWidth="1"/>
    <col min="1801" max="1801" width="8.140625" style="274" customWidth="1"/>
    <col min="1802" max="1802" width="10.42578125" style="274" customWidth="1"/>
    <col min="1803" max="1803" width="9.28515625" style="274" customWidth="1"/>
    <col min="1804" max="2048" width="9.140625" style="274"/>
    <col min="2049" max="2049" width="8.42578125" style="274" customWidth="1"/>
    <col min="2050" max="2050" width="10.7109375" style="274" customWidth="1"/>
    <col min="2051" max="2051" width="9.5703125" style="274" customWidth="1"/>
    <col min="2052" max="2055" width="10.7109375" style="274" customWidth="1"/>
    <col min="2056" max="2056" width="10.85546875" style="274" customWidth="1"/>
    <col min="2057" max="2057" width="8.140625" style="274" customWidth="1"/>
    <col min="2058" max="2058" width="10.42578125" style="274" customWidth="1"/>
    <col min="2059" max="2059" width="9.28515625" style="274" customWidth="1"/>
    <col min="2060" max="2304" width="9.140625" style="274"/>
    <col min="2305" max="2305" width="8.42578125" style="274" customWidth="1"/>
    <col min="2306" max="2306" width="10.7109375" style="274" customWidth="1"/>
    <col min="2307" max="2307" width="9.5703125" style="274" customWidth="1"/>
    <col min="2308" max="2311" width="10.7109375" style="274" customWidth="1"/>
    <col min="2312" max="2312" width="10.85546875" style="274" customWidth="1"/>
    <col min="2313" max="2313" width="8.140625" style="274" customWidth="1"/>
    <col min="2314" max="2314" width="10.42578125" style="274" customWidth="1"/>
    <col min="2315" max="2315" width="9.28515625" style="274" customWidth="1"/>
    <col min="2316" max="2560" width="9.140625" style="274"/>
    <col min="2561" max="2561" width="8.42578125" style="274" customWidth="1"/>
    <col min="2562" max="2562" width="10.7109375" style="274" customWidth="1"/>
    <col min="2563" max="2563" width="9.5703125" style="274" customWidth="1"/>
    <col min="2564" max="2567" width="10.7109375" style="274" customWidth="1"/>
    <col min="2568" max="2568" width="10.85546875" style="274" customWidth="1"/>
    <col min="2569" max="2569" width="8.140625" style="274" customWidth="1"/>
    <col min="2570" max="2570" width="10.42578125" style="274" customWidth="1"/>
    <col min="2571" max="2571" width="9.28515625" style="274" customWidth="1"/>
    <col min="2572" max="2816" width="9.140625" style="274"/>
    <col min="2817" max="2817" width="8.42578125" style="274" customWidth="1"/>
    <col min="2818" max="2818" width="10.7109375" style="274" customWidth="1"/>
    <col min="2819" max="2819" width="9.5703125" style="274" customWidth="1"/>
    <col min="2820" max="2823" width="10.7109375" style="274" customWidth="1"/>
    <col min="2824" max="2824" width="10.85546875" style="274" customWidth="1"/>
    <col min="2825" max="2825" width="8.140625" style="274" customWidth="1"/>
    <col min="2826" max="2826" width="10.42578125" style="274" customWidth="1"/>
    <col min="2827" max="2827" width="9.28515625" style="274" customWidth="1"/>
    <col min="2828" max="3072" width="9.140625" style="274"/>
    <col min="3073" max="3073" width="8.42578125" style="274" customWidth="1"/>
    <col min="3074" max="3074" width="10.7109375" style="274" customWidth="1"/>
    <col min="3075" max="3075" width="9.5703125" style="274" customWidth="1"/>
    <col min="3076" max="3079" width="10.7109375" style="274" customWidth="1"/>
    <col min="3080" max="3080" width="10.85546875" style="274" customWidth="1"/>
    <col min="3081" max="3081" width="8.140625" style="274" customWidth="1"/>
    <col min="3082" max="3082" width="10.42578125" style="274" customWidth="1"/>
    <col min="3083" max="3083" width="9.28515625" style="274" customWidth="1"/>
    <col min="3084" max="3328" width="9.140625" style="274"/>
    <col min="3329" max="3329" width="8.42578125" style="274" customWidth="1"/>
    <col min="3330" max="3330" width="10.7109375" style="274" customWidth="1"/>
    <col min="3331" max="3331" width="9.5703125" style="274" customWidth="1"/>
    <col min="3332" max="3335" width="10.7109375" style="274" customWidth="1"/>
    <col min="3336" max="3336" width="10.85546875" style="274" customWidth="1"/>
    <col min="3337" max="3337" width="8.140625" style="274" customWidth="1"/>
    <col min="3338" max="3338" width="10.42578125" style="274" customWidth="1"/>
    <col min="3339" max="3339" width="9.28515625" style="274" customWidth="1"/>
    <col min="3340" max="3584" width="9.140625" style="274"/>
    <col min="3585" max="3585" width="8.42578125" style="274" customWidth="1"/>
    <col min="3586" max="3586" width="10.7109375" style="274" customWidth="1"/>
    <col min="3587" max="3587" width="9.5703125" style="274" customWidth="1"/>
    <col min="3588" max="3591" width="10.7109375" style="274" customWidth="1"/>
    <col min="3592" max="3592" width="10.85546875" style="274" customWidth="1"/>
    <col min="3593" max="3593" width="8.140625" style="274" customWidth="1"/>
    <col min="3594" max="3594" width="10.42578125" style="274" customWidth="1"/>
    <col min="3595" max="3595" width="9.28515625" style="274" customWidth="1"/>
    <col min="3596" max="3840" width="9.140625" style="274"/>
    <col min="3841" max="3841" width="8.42578125" style="274" customWidth="1"/>
    <col min="3842" max="3842" width="10.7109375" style="274" customWidth="1"/>
    <col min="3843" max="3843" width="9.5703125" style="274" customWidth="1"/>
    <col min="3844" max="3847" width="10.7109375" style="274" customWidth="1"/>
    <col min="3848" max="3848" width="10.85546875" style="274" customWidth="1"/>
    <col min="3849" max="3849" width="8.140625" style="274" customWidth="1"/>
    <col min="3850" max="3850" width="10.42578125" style="274" customWidth="1"/>
    <col min="3851" max="3851" width="9.28515625" style="274" customWidth="1"/>
    <col min="3852" max="4096" width="9.140625" style="274"/>
    <col min="4097" max="4097" width="8.42578125" style="274" customWidth="1"/>
    <col min="4098" max="4098" width="10.7109375" style="274" customWidth="1"/>
    <col min="4099" max="4099" width="9.5703125" style="274" customWidth="1"/>
    <col min="4100" max="4103" width="10.7109375" style="274" customWidth="1"/>
    <col min="4104" max="4104" width="10.85546875" style="274" customWidth="1"/>
    <col min="4105" max="4105" width="8.140625" style="274" customWidth="1"/>
    <col min="4106" max="4106" width="10.42578125" style="274" customWidth="1"/>
    <col min="4107" max="4107" width="9.28515625" style="274" customWidth="1"/>
    <col min="4108" max="4352" width="9.140625" style="274"/>
    <col min="4353" max="4353" width="8.42578125" style="274" customWidth="1"/>
    <col min="4354" max="4354" width="10.7109375" style="274" customWidth="1"/>
    <col min="4355" max="4355" width="9.5703125" style="274" customWidth="1"/>
    <col min="4356" max="4359" width="10.7109375" style="274" customWidth="1"/>
    <col min="4360" max="4360" width="10.85546875" style="274" customWidth="1"/>
    <col min="4361" max="4361" width="8.140625" style="274" customWidth="1"/>
    <col min="4362" max="4362" width="10.42578125" style="274" customWidth="1"/>
    <col min="4363" max="4363" width="9.28515625" style="274" customWidth="1"/>
    <col min="4364" max="4608" width="9.140625" style="274"/>
    <col min="4609" max="4609" width="8.42578125" style="274" customWidth="1"/>
    <col min="4610" max="4610" width="10.7109375" style="274" customWidth="1"/>
    <col min="4611" max="4611" width="9.5703125" style="274" customWidth="1"/>
    <col min="4612" max="4615" width="10.7109375" style="274" customWidth="1"/>
    <col min="4616" max="4616" width="10.85546875" style="274" customWidth="1"/>
    <col min="4617" max="4617" width="8.140625" style="274" customWidth="1"/>
    <col min="4618" max="4618" width="10.42578125" style="274" customWidth="1"/>
    <col min="4619" max="4619" width="9.28515625" style="274" customWidth="1"/>
    <col min="4620" max="4864" width="9.140625" style="274"/>
    <col min="4865" max="4865" width="8.42578125" style="274" customWidth="1"/>
    <col min="4866" max="4866" width="10.7109375" style="274" customWidth="1"/>
    <col min="4867" max="4867" width="9.5703125" style="274" customWidth="1"/>
    <col min="4868" max="4871" width="10.7109375" style="274" customWidth="1"/>
    <col min="4872" max="4872" width="10.85546875" style="274" customWidth="1"/>
    <col min="4873" max="4873" width="8.140625" style="274" customWidth="1"/>
    <col min="4874" max="4874" width="10.42578125" style="274" customWidth="1"/>
    <col min="4875" max="4875" width="9.28515625" style="274" customWidth="1"/>
    <col min="4876" max="5120" width="9.140625" style="274"/>
    <col min="5121" max="5121" width="8.42578125" style="274" customWidth="1"/>
    <col min="5122" max="5122" width="10.7109375" style="274" customWidth="1"/>
    <col min="5123" max="5123" width="9.5703125" style="274" customWidth="1"/>
    <col min="5124" max="5127" width="10.7109375" style="274" customWidth="1"/>
    <col min="5128" max="5128" width="10.85546875" style="274" customWidth="1"/>
    <col min="5129" max="5129" width="8.140625" style="274" customWidth="1"/>
    <col min="5130" max="5130" width="10.42578125" style="274" customWidth="1"/>
    <col min="5131" max="5131" width="9.28515625" style="274" customWidth="1"/>
    <col min="5132" max="5376" width="9.140625" style="274"/>
    <col min="5377" max="5377" width="8.42578125" style="274" customWidth="1"/>
    <col min="5378" max="5378" width="10.7109375" style="274" customWidth="1"/>
    <col min="5379" max="5379" width="9.5703125" style="274" customWidth="1"/>
    <col min="5380" max="5383" width="10.7109375" style="274" customWidth="1"/>
    <col min="5384" max="5384" width="10.85546875" style="274" customWidth="1"/>
    <col min="5385" max="5385" width="8.140625" style="274" customWidth="1"/>
    <col min="5386" max="5386" width="10.42578125" style="274" customWidth="1"/>
    <col min="5387" max="5387" width="9.28515625" style="274" customWidth="1"/>
    <col min="5388" max="5632" width="9.140625" style="274"/>
    <col min="5633" max="5633" width="8.42578125" style="274" customWidth="1"/>
    <col min="5634" max="5634" width="10.7109375" style="274" customWidth="1"/>
    <col min="5635" max="5635" width="9.5703125" style="274" customWidth="1"/>
    <col min="5636" max="5639" width="10.7109375" style="274" customWidth="1"/>
    <col min="5640" max="5640" width="10.85546875" style="274" customWidth="1"/>
    <col min="5641" max="5641" width="8.140625" style="274" customWidth="1"/>
    <col min="5642" max="5642" width="10.42578125" style="274" customWidth="1"/>
    <col min="5643" max="5643" width="9.28515625" style="274" customWidth="1"/>
    <col min="5644" max="5888" width="9.140625" style="274"/>
    <col min="5889" max="5889" width="8.42578125" style="274" customWidth="1"/>
    <col min="5890" max="5890" width="10.7109375" style="274" customWidth="1"/>
    <col min="5891" max="5891" width="9.5703125" style="274" customWidth="1"/>
    <col min="5892" max="5895" width="10.7109375" style="274" customWidth="1"/>
    <col min="5896" max="5896" width="10.85546875" style="274" customWidth="1"/>
    <col min="5897" max="5897" width="8.140625" style="274" customWidth="1"/>
    <col min="5898" max="5898" width="10.42578125" style="274" customWidth="1"/>
    <col min="5899" max="5899" width="9.28515625" style="274" customWidth="1"/>
    <col min="5900" max="6144" width="9.140625" style="274"/>
    <col min="6145" max="6145" width="8.42578125" style="274" customWidth="1"/>
    <col min="6146" max="6146" width="10.7109375" style="274" customWidth="1"/>
    <col min="6147" max="6147" width="9.5703125" style="274" customWidth="1"/>
    <col min="6148" max="6151" width="10.7109375" style="274" customWidth="1"/>
    <col min="6152" max="6152" width="10.85546875" style="274" customWidth="1"/>
    <col min="6153" max="6153" width="8.140625" style="274" customWidth="1"/>
    <col min="6154" max="6154" width="10.42578125" style="274" customWidth="1"/>
    <col min="6155" max="6155" width="9.28515625" style="274" customWidth="1"/>
    <col min="6156" max="6400" width="9.140625" style="274"/>
    <col min="6401" max="6401" width="8.42578125" style="274" customWidth="1"/>
    <col min="6402" max="6402" width="10.7109375" style="274" customWidth="1"/>
    <col min="6403" max="6403" width="9.5703125" style="274" customWidth="1"/>
    <col min="6404" max="6407" width="10.7109375" style="274" customWidth="1"/>
    <col min="6408" max="6408" width="10.85546875" style="274" customWidth="1"/>
    <col min="6409" max="6409" width="8.140625" style="274" customWidth="1"/>
    <col min="6410" max="6410" width="10.42578125" style="274" customWidth="1"/>
    <col min="6411" max="6411" width="9.28515625" style="274" customWidth="1"/>
    <col min="6412" max="6656" width="9.140625" style="274"/>
    <col min="6657" max="6657" width="8.42578125" style="274" customWidth="1"/>
    <col min="6658" max="6658" width="10.7109375" style="274" customWidth="1"/>
    <col min="6659" max="6659" width="9.5703125" style="274" customWidth="1"/>
    <col min="6660" max="6663" width="10.7109375" style="274" customWidth="1"/>
    <col min="6664" max="6664" width="10.85546875" style="274" customWidth="1"/>
    <col min="6665" max="6665" width="8.140625" style="274" customWidth="1"/>
    <col min="6666" max="6666" width="10.42578125" style="274" customWidth="1"/>
    <col min="6667" max="6667" width="9.28515625" style="274" customWidth="1"/>
    <col min="6668" max="6912" width="9.140625" style="274"/>
    <col min="6913" max="6913" width="8.42578125" style="274" customWidth="1"/>
    <col min="6914" max="6914" width="10.7109375" style="274" customWidth="1"/>
    <col min="6915" max="6915" width="9.5703125" style="274" customWidth="1"/>
    <col min="6916" max="6919" width="10.7109375" style="274" customWidth="1"/>
    <col min="6920" max="6920" width="10.85546875" style="274" customWidth="1"/>
    <col min="6921" max="6921" width="8.140625" style="274" customWidth="1"/>
    <col min="6922" max="6922" width="10.42578125" style="274" customWidth="1"/>
    <col min="6923" max="6923" width="9.28515625" style="274" customWidth="1"/>
    <col min="6924" max="7168" width="9.140625" style="274"/>
    <col min="7169" max="7169" width="8.42578125" style="274" customWidth="1"/>
    <col min="7170" max="7170" width="10.7109375" style="274" customWidth="1"/>
    <col min="7171" max="7171" width="9.5703125" style="274" customWidth="1"/>
    <col min="7172" max="7175" width="10.7109375" style="274" customWidth="1"/>
    <col min="7176" max="7176" width="10.85546875" style="274" customWidth="1"/>
    <col min="7177" max="7177" width="8.140625" style="274" customWidth="1"/>
    <col min="7178" max="7178" width="10.42578125" style="274" customWidth="1"/>
    <col min="7179" max="7179" width="9.28515625" style="274" customWidth="1"/>
    <col min="7180" max="7424" width="9.140625" style="274"/>
    <col min="7425" max="7425" width="8.42578125" style="274" customWidth="1"/>
    <col min="7426" max="7426" width="10.7109375" style="274" customWidth="1"/>
    <col min="7427" max="7427" width="9.5703125" style="274" customWidth="1"/>
    <col min="7428" max="7431" width="10.7109375" style="274" customWidth="1"/>
    <col min="7432" max="7432" width="10.85546875" style="274" customWidth="1"/>
    <col min="7433" max="7433" width="8.140625" style="274" customWidth="1"/>
    <col min="7434" max="7434" width="10.42578125" style="274" customWidth="1"/>
    <col min="7435" max="7435" width="9.28515625" style="274" customWidth="1"/>
    <col min="7436" max="7680" width="9.140625" style="274"/>
    <col min="7681" max="7681" width="8.42578125" style="274" customWidth="1"/>
    <col min="7682" max="7682" width="10.7109375" style="274" customWidth="1"/>
    <col min="7683" max="7683" width="9.5703125" style="274" customWidth="1"/>
    <col min="7684" max="7687" width="10.7109375" style="274" customWidth="1"/>
    <col min="7688" max="7688" width="10.85546875" style="274" customWidth="1"/>
    <col min="7689" max="7689" width="8.140625" style="274" customWidth="1"/>
    <col min="7690" max="7690" width="10.42578125" style="274" customWidth="1"/>
    <col min="7691" max="7691" width="9.28515625" style="274" customWidth="1"/>
    <col min="7692" max="7936" width="9.140625" style="274"/>
    <col min="7937" max="7937" width="8.42578125" style="274" customWidth="1"/>
    <col min="7938" max="7938" width="10.7109375" style="274" customWidth="1"/>
    <col min="7939" max="7939" width="9.5703125" style="274" customWidth="1"/>
    <col min="7940" max="7943" width="10.7109375" style="274" customWidth="1"/>
    <col min="7944" max="7944" width="10.85546875" style="274" customWidth="1"/>
    <col min="7945" max="7945" width="8.140625" style="274" customWidth="1"/>
    <col min="7946" max="7946" width="10.42578125" style="274" customWidth="1"/>
    <col min="7947" max="7947" width="9.28515625" style="274" customWidth="1"/>
    <col min="7948" max="8192" width="9.140625" style="274"/>
    <col min="8193" max="8193" width="8.42578125" style="274" customWidth="1"/>
    <col min="8194" max="8194" width="10.7109375" style="274" customWidth="1"/>
    <col min="8195" max="8195" width="9.5703125" style="274" customWidth="1"/>
    <col min="8196" max="8199" width="10.7109375" style="274" customWidth="1"/>
    <col min="8200" max="8200" width="10.85546875" style="274" customWidth="1"/>
    <col min="8201" max="8201" width="8.140625" style="274" customWidth="1"/>
    <col min="8202" max="8202" width="10.42578125" style="274" customWidth="1"/>
    <col min="8203" max="8203" width="9.28515625" style="274" customWidth="1"/>
    <col min="8204" max="8448" width="9.140625" style="274"/>
    <col min="8449" max="8449" width="8.42578125" style="274" customWidth="1"/>
    <col min="8450" max="8450" width="10.7109375" style="274" customWidth="1"/>
    <col min="8451" max="8451" width="9.5703125" style="274" customWidth="1"/>
    <col min="8452" max="8455" width="10.7109375" style="274" customWidth="1"/>
    <col min="8456" max="8456" width="10.85546875" style="274" customWidth="1"/>
    <col min="8457" max="8457" width="8.140625" style="274" customWidth="1"/>
    <col min="8458" max="8458" width="10.42578125" style="274" customWidth="1"/>
    <col min="8459" max="8459" width="9.28515625" style="274" customWidth="1"/>
    <col min="8460" max="8704" width="9.140625" style="274"/>
    <col min="8705" max="8705" width="8.42578125" style="274" customWidth="1"/>
    <col min="8706" max="8706" width="10.7109375" style="274" customWidth="1"/>
    <col min="8707" max="8707" width="9.5703125" style="274" customWidth="1"/>
    <col min="8708" max="8711" width="10.7109375" style="274" customWidth="1"/>
    <col min="8712" max="8712" width="10.85546875" style="274" customWidth="1"/>
    <col min="8713" max="8713" width="8.140625" style="274" customWidth="1"/>
    <col min="8714" max="8714" width="10.42578125" style="274" customWidth="1"/>
    <col min="8715" max="8715" width="9.28515625" style="274" customWidth="1"/>
    <col min="8716" max="8960" width="9.140625" style="274"/>
    <col min="8961" max="8961" width="8.42578125" style="274" customWidth="1"/>
    <col min="8962" max="8962" width="10.7109375" style="274" customWidth="1"/>
    <col min="8963" max="8963" width="9.5703125" style="274" customWidth="1"/>
    <col min="8964" max="8967" width="10.7109375" style="274" customWidth="1"/>
    <col min="8968" max="8968" width="10.85546875" style="274" customWidth="1"/>
    <col min="8969" max="8969" width="8.140625" style="274" customWidth="1"/>
    <col min="8970" max="8970" width="10.42578125" style="274" customWidth="1"/>
    <col min="8971" max="8971" width="9.28515625" style="274" customWidth="1"/>
    <col min="8972" max="9216" width="9.140625" style="274"/>
    <col min="9217" max="9217" width="8.42578125" style="274" customWidth="1"/>
    <col min="9218" max="9218" width="10.7109375" style="274" customWidth="1"/>
    <col min="9219" max="9219" width="9.5703125" style="274" customWidth="1"/>
    <col min="9220" max="9223" width="10.7109375" style="274" customWidth="1"/>
    <col min="9224" max="9224" width="10.85546875" style="274" customWidth="1"/>
    <col min="9225" max="9225" width="8.140625" style="274" customWidth="1"/>
    <col min="9226" max="9226" width="10.42578125" style="274" customWidth="1"/>
    <col min="9227" max="9227" width="9.28515625" style="274" customWidth="1"/>
    <col min="9228" max="9472" width="9.140625" style="274"/>
    <col min="9473" max="9473" width="8.42578125" style="274" customWidth="1"/>
    <col min="9474" max="9474" width="10.7109375" style="274" customWidth="1"/>
    <col min="9475" max="9475" width="9.5703125" style="274" customWidth="1"/>
    <col min="9476" max="9479" width="10.7109375" style="274" customWidth="1"/>
    <col min="9480" max="9480" width="10.85546875" style="274" customWidth="1"/>
    <col min="9481" max="9481" width="8.140625" style="274" customWidth="1"/>
    <col min="9482" max="9482" width="10.42578125" style="274" customWidth="1"/>
    <col min="9483" max="9483" width="9.28515625" style="274" customWidth="1"/>
    <col min="9484" max="9728" width="9.140625" style="274"/>
    <col min="9729" max="9729" width="8.42578125" style="274" customWidth="1"/>
    <col min="9730" max="9730" width="10.7109375" style="274" customWidth="1"/>
    <col min="9731" max="9731" width="9.5703125" style="274" customWidth="1"/>
    <col min="9732" max="9735" width="10.7109375" style="274" customWidth="1"/>
    <col min="9736" max="9736" width="10.85546875" style="274" customWidth="1"/>
    <col min="9737" max="9737" width="8.140625" style="274" customWidth="1"/>
    <col min="9738" max="9738" width="10.42578125" style="274" customWidth="1"/>
    <col min="9739" max="9739" width="9.28515625" style="274" customWidth="1"/>
    <col min="9740" max="9984" width="9.140625" style="274"/>
    <col min="9985" max="9985" width="8.42578125" style="274" customWidth="1"/>
    <col min="9986" max="9986" width="10.7109375" style="274" customWidth="1"/>
    <col min="9987" max="9987" width="9.5703125" style="274" customWidth="1"/>
    <col min="9988" max="9991" width="10.7109375" style="274" customWidth="1"/>
    <col min="9992" max="9992" width="10.85546875" style="274" customWidth="1"/>
    <col min="9993" max="9993" width="8.140625" style="274" customWidth="1"/>
    <col min="9994" max="9994" width="10.42578125" style="274" customWidth="1"/>
    <col min="9995" max="9995" width="9.28515625" style="274" customWidth="1"/>
    <col min="9996" max="10240" width="9.140625" style="274"/>
    <col min="10241" max="10241" width="8.42578125" style="274" customWidth="1"/>
    <col min="10242" max="10242" width="10.7109375" style="274" customWidth="1"/>
    <col min="10243" max="10243" width="9.5703125" style="274" customWidth="1"/>
    <col min="10244" max="10247" width="10.7109375" style="274" customWidth="1"/>
    <col min="10248" max="10248" width="10.85546875" style="274" customWidth="1"/>
    <col min="10249" max="10249" width="8.140625" style="274" customWidth="1"/>
    <col min="10250" max="10250" width="10.42578125" style="274" customWidth="1"/>
    <col min="10251" max="10251" width="9.28515625" style="274" customWidth="1"/>
    <col min="10252" max="10496" width="9.140625" style="274"/>
    <col min="10497" max="10497" width="8.42578125" style="274" customWidth="1"/>
    <col min="10498" max="10498" width="10.7109375" style="274" customWidth="1"/>
    <col min="10499" max="10499" width="9.5703125" style="274" customWidth="1"/>
    <col min="10500" max="10503" width="10.7109375" style="274" customWidth="1"/>
    <col min="10504" max="10504" width="10.85546875" style="274" customWidth="1"/>
    <col min="10505" max="10505" width="8.140625" style="274" customWidth="1"/>
    <col min="10506" max="10506" width="10.42578125" style="274" customWidth="1"/>
    <col min="10507" max="10507" width="9.28515625" style="274" customWidth="1"/>
    <col min="10508" max="10752" width="9.140625" style="274"/>
    <col min="10753" max="10753" width="8.42578125" style="274" customWidth="1"/>
    <col min="10754" max="10754" width="10.7109375" style="274" customWidth="1"/>
    <col min="10755" max="10755" width="9.5703125" style="274" customWidth="1"/>
    <col min="10756" max="10759" width="10.7109375" style="274" customWidth="1"/>
    <col min="10760" max="10760" width="10.85546875" style="274" customWidth="1"/>
    <col min="10761" max="10761" width="8.140625" style="274" customWidth="1"/>
    <col min="10762" max="10762" width="10.42578125" style="274" customWidth="1"/>
    <col min="10763" max="10763" width="9.28515625" style="274" customWidth="1"/>
    <col min="10764" max="11008" width="9.140625" style="274"/>
    <col min="11009" max="11009" width="8.42578125" style="274" customWidth="1"/>
    <col min="11010" max="11010" width="10.7109375" style="274" customWidth="1"/>
    <col min="11011" max="11011" width="9.5703125" style="274" customWidth="1"/>
    <col min="11012" max="11015" width="10.7109375" style="274" customWidth="1"/>
    <col min="11016" max="11016" width="10.85546875" style="274" customWidth="1"/>
    <col min="11017" max="11017" width="8.140625" style="274" customWidth="1"/>
    <col min="11018" max="11018" width="10.42578125" style="274" customWidth="1"/>
    <col min="11019" max="11019" width="9.28515625" style="274" customWidth="1"/>
    <col min="11020" max="11264" width="9.140625" style="274"/>
    <col min="11265" max="11265" width="8.42578125" style="274" customWidth="1"/>
    <col min="11266" max="11266" width="10.7109375" style="274" customWidth="1"/>
    <col min="11267" max="11267" width="9.5703125" style="274" customWidth="1"/>
    <col min="11268" max="11271" width="10.7109375" style="274" customWidth="1"/>
    <col min="11272" max="11272" width="10.85546875" style="274" customWidth="1"/>
    <col min="11273" max="11273" width="8.140625" style="274" customWidth="1"/>
    <col min="11274" max="11274" width="10.42578125" style="274" customWidth="1"/>
    <col min="11275" max="11275" width="9.28515625" style="274" customWidth="1"/>
    <col min="11276" max="11520" width="9.140625" style="274"/>
    <col min="11521" max="11521" width="8.42578125" style="274" customWidth="1"/>
    <col min="11522" max="11522" width="10.7109375" style="274" customWidth="1"/>
    <col min="11523" max="11523" width="9.5703125" style="274" customWidth="1"/>
    <col min="11524" max="11527" width="10.7109375" style="274" customWidth="1"/>
    <col min="11528" max="11528" width="10.85546875" style="274" customWidth="1"/>
    <col min="11529" max="11529" width="8.140625" style="274" customWidth="1"/>
    <col min="11530" max="11530" width="10.42578125" style="274" customWidth="1"/>
    <col min="11531" max="11531" width="9.28515625" style="274" customWidth="1"/>
    <col min="11532" max="11776" width="9.140625" style="274"/>
    <col min="11777" max="11777" width="8.42578125" style="274" customWidth="1"/>
    <col min="11778" max="11778" width="10.7109375" style="274" customWidth="1"/>
    <col min="11779" max="11779" width="9.5703125" style="274" customWidth="1"/>
    <col min="11780" max="11783" width="10.7109375" style="274" customWidth="1"/>
    <col min="11784" max="11784" width="10.85546875" style="274" customWidth="1"/>
    <col min="11785" max="11785" width="8.140625" style="274" customWidth="1"/>
    <col min="11786" max="11786" width="10.42578125" style="274" customWidth="1"/>
    <col min="11787" max="11787" width="9.28515625" style="274" customWidth="1"/>
    <col min="11788" max="12032" width="9.140625" style="274"/>
    <col min="12033" max="12033" width="8.42578125" style="274" customWidth="1"/>
    <col min="12034" max="12034" width="10.7109375" style="274" customWidth="1"/>
    <col min="12035" max="12035" width="9.5703125" style="274" customWidth="1"/>
    <col min="12036" max="12039" width="10.7109375" style="274" customWidth="1"/>
    <col min="12040" max="12040" width="10.85546875" style="274" customWidth="1"/>
    <col min="12041" max="12041" width="8.140625" style="274" customWidth="1"/>
    <col min="12042" max="12042" width="10.42578125" style="274" customWidth="1"/>
    <col min="12043" max="12043" width="9.28515625" style="274" customWidth="1"/>
    <col min="12044" max="12288" width="9.140625" style="274"/>
    <col min="12289" max="12289" width="8.42578125" style="274" customWidth="1"/>
    <col min="12290" max="12290" width="10.7109375" style="274" customWidth="1"/>
    <col min="12291" max="12291" width="9.5703125" style="274" customWidth="1"/>
    <col min="12292" max="12295" width="10.7109375" style="274" customWidth="1"/>
    <col min="12296" max="12296" width="10.85546875" style="274" customWidth="1"/>
    <col min="12297" max="12297" width="8.140625" style="274" customWidth="1"/>
    <col min="12298" max="12298" width="10.42578125" style="274" customWidth="1"/>
    <col min="12299" max="12299" width="9.28515625" style="274" customWidth="1"/>
    <col min="12300" max="12544" width="9.140625" style="274"/>
    <col min="12545" max="12545" width="8.42578125" style="274" customWidth="1"/>
    <col min="12546" max="12546" width="10.7109375" style="274" customWidth="1"/>
    <col min="12547" max="12547" width="9.5703125" style="274" customWidth="1"/>
    <col min="12548" max="12551" width="10.7109375" style="274" customWidth="1"/>
    <col min="12552" max="12552" width="10.85546875" style="274" customWidth="1"/>
    <col min="12553" max="12553" width="8.140625" style="274" customWidth="1"/>
    <col min="12554" max="12554" width="10.42578125" style="274" customWidth="1"/>
    <col min="12555" max="12555" width="9.28515625" style="274" customWidth="1"/>
    <col min="12556" max="12800" width="9.140625" style="274"/>
    <col min="12801" max="12801" width="8.42578125" style="274" customWidth="1"/>
    <col min="12802" max="12802" width="10.7109375" style="274" customWidth="1"/>
    <col min="12803" max="12803" width="9.5703125" style="274" customWidth="1"/>
    <col min="12804" max="12807" width="10.7109375" style="274" customWidth="1"/>
    <col min="12808" max="12808" width="10.85546875" style="274" customWidth="1"/>
    <col min="12809" max="12809" width="8.140625" style="274" customWidth="1"/>
    <col min="12810" max="12810" width="10.42578125" style="274" customWidth="1"/>
    <col min="12811" max="12811" width="9.28515625" style="274" customWidth="1"/>
    <col min="12812" max="13056" width="9.140625" style="274"/>
    <col min="13057" max="13057" width="8.42578125" style="274" customWidth="1"/>
    <col min="13058" max="13058" width="10.7109375" style="274" customWidth="1"/>
    <col min="13059" max="13059" width="9.5703125" style="274" customWidth="1"/>
    <col min="13060" max="13063" width="10.7109375" style="274" customWidth="1"/>
    <col min="13064" max="13064" width="10.85546875" style="274" customWidth="1"/>
    <col min="13065" max="13065" width="8.140625" style="274" customWidth="1"/>
    <col min="13066" max="13066" width="10.42578125" style="274" customWidth="1"/>
    <col min="13067" max="13067" width="9.28515625" style="274" customWidth="1"/>
    <col min="13068" max="13312" width="9.140625" style="274"/>
    <col min="13313" max="13313" width="8.42578125" style="274" customWidth="1"/>
    <col min="13314" max="13314" width="10.7109375" style="274" customWidth="1"/>
    <col min="13315" max="13315" width="9.5703125" style="274" customWidth="1"/>
    <col min="13316" max="13319" width="10.7109375" style="274" customWidth="1"/>
    <col min="13320" max="13320" width="10.85546875" style="274" customWidth="1"/>
    <col min="13321" max="13321" width="8.140625" style="274" customWidth="1"/>
    <col min="13322" max="13322" width="10.42578125" style="274" customWidth="1"/>
    <col min="13323" max="13323" width="9.28515625" style="274" customWidth="1"/>
    <col min="13324" max="13568" width="9.140625" style="274"/>
    <col min="13569" max="13569" width="8.42578125" style="274" customWidth="1"/>
    <col min="13570" max="13570" width="10.7109375" style="274" customWidth="1"/>
    <col min="13571" max="13571" width="9.5703125" style="274" customWidth="1"/>
    <col min="13572" max="13575" width="10.7109375" style="274" customWidth="1"/>
    <col min="13576" max="13576" width="10.85546875" style="274" customWidth="1"/>
    <col min="13577" max="13577" width="8.140625" style="274" customWidth="1"/>
    <col min="13578" max="13578" width="10.42578125" style="274" customWidth="1"/>
    <col min="13579" max="13579" width="9.28515625" style="274" customWidth="1"/>
    <col min="13580" max="13824" width="9.140625" style="274"/>
    <col min="13825" max="13825" width="8.42578125" style="274" customWidth="1"/>
    <col min="13826" max="13826" width="10.7109375" style="274" customWidth="1"/>
    <col min="13827" max="13827" width="9.5703125" style="274" customWidth="1"/>
    <col min="13828" max="13831" width="10.7109375" style="274" customWidth="1"/>
    <col min="13832" max="13832" width="10.85546875" style="274" customWidth="1"/>
    <col min="13833" max="13833" width="8.140625" style="274" customWidth="1"/>
    <col min="13834" max="13834" width="10.42578125" style="274" customWidth="1"/>
    <col min="13835" max="13835" width="9.28515625" style="274" customWidth="1"/>
    <col min="13836" max="14080" width="9.140625" style="274"/>
    <col min="14081" max="14081" width="8.42578125" style="274" customWidth="1"/>
    <col min="14082" max="14082" width="10.7109375" style="274" customWidth="1"/>
    <col min="14083" max="14083" width="9.5703125" style="274" customWidth="1"/>
    <col min="14084" max="14087" width="10.7109375" style="274" customWidth="1"/>
    <col min="14088" max="14088" width="10.85546875" style="274" customWidth="1"/>
    <col min="14089" max="14089" width="8.140625" style="274" customWidth="1"/>
    <col min="14090" max="14090" width="10.42578125" style="274" customWidth="1"/>
    <col min="14091" max="14091" width="9.28515625" style="274" customWidth="1"/>
    <col min="14092" max="14336" width="9.140625" style="274"/>
    <col min="14337" max="14337" width="8.42578125" style="274" customWidth="1"/>
    <col min="14338" max="14338" width="10.7109375" style="274" customWidth="1"/>
    <col min="14339" max="14339" width="9.5703125" style="274" customWidth="1"/>
    <col min="14340" max="14343" width="10.7109375" style="274" customWidth="1"/>
    <col min="14344" max="14344" width="10.85546875" style="274" customWidth="1"/>
    <col min="14345" max="14345" width="8.140625" style="274" customWidth="1"/>
    <col min="14346" max="14346" width="10.42578125" style="274" customWidth="1"/>
    <col min="14347" max="14347" width="9.28515625" style="274" customWidth="1"/>
    <col min="14348" max="14592" width="9.140625" style="274"/>
    <col min="14593" max="14593" width="8.42578125" style="274" customWidth="1"/>
    <col min="14594" max="14594" width="10.7109375" style="274" customWidth="1"/>
    <col min="14595" max="14595" width="9.5703125" style="274" customWidth="1"/>
    <col min="14596" max="14599" width="10.7109375" style="274" customWidth="1"/>
    <col min="14600" max="14600" width="10.85546875" style="274" customWidth="1"/>
    <col min="14601" max="14601" width="8.140625" style="274" customWidth="1"/>
    <col min="14602" max="14602" width="10.42578125" style="274" customWidth="1"/>
    <col min="14603" max="14603" width="9.28515625" style="274" customWidth="1"/>
    <col min="14604" max="14848" width="9.140625" style="274"/>
    <col min="14849" max="14849" width="8.42578125" style="274" customWidth="1"/>
    <col min="14850" max="14850" width="10.7109375" style="274" customWidth="1"/>
    <col min="14851" max="14851" width="9.5703125" style="274" customWidth="1"/>
    <col min="14852" max="14855" width="10.7109375" style="274" customWidth="1"/>
    <col min="14856" max="14856" width="10.85546875" style="274" customWidth="1"/>
    <col min="14857" max="14857" width="8.140625" style="274" customWidth="1"/>
    <col min="14858" max="14858" width="10.42578125" style="274" customWidth="1"/>
    <col min="14859" max="14859" width="9.28515625" style="274" customWidth="1"/>
    <col min="14860" max="15104" width="9.140625" style="274"/>
    <col min="15105" max="15105" width="8.42578125" style="274" customWidth="1"/>
    <col min="15106" max="15106" width="10.7109375" style="274" customWidth="1"/>
    <col min="15107" max="15107" width="9.5703125" style="274" customWidth="1"/>
    <col min="15108" max="15111" width="10.7109375" style="274" customWidth="1"/>
    <col min="15112" max="15112" width="10.85546875" style="274" customWidth="1"/>
    <col min="15113" max="15113" width="8.140625" style="274" customWidth="1"/>
    <col min="15114" max="15114" width="10.42578125" style="274" customWidth="1"/>
    <col min="15115" max="15115" width="9.28515625" style="274" customWidth="1"/>
    <col min="15116" max="15360" width="9.140625" style="274"/>
    <col min="15361" max="15361" width="8.42578125" style="274" customWidth="1"/>
    <col min="15362" max="15362" width="10.7109375" style="274" customWidth="1"/>
    <col min="15363" max="15363" width="9.5703125" style="274" customWidth="1"/>
    <col min="15364" max="15367" width="10.7109375" style="274" customWidth="1"/>
    <col min="15368" max="15368" width="10.85546875" style="274" customWidth="1"/>
    <col min="15369" max="15369" width="8.140625" style="274" customWidth="1"/>
    <col min="15370" max="15370" width="10.42578125" style="274" customWidth="1"/>
    <col min="15371" max="15371" width="9.28515625" style="274" customWidth="1"/>
    <col min="15372" max="15616" width="9.140625" style="274"/>
    <col min="15617" max="15617" width="8.42578125" style="274" customWidth="1"/>
    <col min="15618" max="15618" width="10.7109375" style="274" customWidth="1"/>
    <col min="15619" max="15619" width="9.5703125" style="274" customWidth="1"/>
    <col min="15620" max="15623" width="10.7109375" style="274" customWidth="1"/>
    <col min="15624" max="15624" width="10.85546875" style="274" customWidth="1"/>
    <col min="15625" max="15625" width="8.140625" style="274" customWidth="1"/>
    <col min="15626" max="15626" width="10.42578125" style="274" customWidth="1"/>
    <col min="15627" max="15627" width="9.28515625" style="274" customWidth="1"/>
    <col min="15628" max="15872" width="9.140625" style="274"/>
    <col min="15873" max="15873" width="8.42578125" style="274" customWidth="1"/>
    <col min="15874" max="15874" width="10.7109375" style="274" customWidth="1"/>
    <col min="15875" max="15875" width="9.5703125" style="274" customWidth="1"/>
    <col min="15876" max="15879" width="10.7109375" style="274" customWidth="1"/>
    <col min="15880" max="15880" width="10.85546875" style="274" customWidth="1"/>
    <col min="15881" max="15881" width="8.140625" style="274" customWidth="1"/>
    <col min="15882" max="15882" width="10.42578125" style="274" customWidth="1"/>
    <col min="15883" max="15883" width="9.28515625" style="274" customWidth="1"/>
    <col min="15884" max="16128" width="9.140625" style="274"/>
    <col min="16129" max="16129" width="8.42578125" style="274" customWidth="1"/>
    <col min="16130" max="16130" width="10.7109375" style="274" customWidth="1"/>
    <col min="16131" max="16131" width="9.5703125" style="274" customWidth="1"/>
    <col min="16132" max="16135" width="10.7109375" style="274" customWidth="1"/>
    <col min="16136" max="16136" width="10.85546875" style="274" customWidth="1"/>
    <col min="16137" max="16137" width="8.140625" style="274" customWidth="1"/>
    <col min="16138" max="16138" width="10.42578125" style="274" customWidth="1"/>
    <col min="16139" max="16139" width="9.28515625" style="274" customWidth="1"/>
    <col min="16140" max="16384" width="9.140625" style="274"/>
  </cols>
  <sheetData>
    <row r="1" spans="1:11" ht="15.75" customHeight="1">
      <c r="B1" s="275" t="s">
        <v>271</v>
      </c>
    </row>
    <row r="2" spans="1:11" ht="15.75" customHeight="1">
      <c r="B2" s="276" t="s">
        <v>272</v>
      </c>
      <c r="C2" s="1323" t="s">
        <v>125</v>
      </c>
      <c r="D2" s="1323"/>
      <c r="E2" s="1323"/>
      <c r="F2" s="1324"/>
      <c r="G2" s="278" t="s">
        <v>273</v>
      </c>
      <c r="H2" s="279"/>
      <c r="J2" s="280" t="s">
        <v>274</v>
      </c>
      <c r="K2" s="281"/>
    </row>
    <row r="3" spans="1:11" ht="15.75" customHeight="1">
      <c r="B3" s="282" t="s">
        <v>275</v>
      </c>
      <c r="C3" s="1323" t="s">
        <v>125</v>
      </c>
      <c r="D3" s="1323"/>
      <c r="E3" s="1323"/>
      <c r="F3" s="1324"/>
      <c r="G3" s="283" t="s">
        <v>19</v>
      </c>
      <c r="H3" s="283" t="s">
        <v>276</v>
      </c>
      <c r="J3" s="283" t="s">
        <v>19</v>
      </c>
      <c r="K3" s="283" t="s">
        <v>21</v>
      </c>
    </row>
    <row r="4" spans="1:11" ht="18" customHeight="1">
      <c r="B4" s="284" t="s">
        <v>277</v>
      </c>
      <c r="C4" s="285" t="s">
        <v>125</v>
      </c>
      <c r="D4" s="286"/>
      <c r="E4" s="287"/>
      <c r="F4" s="288"/>
      <c r="G4" s="289"/>
      <c r="H4" s="289"/>
      <c r="J4" s="289"/>
      <c r="K4" s="289"/>
    </row>
    <row r="5" spans="1:11" ht="15.75" customHeight="1">
      <c r="B5" s="290" t="s">
        <v>278</v>
      </c>
      <c r="C5" s="291"/>
      <c r="D5" s="291"/>
      <c r="E5" s="291"/>
      <c r="G5" s="289"/>
      <c r="H5" s="289"/>
      <c r="J5" s="289"/>
      <c r="K5" s="289"/>
    </row>
    <row r="6" spans="1:11" ht="15.75" customHeight="1">
      <c r="B6" s="292" t="s">
        <v>279</v>
      </c>
      <c r="C6" s="291"/>
      <c r="D6" s="291"/>
      <c r="E6" s="291"/>
      <c r="G6" s="293"/>
      <c r="H6" s="293"/>
      <c r="J6" s="293"/>
      <c r="K6" s="293"/>
    </row>
    <row r="7" spans="1:11" ht="10.7" customHeight="1">
      <c r="B7" s="294" t="s">
        <v>280</v>
      </c>
      <c r="C7" s="295"/>
      <c r="D7" s="294" t="s">
        <v>281</v>
      </c>
      <c r="E7" s="296"/>
      <c r="F7" s="297" t="s">
        <v>282</v>
      </c>
      <c r="G7" s="298"/>
      <c r="H7" s="296"/>
      <c r="I7" s="294" t="s">
        <v>283</v>
      </c>
      <c r="J7" s="298"/>
      <c r="K7" s="296"/>
    </row>
    <row r="8" spans="1:11" ht="15.75" customHeight="1">
      <c r="A8" s="299" t="s">
        <v>284</v>
      </c>
      <c r="B8" s="1325" t="s">
        <v>125</v>
      </c>
      <c r="C8" s="1326"/>
      <c r="D8" s="1327" t="s">
        <v>125</v>
      </c>
      <c r="E8" s="1328"/>
      <c r="F8" s="1329" t="s">
        <v>125</v>
      </c>
      <c r="G8" s="1330"/>
      <c r="H8" s="1331"/>
      <c r="I8" s="1320" t="s">
        <v>285</v>
      </c>
      <c r="J8" s="1321"/>
      <c r="K8" s="1322"/>
    </row>
    <row r="9" spans="1:11" ht="19.5" customHeight="1">
      <c r="B9" s="294" t="s">
        <v>286</v>
      </c>
      <c r="C9" s="300"/>
      <c r="D9" s="1335" t="s">
        <v>287</v>
      </c>
      <c r="E9" s="1336"/>
      <c r="F9" s="1336"/>
      <c r="G9" s="1336"/>
      <c r="H9" s="1337"/>
      <c r="I9" s="1327" t="s">
        <v>125</v>
      </c>
      <c r="J9" s="1341"/>
      <c r="K9" s="1328"/>
    </row>
    <row r="10" spans="1:11" ht="12.75" customHeight="1">
      <c r="A10" s="301" t="s">
        <v>288</v>
      </c>
      <c r="B10" s="302" t="s">
        <v>289</v>
      </c>
      <c r="C10" s="302"/>
      <c r="D10" s="1338"/>
      <c r="E10" s="1339"/>
      <c r="F10" s="1339"/>
      <c r="G10" s="1339"/>
      <c r="H10" s="1340"/>
      <c r="I10" s="303"/>
      <c r="J10" s="304"/>
      <c r="K10" s="279"/>
    </row>
    <row r="11" spans="1:11" ht="15.75" customHeight="1">
      <c r="A11" s="301" t="s">
        <v>290</v>
      </c>
      <c r="B11" s="278" t="s">
        <v>291</v>
      </c>
      <c r="C11" s="305"/>
      <c r="D11" s="279"/>
      <c r="E11" s="306"/>
      <c r="F11" s="307"/>
      <c r="G11" s="305"/>
      <c r="H11" s="308" t="s">
        <v>125</v>
      </c>
      <c r="K11" s="309"/>
    </row>
    <row r="12" spans="1:11" ht="15.75" customHeight="1">
      <c r="A12" s="310"/>
      <c r="B12" s="1342" t="s">
        <v>292</v>
      </c>
      <c r="C12" s="1343"/>
      <c r="D12" s="1343"/>
      <c r="E12" s="1343"/>
      <c r="F12" s="1343"/>
      <c r="G12" s="1344"/>
      <c r="H12" s="308" t="s">
        <v>293</v>
      </c>
      <c r="K12" s="309"/>
    </row>
    <row r="13" spans="1:11" ht="15" customHeight="1">
      <c r="A13" s="301" t="s">
        <v>261</v>
      </c>
      <c r="B13" s="308" t="s">
        <v>294</v>
      </c>
      <c r="E13" s="311"/>
      <c r="H13" s="303"/>
      <c r="I13" s="304"/>
      <c r="J13" s="304"/>
      <c r="K13" s="312"/>
    </row>
    <row r="14" spans="1:11" ht="15.75" customHeight="1">
      <c r="B14" s="313"/>
      <c r="C14" s="277"/>
      <c r="D14" s="277"/>
      <c r="E14" s="277"/>
      <c r="F14" s="314"/>
      <c r="G14" s="315"/>
      <c r="H14" s="1332" t="s">
        <v>295</v>
      </c>
      <c r="I14" s="1333"/>
      <c r="J14" s="1334"/>
      <c r="K14" s="319"/>
    </row>
    <row r="15" spans="1:11" ht="15.75" customHeight="1">
      <c r="B15" s="313"/>
      <c r="C15" s="277"/>
      <c r="D15" s="277"/>
      <c r="E15" s="277"/>
      <c r="F15" s="314"/>
      <c r="G15" s="315"/>
      <c r="H15" s="1332" t="s">
        <v>296</v>
      </c>
      <c r="I15" s="1345"/>
      <c r="J15" s="1346"/>
      <c r="K15" s="319"/>
    </row>
    <row r="16" spans="1:11" ht="15.75" customHeight="1">
      <c r="A16" s="320" t="s">
        <v>297</v>
      </c>
      <c r="B16" s="313"/>
      <c r="C16" s="277"/>
      <c r="D16" s="277"/>
      <c r="E16" s="277"/>
      <c r="F16" s="314"/>
      <c r="G16" s="315"/>
      <c r="H16" s="1332" t="s">
        <v>298</v>
      </c>
      <c r="I16" s="1345"/>
      <c r="J16" s="1346"/>
      <c r="K16" s="319"/>
    </row>
    <row r="17" spans="1:11" ht="15.75" customHeight="1">
      <c r="A17" s="320" t="s">
        <v>299</v>
      </c>
      <c r="B17" s="321" t="s">
        <v>125</v>
      </c>
      <c r="C17" s="108"/>
      <c r="D17" s="108"/>
      <c r="E17" s="108"/>
      <c r="G17" s="309"/>
      <c r="H17" s="1332" t="s">
        <v>300</v>
      </c>
      <c r="I17" s="1345"/>
      <c r="J17" s="1346"/>
      <c r="K17" s="319"/>
    </row>
    <row r="18" spans="1:11" ht="15.75" customHeight="1">
      <c r="A18" s="320"/>
      <c r="B18" s="321"/>
      <c r="C18" s="108"/>
      <c r="D18" s="108"/>
      <c r="E18" s="108"/>
      <c r="G18" s="309"/>
      <c r="H18" s="316" t="s">
        <v>301</v>
      </c>
      <c r="I18" s="317"/>
      <c r="J18" s="318"/>
      <c r="K18" s="319"/>
    </row>
    <row r="19" spans="1:11" ht="15.75" customHeight="1">
      <c r="A19" s="320"/>
      <c r="B19" s="321"/>
      <c r="C19" s="108"/>
      <c r="D19" s="108"/>
      <c r="E19" s="108"/>
      <c r="G19" s="309"/>
      <c r="H19" s="316" t="s">
        <v>302</v>
      </c>
      <c r="I19" s="317"/>
      <c r="J19" s="318"/>
      <c r="K19" s="319"/>
    </row>
    <row r="20" spans="1:11" ht="15.75" customHeight="1">
      <c r="A20" s="320"/>
      <c r="B20" s="321"/>
      <c r="C20" s="108"/>
      <c r="D20" s="108"/>
      <c r="E20" s="108"/>
      <c r="G20" s="309"/>
      <c r="H20" s="316" t="s">
        <v>303</v>
      </c>
      <c r="I20" s="317"/>
      <c r="J20" s="318"/>
      <c r="K20" s="319"/>
    </row>
    <row r="21" spans="1:11" ht="15.75" customHeight="1">
      <c r="A21" s="320"/>
      <c r="B21" s="321"/>
      <c r="C21" s="108"/>
      <c r="D21" s="108"/>
      <c r="E21" s="108"/>
      <c r="G21" s="309"/>
      <c r="H21" s="316" t="s">
        <v>304</v>
      </c>
      <c r="I21" s="317"/>
      <c r="J21" s="318"/>
      <c r="K21" s="319"/>
    </row>
    <row r="22" spans="1:11" ht="15.75" customHeight="1">
      <c r="A22" s="320"/>
      <c r="B22" s="321"/>
      <c r="C22" s="108"/>
      <c r="D22" s="108"/>
      <c r="E22" s="108"/>
      <c r="G22" s="309"/>
      <c r="H22" s="316" t="s">
        <v>305</v>
      </c>
      <c r="I22" s="317"/>
      <c r="J22" s="318"/>
      <c r="K22" s="319"/>
    </row>
    <row r="23" spans="1:11" ht="15.75" customHeight="1">
      <c r="A23" s="320"/>
      <c r="B23" s="321"/>
      <c r="C23" s="108"/>
      <c r="D23" s="108"/>
      <c r="E23" s="108"/>
      <c r="G23" s="309"/>
      <c r="H23" s="316" t="s">
        <v>306</v>
      </c>
      <c r="I23" s="317"/>
      <c r="J23" s="318"/>
      <c r="K23" s="319"/>
    </row>
    <row r="24" spans="1:11" ht="15.75" customHeight="1">
      <c r="A24" s="322"/>
      <c r="B24" s="321"/>
      <c r="G24" s="309"/>
      <c r="H24" s="1332" t="s">
        <v>307</v>
      </c>
      <c r="I24" s="1333"/>
      <c r="J24" s="1334"/>
      <c r="K24" s="319"/>
    </row>
    <row r="25" spans="1:11" ht="15.75" customHeight="1">
      <c r="A25" s="310"/>
      <c r="B25" s="321"/>
      <c r="G25" s="309"/>
      <c r="H25" s="1332" t="s">
        <v>308</v>
      </c>
      <c r="I25" s="1345"/>
      <c r="J25" s="1346"/>
      <c r="K25" s="319"/>
    </row>
    <row r="26" spans="1:11" ht="15.75" customHeight="1">
      <c r="A26" s="310"/>
      <c r="B26" s="323"/>
      <c r="G26" s="309"/>
      <c r="H26" s="1332" t="s">
        <v>309</v>
      </c>
      <c r="I26" s="1345"/>
      <c r="J26" s="1346"/>
      <c r="K26" s="319"/>
    </row>
    <row r="27" spans="1:11" ht="15.75" customHeight="1">
      <c r="A27" s="310" t="s">
        <v>310</v>
      </c>
      <c r="B27" s="308"/>
      <c r="G27" s="309"/>
      <c r="H27" s="1332" t="s">
        <v>311</v>
      </c>
      <c r="I27" s="1333"/>
      <c r="J27" s="1334"/>
      <c r="K27" s="319"/>
    </row>
    <row r="28" spans="1:11" ht="15.75" customHeight="1">
      <c r="A28" s="310" t="s">
        <v>312</v>
      </c>
      <c r="B28" s="308"/>
      <c r="G28" s="309"/>
      <c r="H28" s="1332" t="s">
        <v>313</v>
      </c>
      <c r="I28" s="1333"/>
      <c r="J28" s="1334"/>
      <c r="K28" s="319"/>
    </row>
    <row r="29" spans="1:11" ht="15.75" customHeight="1">
      <c r="A29" s="310"/>
      <c r="B29" s="323"/>
      <c r="G29" s="309"/>
      <c r="H29" s="1332" t="s">
        <v>314</v>
      </c>
      <c r="I29" s="1345"/>
      <c r="J29" s="1346"/>
      <c r="K29" s="319"/>
    </row>
    <row r="30" spans="1:11" ht="19.5" customHeight="1">
      <c r="A30" s="310"/>
      <c r="B30" s="308"/>
      <c r="G30" s="309"/>
      <c r="H30" s="1347" t="s">
        <v>315</v>
      </c>
      <c r="I30" s="1348"/>
      <c r="J30" s="1349"/>
      <c r="K30" s="319"/>
    </row>
    <row r="31" spans="1:11" ht="15.75" customHeight="1">
      <c r="A31" s="310"/>
      <c r="B31" s="1350" t="s">
        <v>316</v>
      </c>
      <c r="C31" s="1351"/>
      <c r="D31" s="1351"/>
      <c r="E31" s="1351"/>
      <c r="F31" s="1351"/>
      <c r="G31" s="1352"/>
      <c r="H31" s="1332" t="s">
        <v>317</v>
      </c>
      <c r="I31" s="1333"/>
      <c r="J31" s="1334"/>
      <c r="K31" s="319"/>
    </row>
    <row r="32" spans="1:11" ht="15.75" customHeight="1">
      <c r="A32" s="310"/>
      <c r="B32" s="1353" t="s">
        <v>318</v>
      </c>
      <c r="C32" s="1353"/>
      <c r="D32" s="324" t="s">
        <v>319</v>
      </c>
      <c r="E32" s="1354"/>
      <c r="F32" s="1354"/>
      <c r="G32" s="1354"/>
      <c r="H32" s="1332" t="s">
        <v>320</v>
      </c>
      <c r="I32" s="1345"/>
      <c r="J32" s="1346"/>
      <c r="K32" s="319"/>
    </row>
    <row r="33" spans="1:11" ht="15.75" customHeight="1">
      <c r="A33" s="310"/>
      <c r="B33" s="1353" t="s">
        <v>321</v>
      </c>
      <c r="C33" s="1353"/>
      <c r="D33" s="324" t="s">
        <v>322</v>
      </c>
      <c r="E33" s="1354"/>
      <c r="F33" s="1354"/>
      <c r="G33" s="1354"/>
      <c r="H33" s="1332" t="s">
        <v>323</v>
      </c>
      <c r="I33" s="1345"/>
      <c r="J33" s="1346"/>
      <c r="K33" s="319"/>
    </row>
    <row r="34" spans="1:11" ht="15.75" customHeight="1">
      <c r="A34" s="310"/>
      <c r="B34" s="1357" t="s">
        <v>324</v>
      </c>
      <c r="C34" s="1357"/>
      <c r="D34" s="1358" t="s">
        <v>322</v>
      </c>
      <c r="E34" s="1359"/>
      <c r="F34" s="1360"/>
      <c r="G34" s="1361"/>
      <c r="H34" s="1332" t="s">
        <v>325</v>
      </c>
      <c r="I34" s="1345"/>
      <c r="J34" s="1346"/>
      <c r="K34" s="319"/>
    </row>
    <row r="35" spans="1:11" ht="15.75" customHeight="1">
      <c r="A35" s="310"/>
      <c r="B35" s="1357"/>
      <c r="C35" s="1357"/>
      <c r="D35" s="1358"/>
      <c r="E35" s="1362"/>
      <c r="F35" s="1363"/>
      <c r="G35" s="1364"/>
      <c r="H35" s="1355"/>
      <c r="I35" s="1333"/>
      <c r="J35" s="1334"/>
      <c r="K35" s="319"/>
    </row>
    <row r="36" spans="1:11" ht="21.75" customHeight="1">
      <c r="A36" s="310"/>
      <c r="B36" s="1357"/>
      <c r="C36" s="1357"/>
      <c r="D36" s="1358"/>
      <c r="E36" s="325"/>
      <c r="F36" s="326"/>
      <c r="G36" s="327"/>
      <c r="H36" s="1355"/>
      <c r="I36" s="1333"/>
      <c r="J36" s="1334"/>
      <c r="K36" s="319"/>
    </row>
    <row r="37" spans="1:11" ht="15.75" customHeight="1">
      <c r="A37" s="310"/>
      <c r="B37" s="328" t="s">
        <v>326</v>
      </c>
      <c r="H37" s="1355"/>
      <c r="I37" s="1333"/>
      <c r="J37" s="1334"/>
      <c r="K37" s="319"/>
    </row>
    <row r="38" spans="1:11" ht="15.75" customHeight="1">
      <c r="A38" s="310"/>
      <c r="B38" s="329" t="s">
        <v>327</v>
      </c>
      <c r="H38" s="1355"/>
      <c r="I38" s="1333"/>
      <c r="J38" s="1334"/>
      <c r="K38" s="319"/>
    </row>
    <row r="39" spans="1:11" ht="15.75" customHeight="1">
      <c r="B39" s="294" t="s">
        <v>328</v>
      </c>
      <c r="C39" s="330"/>
      <c r="D39" s="330"/>
      <c r="E39" s="330"/>
      <c r="F39" s="330"/>
      <c r="G39" s="330"/>
      <c r="H39" s="330"/>
      <c r="I39" s="330"/>
      <c r="J39" s="330"/>
      <c r="K39" s="295"/>
    </row>
    <row r="40" spans="1:11" ht="15.75" customHeight="1">
      <c r="B40" s="313" t="s">
        <v>329</v>
      </c>
      <c r="K40" s="309"/>
    </row>
    <row r="41" spans="1:11" ht="1.5" customHeight="1">
      <c r="B41" s="331" t="s">
        <v>125</v>
      </c>
      <c r="C41" s="304"/>
      <c r="D41" s="304"/>
      <c r="E41" s="304"/>
      <c r="F41" s="304"/>
      <c r="G41" s="304"/>
      <c r="H41" s="304"/>
      <c r="I41" s="304"/>
      <c r="J41" s="304"/>
      <c r="K41" s="312"/>
    </row>
    <row r="42" spans="1:11" ht="15.75" customHeight="1">
      <c r="B42" s="297" t="s">
        <v>330</v>
      </c>
      <c r="C42" s="298"/>
      <c r="D42" s="298"/>
      <c r="E42" s="298"/>
      <c r="F42" s="298"/>
      <c r="G42" s="298"/>
      <c r="H42" s="298"/>
      <c r="I42" s="298"/>
      <c r="J42" s="298"/>
      <c r="K42" s="296"/>
    </row>
    <row r="43" spans="1:11" ht="15.75" customHeight="1">
      <c r="B43" s="332" t="s">
        <v>331</v>
      </c>
      <c r="D43" s="291"/>
      <c r="E43" s="291"/>
      <c r="F43" s="291"/>
      <c r="G43" s="291"/>
      <c r="H43" s="291"/>
      <c r="I43" s="291"/>
      <c r="J43" s="291"/>
      <c r="K43" s="333"/>
    </row>
    <row r="44" spans="1:11" ht="15.75" customHeight="1">
      <c r="B44" s="334" t="s">
        <v>332</v>
      </c>
      <c r="C44" s="291"/>
      <c r="D44" s="291"/>
      <c r="E44" s="291"/>
      <c r="F44" s="291"/>
      <c r="G44" s="335" t="s">
        <v>333</v>
      </c>
      <c r="H44" s="291"/>
      <c r="I44" s="336" t="s">
        <v>334</v>
      </c>
      <c r="J44" s="336"/>
      <c r="K44" s="333"/>
    </row>
    <row r="45" spans="1:11" ht="15.75" customHeight="1">
      <c r="B45" s="337" t="s">
        <v>335</v>
      </c>
      <c r="C45" s="338"/>
      <c r="D45" s="337" t="s">
        <v>336</v>
      </c>
      <c r="E45" s="307"/>
      <c r="F45" s="307"/>
      <c r="G45" s="305"/>
      <c r="H45" s="305"/>
      <c r="I45" s="305"/>
      <c r="J45" s="305"/>
      <c r="K45" s="279"/>
    </row>
    <row r="46" spans="1:11" ht="15.75" customHeight="1">
      <c r="B46" s="339"/>
      <c r="C46" s="279"/>
      <c r="D46" s="340" t="s">
        <v>337</v>
      </c>
      <c r="E46" s="305"/>
      <c r="F46" s="305"/>
      <c r="G46" s="305"/>
      <c r="H46" s="305"/>
      <c r="I46" s="305"/>
      <c r="J46" s="305"/>
      <c r="K46" s="279"/>
    </row>
    <row r="47" spans="1:11" ht="15.75" customHeight="1">
      <c r="B47" s="339"/>
      <c r="C47" s="279"/>
      <c r="D47" s="278" t="s">
        <v>338</v>
      </c>
      <c r="E47" s="305"/>
      <c r="F47" s="305"/>
      <c r="G47" s="305"/>
      <c r="H47" s="305"/>
      <c r="I47" s="305"/>
      <c r="J47" s="305"/>
      <c r="K47" s="279"/>
    </row>
    <row r="48" spans="1:11" ht="15.75" customHeight="1">
      <c r="B48" s="341"/>
      <c r="C48" s="295"/>
      <c r="D48" s="342" t="s">
        <v>339</v>
      </c>
      <c r="E48" s="330"/>
      <c r="F48" s="330"/>
      <c r="G48" s="330"/>
      <c r="H48" s="330"/>
      <c r="I48" s="330"/>
      <c r="J48" s="330"/>
      <c r="K48" s="295"/>
    </row>
    <row r="49" spans="2:11" ht="15.75" customHeight="1">
      <c r="B49" s="343"/>
      <c r="C49" s="312"/>
      <c r="D49" s="303" t="s">
        <v>340</v>
      </c>
      <c r="E49" s="304"/>
      <c r="F49" s="304"/>
      <c r="G49" s="304"/>
      <c r="H49" s="304"/>
      <c r="I49" s="304"/>
      <c r="J49" s="304"/>
      <c r="K49" s="312"/>
    </row>
    <row r="50" spans="2:11" ht="15.75" customHeight="1">
      <c r="B50" s="341"/>
      <c r="C50" s="295"/>
      <c r="D50" s="342" t="s">
        <v>341</v>
      </c>
      <c r="E50" s="330"/>
      <c r="F50" s="330"/>
      <c r="G50" s="330"/>
      <c r="H50" s="330"/>
      <c r="I50" s="330"/>
      <c r="J50" s="330"/>
      <c r="K50" s="295"/>
    </row>
    <row r="51" spans="2:11" ht="15.75" customHeight="1">
      <c r="B51" s="343"/>
      <c r="C51" s="312"/>
      <c r="D51" s="303" t="s">
        <v>342</v>
      </c>
      <c r="E51" s="304"/>
      <c r="F51" s="304"/>
      <c r="G51" s="304"/>
      <c r="H51" s="304"/>
      <c r="I51" s="304"/>
      <c r="J51" s="304"/>
      <c r="K51" s="312"/>
    </row>
    <row r="52" spans="2:11" ht="15.75" customHeight="1">
      <c r="B52" s="339"/>
      <c r="C52" s="279"/>
      <c r="D52" s="340" t="s">
        <v>343</v>
      </c>
      <c r="E52" s="305"/>
      <c r="F52" s="305"/>
      <c r="G52" s="305"/>
      <c r="H52" s="305"/>
      <c r="I52" s="305"/>
      <c r="J52" s="305"/>
      <c r="K52" s="279"/>
    </row>
    <row r="53" spans="2:11" ht="15.75" customHeight="1">
      <c r="B53" s="339"/>
      <c r="C53" s="279"/>
      <c r="D53" s="340" t="s">
        <v>344</v>
      </c>
      <c r="E53" s="305"/>
      <c r="F53" s="305"/>
      <c r="G53" s="305"/>
      <c r="H53" s="305"/>
      <c r="I53" s="305"/>
      <c r="J53" s="305"/>
      <c r="K53" s="279"/>
    </row>
    <row r="54" spans="2:11">
      <c r="B54" s="344" t="s">
        <v>345</v>
      </c>
      <c r="C54" s="330"/>
      <c r="D54" s="298" t="s">
        <v>346</v>
      </c>
      <c r="E54" s="345" t="s">
        <v>347</v>
      </c>
      <c r="F54" s="342" t="s">
        <v>348</v>
      </c>
      <c r="G54" s="330"/>
      <c r="H54" s="330"/>
      <c r="I54" s="296" t="s">
        <v>349</v>
      </c>
      <c r="J54" s="346" t="s">
        <v>19</v>
      </c>
      <c r="K54" s="346" t="s">
        <v>350</v>
      </c>
    </row>
    <row r="55" spans="2:11">
      <c r="B55" s="308"/>
      <c r="E55" s="309"/>
      <c r="F55" s="347" t="s">
        <v>351</v>
      </c>
      <c r="H55" s="292" t="s">
        <v>352</v>
      </c>
      <c r="I55" s="309" t="s">
        <v>353</v>
      </c>
      <c r="J55" s="348"/>
      <c r="K55" s="348"/>
    </row>
    <row r="56" spans="2:11">
      <c r="B56" s="308" t="s">
        <v>354</v>
      </c>
      <c r="D56" s="274" t="s">
        <v>355</v>
      </c>
      <c r="E56" s="309"/>
      <c r="F56" s="308" t="s">
        <v>356</v>
      </c>
      <c r="G56" s="292" t="s">
        <v>357</v>
      </c>
      <c r="I56" s="309"/>
      <c r="J56" s="289"/>
      <c r="K56" s="289"/>
    </row>
    <row r="57" spans="2:11" ht="12.75" customHeight="1">
      <c r="B57" s="303"/>
      <c r="C57" s="304"/>
      <c r="D57" s="304"/>
      <c r="E57" s="312"/>
      <c r="F57" s="303"/>
      <c r="G57" s="349" t="s">
        <v>358</v>
      </c>
      <c r="H57" s="304"/>
      <c r="I57" s="312"/>
      <c r="J57" s="293"/>
      <c r="K57" s="293"/>
    </row>
    <row r="58" spans="2:11" ht="30.75" customHeight="1">
      <c r="B58" s="1356" t="s">
        <v>359</v>
      </c>
      <c r="C58" s="1356"/>
      <c r="D58" s="1356"/>
      <c r="E58" s="1356"/>
      <c r="K58" s="350" t="s">
        <v>242</v>
      </c>
    </row>
    <row r="107" spans="10:10">
      <c r="J107" s="274" t="s">
        <v>125</v>
      </c>
    </row>
  </sheetData>
  <mergeCells count="38">
    <mergeCell ref="H37:J37"/>
    <mergeCell ref="H38:J38"/>
    <mergeCell ref="B58:E58"/>
    <mergeCell ref="B33:C33"/>
    <mergeCell ref="E33:G33"/>
    <mergeCell ref="H33:J33"/>
    <mergeCell ref="B34:C36"/>
    <mergeCell ref="D34:D36"/>
    <mergeCell ref="E34:G34"/>
    <mergeCell ref="H34:J34"/>
    <mergeCell ref="E35:G35"/>
    <mergeCell ref="H35:J35"/>
    <mergeCell ref="H36:J36"/>
    <mergeCell ref="H29:J29"/>
    <mergeCell ref="H30:J30"/>
    <mergeCell ref="B31:G31"/>
    <mergeCell ref="H31:J31"/>
    <mergeCell ref="B32:C32"/>
    <mergeCell ref="E32:G32"/>
    <mergeCell ref="H32:J32"/>
    <mergeCell ref="H28:J28"/>
    <mergeCell ref="D9:H10"/>
    <mergeCell ref="I9:K9"/>
    <mergeCell ref="B12:G12"/>
    <mergeCell ref="H14:J14"/>
    <mergeCell ref="H15:J15"/>
    <mergeCell ref="H16:J16"/>
    <mergeCell ref="H17:J17"/>
    <mergeCell ref="H24:J24"/>
    <mergeCell ref="H25:J25"/>
    <mergeCell ref="H26:J26"/>
    <mergeCell ref="H27:J27"/>
    <mergeCell ref="I8:K8"/>
    <mergeCell ref="C2:F2"/>
    <mergeCell ref="C3:F3"/>
    <mergeCell ref="B8:C8"/>
    <mergeCell ref="D8:E8"/>
    <mergeCell ref="F8:H8"/>
  </mergeCells>
  <printOptions horizontalCentered="1"/>
  <pageMargins left="0" right="0" top="0" bottom="0" header="0" footer="0"/>
  <pageSetup scale="82" orientation="portrait" r:id="rId1"/>
  <headerFooter alignWithMargins="0"/>
  <colBreaks count="1" manualBreakCount="1">
    <brk id="13"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1FF9-F79E-4CE5-AC95-66FD195BE52F}">
  <sheetPr codeName="Sheet26">
    <tabColor rgb="FF7030A0"/>
  </sheetPr>
  <dimension ref="A1"/>
  <sheetViews>
    <sheetView workbookViewId="0">
      <selection activeCell="I12" sqref="I12"/>
    </sheetView>
  </sheetViews>
  <sheetFormatPr defaultColWidth="8.7109375" defaultRowHeight="12.6"/>
  <cols>
    <col min="1" max="16384" width="8.7109375" style="108"/>
  </cols>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EFD8D-4AEE-4EC6-A49A-8B8195B65B39}">
  <sheetPr codeName="Sheet27">
    <tabColor theme="7" tint="0.39997558519241921"/>
  </sheetPr>
  <dimension ref="A2:AC38"/>
  <sheetViews>
    <sheetView showGridLines="0" zoomScale="80" zoomScaleNormal="80" zoomScaleSheetLayoutView="115" workbookViewId="0">
      <selection activeCell="L4" sqref="L4"/>
    </sheetView>
  </sheetViews>
  <sheetFormatPr defaultColWidth="9.28515625" defaultRowHeight="12.6"/>
  <cols>
    <col min="1" max="1" width="5" style="119" customWidth="1"/>
    <col min="2" max="2" width="10.5703125" style="119" customWidth="1"/>
    <col min="3" max="3" width="4.7109375" style="119" customWidth="1"/>
    <col min="4" max="4" width="11.42578125" style="119" customWidth="1"/>
    <col min="5" max="5" width="10.7109375" style="119" customWidth="1"/>
    <col min="6" max="6" width="4.5703125" style="119" customWidth="1"/>
    <col min="7" max="7" width="2.7109375" style="119" customWidth="1"/>
    <col min="8" max="8" width="19.28515625" style="119" customWidth="1"/>
    <col min="9" max="9" width="12.7109375" style="119" customWidth="1"/>
    <col min="10" max="10" width="15.42578125" style="119" customWidth="1"/>
    <col min="11" max="16384" width="9.28515625" style="119"/>
  </cols>
  <sheetData>
    <row r="2" spans="1:29" ht="18" customHeight="1">
      <c r="A2" s="118"/>
      <c r="B2" s="118"/>
      <c r="D2" s="120" t="s">
        <v>0</v>
      </c>
      <c r="E2" s="121"/>
      <c r="G2" s="122"/>
      <c r="H2" s="123" t="s">
        <v>1</v>
      </c>
      <c r="J2" s="123" t="s">
        <v>135</v>
      </c>
      <c r="Z2" s="124" t="s">
        <v>136</v>
      </c>
      <c r="AA2" s="125" t="s">
        <v>137</v>
      </c>
      <c r="AB2" s="126" t="s">
        <v>138</v>
      </c>
      <c r="AC2" s="126" t="s">
        <v>139</v>
      </c>
    </row>
    <row r="3" spans="1:29" ht="27" customHeight="1">
      <c r="A3" s="1083" t="s">
        <v>3</v>
      </c>
      <c r="B3" s="1083"/>
      <c r="C3" s="1083"/>
      <c r="D3" s="1083"/>
      <c r="E3" s="1083"/>
      <c r="F3" s="1083"/>
      <c r="G3" s="1083"/>
      <c r="H3" s="1083"/>
      <c r="I3" s="1083"/>
      <c r="J3" s="1083"/>
      <c r="Z3" s="127" t="s">
        <v>140</v>
      </c>
      <c r="AA3" s="128" t="s">
        <v>141</v>
      </c>
      <c r="AB3" s="127" t="s">
        <v>142</v>
      </c>
      <c r="AC3" s="127" t="s">
        <v>143</v>
      </c>
    </row>
    <row r="4" spans="1:29" ht="18.75" customHeight="1">
      <c r="A4" s="123"/>
      <c r="B4" s="123" t="s">
        <v>4</v>
      </c>
      <c r="D4" s="123" t="s">
        <v>5</v>
      </c>
      <c r="F4" s="129"/>
      <c r="G4" s="129"/>
      <c r="H4" s="119" t="s">
        <v>6</v>
      </c>
      <c r="I4" s="122" t="s">
        <v>7</v>
      </c>
      <c r="J4" s="123" t="s">
        <v>8</v>
      </c>
      <c r="Z4" s="127" t="s">
        <v>122</v>
      </c>
      <c r="AA4" s="128" t="s">
        <v>144</v>
      </c>
      <c r="AB4" s="127"/>
      <c r="AC4" s="127"/>
    </row>
    <row r="5" spans="1:29" s="130" customFormat="1" ht="17.25" customHeight="1">
      <c r="A5" s="123"/>
      <c r="B5" s="123" t="s">
        <v>9</v>
      </c>
      <c r="D5" s="123" t="s">
        <v>10</v>
      </c>
      <c r="F5" s="129"/>
      <c r="G5" s="131"/>
      <c r="H5" s="131"/>
      <c r="I5" s="131"/>
      <c r="J5" s="131"/>
      <c r="Z5" s="132" t="s">
        <v>145</v>
      </c>
      <c r="AA5" s="128" t="s">
        <v>146</v>
      </c>
      <c r="AB5" s="127"/>
      <c r="AC5" s="127"/>
    </row>
    <row r="6" spans="1:29" ht="3" customHeight="1">
      <c r="Z6" s="127"/>
      <c r="AA6" s="128" t="s">
        <v>147</v>
      </c>
      <c r="AB6" s="127"/>
      <c r="AC6" s="127"/>
    </row>
    <row r="7" spans="1:29" ht="17.649999999999999" customHeight="1">
      <c r="A7" s="1084" t="s">
        <v>11</v>
      </c>
      <c r="B7" s="1085"/>
      <c r="C7" s="1086"/>
      <c r="D7" s="1087"/>
      <c r="E7" s="1087"/>
      <c r="F7" s="1088"/>
      <c r="H7" s="133" t="s">
        <v>12</v>
      </c>
      <c r="I7" s="1089"/>
      <c r="J7" s="1088"/>
      <c r="Z7" s="127" t="s">
        <v>148</v>
      </c>
      <c r="AA7" s="128" t="s">
        <v>149</v>
      </c>
      <c r="AB7" s="127"/>
      <c r="AC7" s="127"/>
    </row>
    <row r="8" spans="1:29" ht="17.649999999999999" customHeight="1">
      <c r="A8" s="1084" t="s">
        <v>13</v>
      </c>
      <c r="B8" s="1085"/>
      <c r="C8" s="1086"/>
      <c r="D8" s="1087"/>
      <c r="E8" s="1087"/>
      <c r="F8" s="1088"/>
      <c r="H8" s="134" t="s">
        <v>14</v>
      </c>
      <c r="I8" s="1089"/>
      <c r="J8" s="1088"/>
      <c r="Z8" s="127" t="s">
        <v>150</v>
      </c>
      <c r="AA8" s="124"/>
      <c r="AB8" s="124"/>
      <c r="AC8" s="124"/>
    </row>
    <row r="9" spans="1:29" ht="17.649999999999999" customHeight="1">
      <c r="A9" s="1084" t="s">
        <v>15</v>
      </c>
      <c r="B9" s="1085"/>
      <c r="C9" s="1086"/>
      <c r="D9" s="1087"/>
      <c r="E9" s="1087"/>
      <c r="F9" s="1088"/>
      <c r="H9" s="134" t="s">
        <v>16</v>
      </c>
      <c r="I9" s="1089"/>
      <c r="J9" s="1088"/>
      <c r="Z9" s="127" t="s">
        <v>151</v>
      </c>
      <c r="AA9" s="124"/>
      <c r="AB9" s="124"/>
      <c r="AC9" s="124"/>
    </row>
    <row r="10" spans="1:29" ht="12" customHeight="1">
      <c r="B10" s="118"/>
      <c r="I10" s="118"/>
      <c r="J10" s="118"/>
      <c r="Z10" s="127" t="s">
        <v>152</v>
      </c>
      <c r="AA10" s="124"/>
      <c r="AB10" s="124"/>
      <c r="AC10" s="124"/>
    </row>
    <row r="11" spans="1:29" ht="17.649999999999999" customHeight="1">
      <c r="A11" s="135" t="s">
        <v>17</v>
      </c>
      <c r="B11" s="136"/>
      <c r="C11" s="136"/>
      <c r="D11" s="136"/>
      <c r="E11" s="136"/>
      <c r="F11" s="137"/>
      <c r="H11" s="135" t="s">
        <v>18</v>
      </c>
      <c r="I11" s="138"/>
      <c r="J11" s="139"/>
      <c r="Z11" s="127" t="s">
        <v>153</v>
      </c>
      <c r="AA11" s="124"/>
      <c r="AB11" s="124"/>
      <c r="AC11" s="124"/>
    </row>
    <row r="12" spans="1:29" ht="17.649999999999999" customHeight="1">
      <c r="A12" s="140" t="s">
        <v>19</v>
      </c>
      <c r="B12" s="141"/>
      <c r="C12" s="140" t="s">
        <v>20</v>
      </c>
      <c r="D12" s="137"/>
      <c r="E12" s="140" t="s">
        <v>21</v>
      </c>
      <c r="F12" s="141"/>
      <c r="H12" s="142"/>
      <c r="I12" s="142"/>
      <c r="J12" s="142"/>
      <c r="Z12" s="127" t="s">
        <v>154</v>
      </c>
      <c r="AA12" s="124"/>
      <c r="AB12" s="124"/>
      <c r="AC12" s="124"/>
    </row>
    <row r="13" spans="1:29" ht="12" customHeight="1">
      <c r="A13" s="1365"/>
      <c r="B13" s="1366"/>
      <c r="C13" s="1365"/>
      <c r="D13" s="1366"/>
      <c r="E13" s="1367"/>
      <c r="F13" s="1368"/>
      <c r="H13" s="146"/>
      <c r="I13" s="146"/>
      <c r="J13" s="147"/>
      <c r="Z13" s="127" t="s">
        <v>155</v>
      </c>
      <c r="AA13" s="124"/>
      <c r="AB13" s="124"/>
      <c r="AC13" s="124"/>
    </row>
    <row r="14" spans="1:29" ht="12" customHeight="1">
      <c r="A14" s="1369"/>
      <c r="B14" s="1098"/>
      <c r="C14" s="1369"/>
      <c r="D14" s="1098"/>
      <c r="E14" s="1369"/>
      <c r="F14" s="1098"/>
      <c r="H14" s="151"/>
      <c r="I14" s="151"/>
      <c r="J14" s="152"/>
      <c r="Z14" s="127" t="s">
        <v>157</v>
      </c>
      <c r="AA14" s="124"/>
      <c r="AB14" s="124"/>
      <c r="AC14" s="124"/>
    </row>
    <row r="15" spans="1:29" ht="12" customHeight="1">
      <c r="A15" s="1370"/>
      <c r="B15" s="1371"/>
      <c r="C15" s="1370"/>
      <c r="D15" s="1371"/>
      <c r="E15" s="1370"/>
      <c r="F15" s="1371"/>
      <c r="H15" s="156"/>
      <c r="I15" s="156"/>
      <c r="J15" s="156"/>
      <c r="Z15" s="127" t="s">
        <v>158</v>
      </c>
      <c r="AA15" s="124"/>
      <c r="AB15" s="124"/>
      <c r="AC15" s="124"/>
    </row>
    <row r="16" spans="1:29" ht="24" customHeight="1">
      <c r="Z16" s="127"/>
      <c r="AA16" s="124"/>
      <c r="AB16" s="124"/>
      <c r="AC16" s="124"/>
    </row>
    <row r="17" spans="1:29" ht="15" hidden="1" customHeight="1">
      <c r="A17" s="157"/>
      <c r="B17" s="158"/>
      <c r="C17" s="158"/>
      <c r="D17" s="158"/>
      <c r="E17" s="159"/>
      <c r="F17" s="160"/>
      <c r="G17" s="158"/>
      <c r="H17" s="161"/>
      <c r="I17" s="159"/>
      <c r="J17" s="162"/>
      <c r="Z17" s="127" t="s">
        <v>159</v>
      </c>
      <c r="AA17" s="124"/>
      <c r="AB17" s="124"/>
      <c r="AC17" s="124"/>
    </row>
    <row r="18" spans="1:29" ht="17.100000000000001" customHeight="1">
      <c r="A18" s="163"/>
      <c r="B18" s="1101" t="s">
        <v>23</v>
      </c>
      <c r="C18" s="1102"/>
      <c r="D18" s="1102"/>
      <c r="E18" s="1102"/>
      <c r="F18" s="1102"/>
      <c r="G18" s="1102"/>
      <c r="H18" s="1103"/>
      <c r="I18" s="166" t="s">
        <v>24</v>
      </c>
      <c r="J18" s="166" t="s">
        <v>25</v>
      </c>
      <c r="Z18" s="127" t="s">
        <v>160</v>
      </c>
      <c r="AA18" s="124"/>
      <c r="AB18" s="124"/>
      <c r="AC18" s="124"/>
    </row>
    <row r="19" spans="1:29" ht="17.100000000000001" customHeight="1">
      <c r="A19" s="167"/>
      <c r="B19" s="1104"/>
      <c r="C19" s="1105"/>
      <c r="D19" s="1105"/>
      <c r="E19" s="1105"/>
      <c r="F19" s="1105"/>
      <c r="G19" s="1105"/>
      <c r="H19" s="1106"/>
      <c r="I19" s="168" t="s">
        <v>26</v>
      </c>
      <c r="J19" s="168" t="s">
        <v>27</v>
      </c>
      <c r="Z19" s="127" t="s">
        <v>161</v>
      </c>
      <c r="AA19" s="124"/>
      <c r="AB19" s="124"/>
      <c r="AC19" s="124"/>
    </row>
    <row r="20" spans="1:29" ht="14.25" customHeight="1">
      <c r="A20" s="351">
        <v>1</v>
      </c>
      <c r="B20" s="1372"/>
      <c r="C20" s="1373"/>
      <c r="D20" s="1373"/>
      <c r="E20" s="1373"/>
      <c r="F20" s="1373"/>
      <c r="G20" s="1373"/>
      <c r="H20" s="1374"/>
      <c r="I20" s="352"/>
      <c r="J20" s="353"/>
      <c r="Z20" s="127" t="s">
        <v>162</v>
      </c>
      <c r="AA20" s="124"/>
      <c r="AB20" s="124"/>
      <c r="AC20" s="124"/>
    </row>
    <row r="21" spans="1:29" s="170" customFormat="1" ht="14.25" customHeight="1">
      <c r="A21" s="351">
        <v>2</v>
      </c>
      <c r="B21" s="1372"/>
      <c r="C21" s="1373"/>
      <c r="D21" s="1373"/>
      <c r="E21" s="1373"/>
      <c r="F21" s="1373"/>
      <c r="G21" s="1373"/>
      <c r="H21" s="1374"/>
      <c r="I21" s="352"/>
      <c r="J21" s="353"/>
      <c r="Z21" s="127" t="s">
        <v>164</v>
      </c>
      <c r="AA21" s="124"/>
      <c r="AB21" s="124"/>
      <c r="AC21" s="124"/>
    </row>
    <row r="22" spans="1:29" ht="14.25" customHeight="1">
      <c r="A22" s="351">
        <v>3</v>
      </c>
      <c r="B22" s="1372"/>
      <c r="C22" s="1373"/>
      <c r="D22" s="1373"/>
      <c r="E22" s="1373"/>
      <c r="F22" s="1373"/>
      <c r="G22" s="1373"/>
      <c r="H22" s="1374"/>
      <c r="I22" s="352"/>
      <c r="J22" s="353"/>
      <c r="Z22" s="127"/>
      <c r="AA22" s="124"/>
      <c r="AB22" s="124"/>
      <c r="AC22" s="124"/>
    </row>
    <row r="23" spans="1:29" ht="14.25" customHeight="1">
      <c r="A23" s="351">
        <v>4</v>
      </c>
      <c r="B23" s="1372"/>
      <c r="C23" s="1373"/>
      <c r="D23" s="1373"/>
      <c r="E23" s="1373"/>
      <c r="F23" s="1373"/>
      <c r="G23" s="1373"/>
      <c r="H23" s="1374"/>
      <c r="I23" s="352"/>
      <c r="J23" s="353"/>
      <c r="Z23" s="127" t="s">
        <v>160</v>
      </c>
      <c r="AA23" s="124"/>
      <c r="AB23" s="124"/>
      <c r="AC23" s="124"/>
    </row>
    <row r="24" spans="1:29" ht="41.25" customHeight="1">
      <c r="A24" s="351">
        <v>5</v>
      </c>
      <c r="B24" s="1117"/>
      <c r="C24" s="1118"/>
      <c r="D24" s="1118"/>
      <c r="E24" s="1118"/>
      <c r="F24" s="1118"/>
      <c r="G24" s="1118"/>
      <c r="H24" s="1119"/>
      <c r="I24" s="352"/>
      <c r="J24" s="353"/>
      <c r="Z24" s="127"/>
      <c r="AA24" s="124"/>
      <c r="AB24" s="124"/>
      <c r="AC24" s="124"/>
    </row>
    <row r="25" spans="1:29" ht="14.25" customHeight="1">
      <c r="A25" s="351">
        <v>6</v>
      </c>
      <c r="B25" s="1372"/>
      <c r="C25" s="1373"/>
      <c r="D25" s="1373"/>
      <c r="E25" s="1373"/>
      <c r="F25" s="1373"/>
      <c r="G25" s="1373"/>
      <c r="H25" s="1374"/>
      <c r="I25" s="352"/>
      <c r="J25" s="353"/>
      <c r="Z25" s="127"/>
      <c r="AA25" s="124"/>
      <c r="AB25" s="124"/>
      <c r="AC25" s="124"/>
    </row>
    <row r="26" spans="1:29" ht="14.25" customHeight="1">
      <c r="A26" s="351">
        <v>7</v>
      </c>
      <c r="B26" s="1372"/>
      <c r="C26" s="1373"/>
      <c r="D26" s="1373"/>
      <c r="E26" s="1373"/>
      <c r="F26" s="1373"/>
      <c r="G26" s="1373"/>
      <c r="H26" s="1374"/>
      <c r="I26" s="352"/>
      <c r="J26" s="353"/>
    </row>
    <row r="27" spans="1:29" ht="14.25" customHeight="1">
      <c r="A27" s="351">
        <v>8</v>
      </c>
      <c r="B27" s="1372"/>
      <c r="C27" s="1373"/>
      <c r="D27" s="1373"/>
      <c r="E27" s="1373"/>
      <c r="F27" s="1373"/>
      <c r="G27" s="1373"/>
      <c r="H27" s="1374"/>
      <c r="I27" s="352"/>
      <c r="J27" s="353"/>
    </row>
    <row r="28" spans="1:29" ht="14.25" customHeight="1">
      <c r="A28" s="351">
        <v>9</v>
      </c>
      <c r="B28" s="1372"/>
      <c r="C28" s="1373"/>
      <c r="D28" s="1373"/>
      <c r="E28" s="1373"/>
      <c r="F28" s="1373"/>
      <c r="G28" s="1373"/>
      <c r="H28" s="1374"/>
      <c r="I28" s="353"/>
      <c r="J28" s="354"/>
    </row>
    <row r="29" spans="1:29" ht="14.25" customHeight="1">
      <c r="A29" s="351">
        <v>10</v>
      </c>
      <c r="B29" s="1372"/>
      <c r="C29" s="1373"/>
      <c r="D29" s="1373"/>
      <c r="E29" s="1373"/>
      <c r="F29" s="1373"/>
      <c r="G29" s="1373"/>
      <c r="H29" s="1374"/>
      <c r="I29" s="353"/>
      <c r="J29" s="355"/>
    </row>
    <row r="30" spans="1:29" ht="14.25" customHeight="1">
      <c r="A30" s="351">
        <v>11</v>
      </c>
      <c r="B30" s="1372"/>
      <c r="C30" s="1373"/>
      <c r="D30" s="1373"/>
      <c r="E30" s="1373"/>
      <c r="F30" s="1373"/>
      <c r="G30" s="1373"/>
      <c r="H30" s="1374"/>
      <c r="I30" s="356"/>
      <c r="J30" s="351"/>
    </row>
    <row r="31" spans="1:29" ht="14.25" customHeight="1">
      <c r="A31" s="351">
        <v>12</v>
      </c>
      <c r="B31" s="1372"/>
      <c r="C31" s="1373"/>
      <c r="D31" s="1373"/>
      <c r="E31" s="1373"/>
      <c r="F31" s="1373"/>
      <c r="G31" s="1373"/>
      <c r="H31" s="1374"/>
      <c r="I31" s="352"/>
      <c r="J31" s="354"/>
    </row>
    <row r="32" spans="1:29" ht="14.25" customHeight="1">
      <c r="A32" s="351">
        <v>13</v>
      </c>
      <c r="B32" s="1372"/>
      <c r="C32" s="1373"/>
      <c r="D32" s="1373"/>
      <c r="E32" s="1373"/>
      <c r="F32" s="1373"/>
      <c r="G32" s="1373"/>
      <c r="H32" s="1374"/>
      <c r="I32" s="352"/>
      <c r="J32" s="351"/>
    </row>
    <row r="33" spans="1:10" ht="14.25" customHeight="1">
      <c r="A33" s="351">
        <v>14</v>
      </c>
      <c r="B33" s="1372"/>
      <c r="C33" s="1373"/>
      <c r="D33" s="1373"/>
      <c r="E33" s="1373"/>
      <c r="F33" s="1373"/>
      <c r="G33" s="1373"/>
      <c r="H33" s="1374"/>
      <c r="I33" s="352"/>
      <c r="J33" s="354"/>
    </row>
    <row r="34" spans="1:10" ht="14.25" customHeight="1">
      <c r="A34" s="351">
        <v>15</v>
      </c>
      <c r="B34" s="1372"/>
      <c r="C34" s="1373"/>
      <c r="D34" s="1373"/>
      <c r="E34" s="1373"/>
      <c r="F34" s="1373"/>
      <c r="G34" s="1373"/>
      <c r="H34" s="1374"/>
      <c r="I34" s="352"/>
      <c r="J34" s="351"/>
    </row>
    <row r="35" spans="1:10" ht="24.75" customHeight="1">
      <c r="A35" s="1127" t="s">
        <v>37</v>
      </c>
      <c r="B35" s="1127"/>
      <c r="C35" s="1127"/>
      <c r="D35" s="1127"/>
      <c r="E35" s="1127"/>
      <c r="F35" s="1127"/>
      <c r="G35" s="1127"/>
      <c r="H35" s="1127"/>
    </row>
    <row r="36" spans="1:10" ht="15.75" customHeight="1">
      <c r="A36" s="1128" t="s">
        <v>360</v>
      </c>
      <c r="B36" s="1129"/>
      <c r="C36" s="1129"/>
      <c r="D36" s="1129"/>
      <c r="E36" s="1129"/>
      <c r="F36" s="1129"/>
      <c r="G36" s="1129"/>
      <c r="H36" s="1130"/>
      <c r="I36" s="189" t="s">
        <v>39</v>
      </c>
      <c r="J36" s="190" t="s">
        <v>40</v>
      </c>
    </row>
    <row r="37" spans="1:10" ht="37.5" customHeight="1">
      <c r="A37" s="2245"/>
      <c r="B37" s="2246"/>
      <c r="C37" s="2246"/>
      <c r="D37" s="2246"/>
      <c r="E37" s="2246"/>
      <c r="F37" s="2246"/>
      <c r="G37" s="2246"/>
      <c r="H37" s="2247"/>
      <c r="I37" s="191"/>
      <c r="J37" s="357"/>
    </row>
    <row r="38" spans="1:10" ht="19.5" customHeight="1"/>
  </sheetData>
  <mergeCells count="37">
    <mergeCell ref="A36:H37"/>
    <mergeCell ref="B25:H25"/>
    <mergeCell ref="B26:H26"/>
    <mergeCell ref="B27:H27"/>
    <mergeCell ref="B28:H28"/>
    <mergeCell ref="B29:H29"/>
    <mergeCell ref="B30:H30"/>
    <mergeCell ref="B31:H31"/>
    <mergeCell ref="B32:H32"/>
    <mergeCell ref="B33:H33"/>
    <mergeCell ref="B34:H34"/>
    <mergeCell ref="A35:H35"/>
    <mergeCell ref="B24:H24"/>
    <mergeCell ref="A14:B14"/>
    <mergeCell ref="C14:D14"/>
    <mergeCell ref="E14:F14"/>
    <mergeCell ref="A15:B15"/>
    <mergeCell ref="C15:D15"/>
    <mergeCell ref="E15:F15"/>
    <mergeCell ref="B18:H19"/>
    <mergeCell ref="B20:H20"/>
    <mergeCell ref="B21:H21"/>
    <mergeCell ref="B22:H22"/>
    <mergeCell ref="B23:H23"/>
    <mergeCell ref="A9:B9"/>
    <mergeCell ref="C9:F9"/>
    <mergeCell ref="I9:J9"/>
    <mergeCell ref="A13:B13"/>
    <mergeCell ref="C13:D13"/>
    <mergeCell ref="E13:F13"/>
    <mergeCell ref="A3:J3"/>
    <mergeCell ref="A7:B7"/>
    <mergeCell ref="C7:F7"/>
    <mergeCell ref="I7:J7"/>
    <mergeCell ref="A8:B8"/>
    <mergeCell ref="C8:F8"/>
    <mergeCell ref="I8:J8"/>
  </mergeCells>
  <pageMargins left="0.5" right="0.5" top="0.5" bottom="0.5" header="0.3" footer="0.3"/>
  <pageSetup scale="8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2DDE-B31A-4A06-A732-B9648C2D7B33}">
  <sheetPr codeName="Sheet28">
    <tabColor theme="7" tint="0.39997558519241921"/>
  </sheetPr>
  <dimension ref="A1:S27"/>
  <sheetViews>
    <sheetView showGridLines="0" zoomScale="80" zoomScaleNormal="80" zoomScaleSheetLayoutView="110" workbookViewId="0">
      <selection activeCell="F8" sqref="F8:I8"/>
    </sheetView>
  </sheetViews>
  <sheetFormatPr defaultColWidth="9.140625" defaultRowHeight="12.6"/>
  <cols>
    <col min="1" max="1" width="5" style="119" customWidth="1"/>
    <col min="2" max="2" width="10.5703125" style="119" customWidth="1"/>
    <col min="3" max="3" width="4.7109375" style="119" customWidth="1"/>
    <col min="4" max="4" width="11.42578125" style="119" customWidth="1"/>
    <col min="5" max="5" width="10.7109375" style="119" customWidth="1"/>
    <col min="6" max="6" width="4.5703125" style="119" customWidth="1"/>
    <col min="7" max="7" width="2.7109375" style="119" customWidth="1"/>
    <col min="8" max="8" width="19.28515625" style="119" customWidth="1"/>
    <col min="9" max="9" width="14.7109375" style="119" customWidth="1"/>
    <col min="10" max="10" width="15.42578125" style="119" customWidth="1"/>
    <col min="11" max="16384" width="9.140625" style="119"/>
  </cols>
  <sheetData>
    <row r="1" spans="1:19" ht="18" customHeight="1">
      <c r="A1" s="118"/>
      <c r="B1" s="118"/>
      <c r="D1" s="120" t="s">
        <v>0</v>
      </c>
      <c r="E1" s="121"/>
      <c r="G1" s="122"/>
      <c r="H1" s="123" t="s">
        <v>1</v>
      </c>
      <c r="J1" s="123" t="s">
        <v>177</v>
      </c>
    </row>
    <row r="2" spans="1:19" ht="32.25" customHeight="1" thickBot="1">
      <c r="A2" s="1105" t="s">
        <v>3</v>
      </c>
      <c r="B2" s="1105"/>
      <c r="C2" s="1105"/>
      <c r="D2" s="1105"/>
      <c r="E2" s="1105"/>
      <c r="F2" s="1105"/>
      <c r="G2" s="1105"/>
      <c r="H2" s="1105"/>
      <c r="I2" s="1105"/>
      <c r="J2" s="1105"/>
    </row>
    <row r="3" spans="1:19" ht="33.75" customHeight="1">
      <c r="A3" s="192" t="s">
        <v>178</v>
      </c>
      <c r="B3" s="193"/>
      <c r="C3" s="193"/>
      <c r="D3" s="194"/>
      <c r="E3" s="358" t="s">
        <v>179</v>
      </c>
      <c r="F3" s="196" t="s">
        <v>44</v>
      </c>
      <c r="G3" s="193"/>
      <c r="H3" s="193"/>
      <c r="I3" s="194"/>
      <c r="J3" s="197" t="s">
        <v>45</v>
      </c>
      <c r="L3" s="198"/>
      <c r="M3" s="126"/>
      <c r="N3" s="198"/>
      <c r="O3" s="126"/>
      <c r="P3" s="125"/>
      <c r="Q3" s="198"/>
      <c r="R3" s="198"/>
      <c r="S3" s="198"/>
    </row>
    <row r="4" spans="1:19" ht="27.75" customHeight="1">
      <c r="A4" s="199">
        <v>1</v>
      </c>
      <c r="B4" s="1375"/>
      <c r="C4" s="1376"/>
      <c r="D4" s="1377"/>
      <c r="E4" s="200"/>
      <c r="F4" s="1134"/>
      <c r="G4" s="1135"/>
      <c r="H4" s="1135"/>
      <c r="I4" s="1136"/>
      <c r="J4" s="201"/>
      <c r="L4" s="202"/>
      <c r="M4" s="202"/>
      <c r="N4" s="202"/>
      <c r="O4" s="202"/>
      <c r="P4" s="202"/>
      <c r="Q4" s="202"/>
      <c r="R4" s="203"/>
      <c r="S4" s="203"/>
    </row>
    <row r="5" spans="1:19" ht="27.75" customHeight="1">
      <c r="A5" s="199">
        <v>2</v>
      </c>
      <c r="B5" s="1378"/>
      <c r="C5" s="1376"/>
      <c r="D5" s="1377"/>
      <c r="E5" s="200"/>
      <c r="F5" s="1134"/>
      <c r="G5" s="1135"/>
      <c r="H5" s="1135"/>
      <c r="I5" s="1136"/>
      <c r="J5" s="201"/>
      <c r="L5" s="202"/>
      <c r="M5" s="202"/>
      <c r="N5" s="202"/>
      <c r="O5" s="202"/>
      <c r="P5" s="202"/>
      <c r="Q5" s="202"/>
      <c r="R5" s="203"/>
      <c r="S5" s="203"/>
    </row>
    <row r="6" spans="1:19" ht="27.75" customHeight="1">
      <c r="A6" s="199">
        <v>3</v>
      </c>
      <c r="B6" s="1375"/>
      <c r="C6" s="1376"/>
      <c r="D6" s="1377"/>
      <c r="E6" s="200"/>
      <c r="F6" s="1134"/>
      <c r="G6" s="1135"/>
      <c r="H6" s="1135"/>
      <c r="I6" s="1136"/>
      <c r="J6" s="201"/>
      <c r="L6" s="202"/>
      <c r="M6" s="202"/>
      <c r="N6" s="202"/>
      <c r="O6" s="202"/>
      <c r="P6" s="202"/>
      <c r="Q6" s="202"/>
      <c r="R6" s="203"/>
      <c r="S6" s="203"/>
    </row>
    <row r="7" spans="1:19" ht="27.75" customHeight="1">
      <c r="A7" s="199">
        <v>4</v>
      </c>
      <c r="B7" s="1375"/>
      <c r="C7" s="1376"/>
      <c r="D7" s="1377"/>
      <c r="E7" s="200"/>
      <c r="F7" s="1134"/>
      <c r="G7" s="1135"/>
      <c r="H7" s="1135"/>
      <c r="I7" s="1136"/>
      <c r="J7" s="201"/>
      <c r="L7" s="202"/>
      <c r="M7" s="202"/>
      <c r="N7" s="202"/>
      <c r="O7" s="202"/>
      <c r="P7" s="202"/>
      <c r="Q7" s="202"/>
      <c r="R7" s="203"/>
      <c r="S7" s="203"/>
    </row>
    <row r="8" spans="1:19" ht="27.75" customHeight="1">
      <c r="A8" s="199">
        <v>5</v>
      </c>
      <c r="B8" s="1378"/>
      <c r="C8" s="1376"/>
      <c r="D8" s="1377"/>
      <c r="E8" s="200"/>
      <c r="F8" s="1134"/>
      <c r="G8" s="1135"/>
      <c r="H8" s="1135"/>
      <c r="I8" s="1136"/>
      <c r="J8" s="201"/>
      <c r="L8" s="202"/>
      <c r="M8" s="202"/>
      <c r="N8" s="202"/>
      <c r="O8" s="202"/>
      <c r="P8" s="202"/>
      <c r="Q8" s="202"/>
      <c r="R8" s="203"/>
      <c r="S8" s="203"/>
    </row>
    <row r="9" spans="1:19" ht="27.75" customHeight="1">
      <c r="A9" s="199">
        <v>6</v>
      </c>
      <c r="B9" s="1378"/>
      <c r="C9" s="1376"/>
      <c r="D9" s="1377"/>
      <c r="E9" s="200"/>
      <c r="F9" s="1134"/>
      <c r="G9" s="1135"/>
      <c r="H9" s="1135"/>
      <c r="I9" s="1136"/>
      <c r="J9" s="201"/>
      <c r="L9" s="202"/>
      <c r="M9" s="202"/>
      <c r="N9" s="202"/>
      <c r="O9" s="202"/>
      <c r="P9" s="202"/>
      <c r="Q9" s="202"/>
      <c r="R9" s="203"/>
      <c r="S9" s="203"/>
    </row>
    <row r="10" spans="1:19" ht="27.75" customHeight="1">
      <c r="A10" s="199">
        <v>7</v>
      </c>
      <c r="B10" s="1375"/>
      <c r="C10" s="1376"/>
      <c r="D10" s="1377"/>
      <c r="E10" s="200"/>
      <c r="F10" s="1134"/>
      <c r="G10" s="1135"/>
      <c r="H10" s="1135"/>
      <c r="I10" s="1136"/>
      <c r="J10" s="201"/>
      <c r="L10" s="202"/>
      <c r="M10" s="202"/>
      <c r="N10" s="202"/>
      <c r="O10" s="202"/>
      <c r="P10" s="202"/>
      <c r="Q10" s="202"/>
      <c r="R10" s="204"/>
      <c r="S10" s="203"/>
    </row>
    <row r="11" spans="1:19" ht="27.75" customHeight="1">
      <c r="A11" s="199">
        <v>8</v>
      </c>
      <c r="B11" s="1379"/>
      <c r="C11" s="1380"/>
      <c r="D11" s="1381"/>
      <c r="E11" s="200"/>
      <c r="F11" s="1134"/>
      <c r="G11" s="1135"/>
      <c r="H11" s="1135"/>
      <c r="I11" s="1136"/>
      <c r="J11" s="201"/>
      <c r="L11" s="202"/>
      <c r="M11" s="202"/>
      <c r="N11" s="202"/>
      <c r="O11" s="202"/>
      <c r="P11" s="202"/>
      <c r="Q11" s="202"/>
      <c r="R11" s="204"/>
      <c r="S11" s="204"/>
    </row>
    <row r="12" spans="1:19" ht="27.75" customHeight="1">
      <c r="A12" s="199">
        <v>9</v>
      </c>
      <c r="B12" s="1375"/>
      <c r="C12" s="1376"/>
      <c r="D12" s="1377"/>
      <c r="E12" s="200"/>
      <c r="F12" s="1134"/>
      <c r="G12" s="1135"/>
      <c r="H12" s="1135"/>
      <c r="I12" s="1136"/>
      <c r="J12" s="201"/>
      <c r="L12" s="202"/>
      <c r="M12" s="202"/>
      <c r="N12" s="202"/>
      <c r="O12" s="202"/>
      <c r="P12" s="202"/>
      <c r="Q12" s="202"/>
      <c r="R12" s="204"/>
      <c r="S12" s="204"/>
    </row>
    <row r="13" spans="1:19" ht="27.75" customHeight="1">
      <c r="A13" s="199">
        <v>10</v>
      </c>
      <c r="B13" s="1375"/>
      <c r="C13" s="1376"/>
      <c r="D13" s="1377"/>
      <c r="E13" s="200"/>
      <c r="F13" s="1134"/>
      <c r="G13" s="1135"/>
      <c r="H13" s="1135"/>
      <c r="I13" s="1136"/>
      <c r="J13" s="201"/>
      <c r="L13" s="202"/>
      <c r="M13" s="202"/>
      <c r="N13" s="202"/>
      <c r="O13" s="202"/>
      <c r="P13" s="202"/>
      <c r="Q13" s="202"/>
      <c r="R13" s="204"/>
      <c r="S13" s="204"/>
    </row>
    <row r="14" spans="1:19" ht="27.75" customHeight="1">
      <c r="A14" s="199">
        <v>11</v>
      </c>
      <c r="B14" s="1375"/>
      <c r="C14" s="1376"/>
      <c r="D14" s="1377"/>
      <c r="E14" s="200"/>
      <c r="F14" s="1134"/>
      <c r="G14" s="1135"/>
      <c r="H14" s="1135"/>
      <c r="I14" s="1136"/>
      <c r="J14" s="201"/>
      <c r="L14" s="202"/>
      <c r="M14" s="202"/>
      <c r="N14" s="202"/>
      <c r="O14" s="202"/>
      <c r="P14" s="202"/>
      <c r="Q14" s="205"/>
      <c r="R14" s="204"/>
      <c r="S14" s="204"/>
    </row>
    <row r="15" spans="1:19" ht="27.75" customHeight="1">
      <c r="A15" s="199">
        <v>12</v>
      </c>
      <c r="B15" s="1379"/>
      <c r="C15" s="1380"/>
      <c r="D15" s="1381"/>
      <c r="E15" s="200"/>
      <c r="F15" s="1134"/>
      <c r="G15" s="1135"/>
      <c r="H15" s="1135"/>
      <c r="I15" s="1136"/>
      <c r="J15" s="201"/>
      <c r="L15" s="202"/>
      <c r="M15" s="202"/>
      <c r="N15" s="202"/>
      <c r="O15" s="202"/>
      <c r="P15" s="202"/>
      <c r="Q15" s="202"/>
      <c r="R15" s="204"/>
      <c r="S15" s="204"/>
    </row>
    <row r="16" spans="1:19" ht="48.75" customHeight="1">
      <c r="A16" s="199">
        <v>13</v>
      </c>
      <c r="B16" s="1382"/>
      <c r="C16" s="1383"/>
      <c r="D16" s="1384"/>
      <c r="E16" s="200"/>
      <c r="F16" s="1134"/>
      <c r="G16" s="1135"/>
      <c r="H16" s="1135"/>
      <c r="I16" s="1136"/>
      <c r="J16" s="201"/>
      <c r="L16" s="202"/>
      <c r="M16" s="202"/>
      <c r="N16" s="202"/>
      <c r="O16" s="202"/>
      <c r="P16" s="202"/>
      <c r="Q16" s="202"/>
      <c r="R16" s="204"/>
      <c r="S16" s="204"/>
    </row>
    <row r="17" spans="1:19" ht="39.75" customHeight="1">
      <c r="A17" s="199">
        <v>14</v>
      </c>
      <c r="B17" s="1382"/>
      <c r="C17" s="1383"/>
      <c r="D17" s="1384"/>
      <c r="E17" s="200"/>
      <c r="F17" s="1134"/>
      <c r="G17" s="1135"/>
      <c r="H17" s="1135"/>
      <c r="I17" s="1136"/>
      <c r="J17" s="201"/>
      <c r="L17" s="202"/>
      <c r="M17" s="202"/>
      <c r="N17" s="202"/>
      <c r="O17" s="202"/>
      <c r="P17" s="202"/>
      <c r="Q17" s="202"/>
      <c r="R17" s="204"/>
      <c r="S17" s="204"/>
    </row>
    <row r="18" spans="1:19" ht="27.75" customHeight="1">
      <c r="A18" s="199">
        <v>15</v>
      </c>
      <c r="B18" s="1379"/>
      <c r="C18" s="1380"/>
      <c r="D18" s="1381"/>
      <c r="E18" s="200"/>
      <c r="F18" s="1134"/>
      <c r="G18" s="1135"/>
      <c r="H18" s="1135"/>
      <c r="I18" s="1136"/>
      <c r="J18" s="201"/>
      <c r="L18" s="202"/>
      <c r="M18" s="202"/>
      <c r="N18" s="202"/>
      <c r="O18" s="202"/>
      <c r="P18" s="202"/>
      <c r="Q18" s="202"/>
      <c r="R18" s="204"/>
      <c r="S18" s="204"/>
    </row>
    <row r="19" spans="1:19" ht="27.75" customHeight="1">
      <c r="A19" s="199">
        <v>16</v>
      </c>
      <c r="B19" s="1379"/>
      <c r="C19" s="1380"/>
      <c r="D19" s="1381"/>
      <c r="E19" s="200"/>
      <c r="F19" s="1134"/>
      <c r="G19" s="1135"/>
      <c r="H19" s="1135"/>
      <c r="I19" s="1136"/>
      <c r="J19" s="201"/>
      <c r="L19" s="202"/>
      <c r="M19" s="202"/>
      <c r="N19" s="202"/>
      <c r="O19" s="202"/>
      <c r="P19" s="202"/>
      <c r="Q19" s="202"/>
      <c r="R19" s="204"/>
      <c r="S19" s="204"/>
    </row>
    <row r="20" spans="1:19" ht="27.75" customHeight="1">
      <c r="A20" s="199">
        <v>17</v>
      </c>
      <c r="B20" s="1379"/>
      <c r="C20" s="1380"/>
      <c r="D20" s="1381"/>
      <c r="E20" s="200"/>
      <c r="F20" s="1134"/>
      <c r="G20" s="1135"/>
      <c r="H20" s="1135"/>
      <c r="I20" s="1136"/>
      <c r="J20" s="201"/>
      <c r="L20" s="202"/>
      <c r="M20" s="202"/>
      <c r="N20" s="202"/>
      <c r="O20" s="202"/>
      <c r="P20" s="202"/>
      <c r="Q20" s="202"/>
      <c r="R20" s="204"/>
      <c r="S20" s="204"/>
    </row>
    <row r="21" spans="1:19" ht="27.75" customHeight="1">
      <c r="A21" s="199">
        <v>18</v>
      </c>
      <c r="B21" s="1379"/>
      <c r="C21" s="1380"/>
      <c r="D21" s="1381"/>
      <c r="E21" s="200"/>
      <c r="F21" s="1134"/>
      <c r="G21" s="1135"/>
      <c r="H21" s="1135"/>
      <c r="I21" s="1136"/>
      <c r="J21" s="201"/>
    </row>
    <row r="22" spans="1:19" ht="27.75" customHeight="1">
      <c r="A22" s="199">
        <v>19</v>
      </c>
      <c r="B22" s="1379"/>
      <c r="C22" s="1380"/>
      <c r="D22" s="1381"/>
      <c r="E22" s="200"/>
      <c r="F22" s="1134"/>
      <c r="G22" s="1135"/>
      <c r="H22" s="1135"/>
      <c r="I22" s="1136"/>
      <c r="J22" s="201"/>
    </row>
    <row r="23" spans="1:19" ht="27.75" customHeight="1">
      <c r="A23" s="199">
        <v>20</v>
      </c>
      <c r="B23" s="1379"/>
      <c r="C23" s="1380"/>
      <c r="D23" s="1381"/>
      <c r="E23" s="200"/>
      <c r="F23" s="1134"/>
      <c r="G23" s="1135"/>
      <c r="H23" s="1135"/>
      <c r="I23" s="1136"/>
      <c r="J23" s="201"/>
    </row>
    <row r="24" spans="1:19" ht="27.75" customHeight="1">
      <c r="A24" s="199">
        <v>21</v>
      </c>
      <c r="B24" s="1379"/>
      <c r="C24" s="1380"/>
      <c r="D24" s="1381"/>
      <c r="E24" s="200"/>
      <c r="F24" s="1134"/>
      <c r="G24" s="1135"/>
      <c r="H24" s="1135"/>
      <c r="I24" s="1136"/>
      <c r="J24" s="201"/>
    </row>
    <row r="25" spans="1:19" ht="27.75" customHeight="1">
      <c r="A25" s="199">
        <v>22</v>
      </c>
      <c r="B25" s="1379"/>
      <c r="C25" s="1380"/>
      <c r="D25" s="1381"/>
      <c r="E25" s="200"/>
      <c r="F25" s="1134"/>
      <c r="G25" s="1135"/>
      <c r="H25" s="1135"/>
      <c r="I25" s="1136"/>
      <c r="J25" s="201"/>
    </row>
    <row r="26" spans="1:19" ht="27.75" customHeight="1" thickBot="1">
      <c r="A26" s="206"/>
      <c r="B26" s="1137"/>
      <c r="C26" s="1138"/>
      <c r="D26" s="1139"/>
      <c r="E26" s="207"/>
      <c r="F26" s="1140"/>
      <c r="G26" s="1141"/>
      <c r="H26" s="1141"/>
      <c r="I26" s="1142"/>
      <c r="J26" s="208"/>
    </row>
    <row r="27" spans="1:19">
      <c r="J27" s="209"/>
    </row>
  </sheetData>
  <mergeCells count="47">
    <mergeCell ref="B25:D25"/>
    <mergeCell ref="F25:I25"/>
    <mergeCell ref="B26:D26"/>
    <mergeCell ref="F26:I26"/>
    <mergeCell ref="B22:D22"/>
    <mergeCell ref="F22:I22"/>
    <mergeCell ref="B23:D23"/>
    <mergeCell ref="F23:I23"/>
    <mergeCell ref="B24:D24"/>
    <mergeCell ref="F24:I24"/>
    <mergeCell ref="B19:D19"/>
    <mergeCell ref="F19:I19"/>
    <mergeCell ref="B20:D20"/>
    <mergeCell ref="F20:I20"/>
    <mergeCell ref="B21:D21"/>
    <mergeCell ref="F21:I21"/>
    <mergeCell ref="B16:D16"/>
    <mergeCell ref="F16:I16"/>
    <mergeCell ref="B17:D17"/>
    <mergeCell ref="F17:I17"/>
    <mergeCell ref="B18:D18"/>
    <mergeCell ref="F18:I18"/>
    <mergeCell ref="B13:D13"/>
    <mergeCell ref="F13:I13"/>
    <mergeCell ref="B14:D14"/>
    <mergeCell ref="F14:I14"/>
    <mergeCell ref="B15:D15"/>
    <mergeCell ref="F15:I15"/>
    <mergeCell ref="B10:D10"/>
    <mergeCell ref="F10:I10"/>
    <mergeCell ref="B11:D11"/>
    <mergeCell ref="F11:I11"/>
    <mergeCell ref="B12:D12"/>
    <mergeCell ref="F12:I12"/>
    <mergeCell ref="B7:D7"/>
    <mergeCell ref="F7:I7"/>
    <mergeCell ref="B8:D8"/>
    <mergeCell ref="F8:I8"/>
    <mergeCell ref="B9:D9"/>
    <mergeCell ref="F9:I9"/>
    <mergeCell ref="B6:D6"/>
    <mergeCell ref="F6:I6"/>
    <mergeCell ref="A2:J2"/>
    <mergeCell ref="B4:D4"/>
    <mergeCell ref="F4:I4"/>
    <mergeCell ref="B5:D5"/>
    <mergeCell ref="F5:I5"/>
  </mergeCells>
  <dataValidations count="3">
    <dataValidation type="list" allowBlank="1" showInputMessage="1" showErrorMessage="1" sqref="P4:P20" xr:uid="{2975861B-23D1-4CF9-AB46-6B651EBDC189}">
      <formula1>PMSymb</formula1>
    </dataValidation>
    <dataValidation type="list" allowBlank="1" showInputMessage="1" showErrorMessage="1" sqref="O17:O18 O4:O15" xr:uid="{237A43CC-0FCF-463B-B54F-00FCFA677B54}">
      <formula1>GradSymb</formula1>
    </dataValidation>
    <dataValidation type="list" allowBlank="1" showInputMessage="1" showErrorMessage="1" sqref="M13 M11 M16:M20 M4:M8" xr:uid="{2DE75DAA-FF5E-4A97-A81E-EF39CD349518}">
      <formula1>ØSymb</formula1>
    </dataValidation>
  </dataValidations>
  <pageMargins left="0.5" right="0.5" top="0.5" bottom="0.5" header="0.3" footer="0.3"/>
  <pageSetup scale="84"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ED964-9BF1-4D65-90DA-D481C3F31CB3}">
  <sheetPr codeName="Sheet1">
    <tabColor rgb="FF92D050"/>
    <pageSetUpPr fitToPage="1"/>
  </sheetPr>
  <dimension ref="A1:AC104"/>
  <sheetViews>
    <sheetView showGridLines="0" zoomScale="80" zoomScaleNormal="80" workbookViewId="0">
      <selection activeCell="J12" sqref="J12:M12"/>
    </sheetView>
  </sheetViews>
  <sheetFormatPr defaultColWidth="9.140625" defaultRowHeight="12.6"/>
  <cols>
    <col min="1" max="2" width="10.28515625" style="67" customWidth="1"/>
    <col min="3" max="3" width="16" style="67" customWidth="1"/>
    <col min="4" max="4" width="5.85546875" style="67" customWidth="1"/>
    <col min="5" max="5" width="7.7109375" style="67" customWidth="1"/>
    <col min="6" max="7" width="11.28515625" style="67" customWidth="1"/>
    <col min="8" max="8" width="13.140625" style="67" customWidth="1"/>
    <col min="9" max="9" width="12.28515625" style="67" customWidth="1"/>
    <col min="10" max="19" width="10.28515625" style="67" customWidth="1"/>
    <col min="20" max="20" width="12.5703125" style="67" customWidth="1"/>
    <col min="21" max="21" width="13.140625" style="67" customWidth="1"/>
    <col min="22" max="22" width="11.5703125" style="67" customWidth="1"/>
    <col min="23" max="23" width="4.42578125" style="67" customWidth="1"/>
    <col min="24" max="24" width="3.7109375" style="67" customWidth="1"/>
    <col min="25" max="25" width="4" style="67" customWidth="1"/>
    <col min="26" max="26" width="1.140625" style="67" customWidth="1"/>
    <col min="27" max="28" width="7.5703125" style="67" customWidth="1"/>
    <col min="29" max="80" width="10.28515625" style="67" customWidth="1"/>
    <col min="81" max="256" width="9.140625" style="67"/>
    <col min="257" max="258" width="10.28515625" style="67" customWidth="1"/>
    <col min="259" max="259" width="16" style="67" customWidth="1"/>
    <col min="260" max="260" width="5.85546875" style="67" customWidth="1"/>
    <col min="261" max="261" width="7.7109375" style="67" customWidth="1"/>
    <col min="262" max="263" width="11.28515625" style="67" customWidth="1"/>
    <col min="264" max="264" width="13.140625" style="67" customWidth="1"/>
    <col min="265" max="265" width="12.28515625" style="67" customWidth="1"/>
    <col min="266" max="275" width="10.28515625" style="67" customWidth="1"/>
    <col min="276" max="276" width="12.5703125" style="67" customWidth="1"/>
    <col min="277" max="277" width="13.140625" style="67" customWidth="1"/>
    <col min="278" max="278" width="11.5703125" style="67" customWidth="1"/>
    <col min="279" max="279" width="4.42578125" style="67" customWidth="1"/>
    <col min="280" max="280" width="3.7109375" style="67" customWidth="1"/>
    <col min="281" max="281" width="4" style="67" customWidth="1"/>
    <col min="282" max="282" width="1.140625" style="67" customWidth="1"/>
    <col min="283" max="284" width="7.5703125" style="67" customWidth="1"/>
    <col min="285" max="336" width="10.28515625" style="67" customWidth="1"/>
    <col min="337" max="512" width="9.140625" style="67"/>
    <col min="513" max="514" width="10.28515625" style="67" customWidth="1"/>
    <col min="515" max="515" width="16" style="67" customWidth="1"/>
    <col min="516" max="516" width="5.85546875" style="67" customWidth="1"/>
    <col min="517" max="517" width="7.7109375" style="67" customWidth="1"/>
    <col min="518" max="519" width="11.28515625" style="67" customWidth="1"/>
    <col min="520" max="520" width="13.140625" style="67" customWidth="1"/>
    <col min="521" max="521" width="12.28515625" style="67" customWidth="1"/>
    <col min="522" max="531" width="10.28515625" style="67" customWidth="1"/>
    <col min="532" max="532" width="12.5703125" style="67" customWidth="1"/>
    <col min="533" max="533" width="13.140625" style="67" customWidth="1"/>
    <col min="534" max="534" width="11.5703125" style="67" customWidth="1"/>
    <col min="535" max="535" width="4.42578125" style="67" customWidth="1"/>
    <col min="536" max="536" width="3.7109375" style="67" customWidth="1"/>
    <col min="537" max="537" width="4" style="67" customWidth="1"/>
    <col min="538" max="538" width="1.140625" style="67" customWidth="1"/>
    <col min="539" max="540" width="7.5703125" style="67" customWidth="1"/>
    <col min="541" max="592" width="10.28515625" style="67" customWidth="1"/>
    <col min="593" max="768" width="9.140625" style="67"/>
    <col min="769" max="770" width="10.28515625" style="67" customWidth="1"/>
    <col min="771" max="771" width="16" style="67" customWidth="1"/>
    <col min="772" max="772" width="5.85546875" style="67" customWidth="1"/>
    <col min="773" max="773" width="7.7109375" style="67" customWidth="1"/>
    <col min="774" max="775" width="11.28515625" style="67" customWidth="1"/>
    <col min="776" max="776" width="13.140625" style="67" customWidth="1"/>
    <col min="777" max="777" width="12.28515625" style="67" customWidth="1"/>
    <col min="778" max="787" width="10.28515625" style="67" customWidth="1"/>
    <col min="788" max="788" width="12.5703125" style="67" customWidth="1"/>
    <col min="789" max="789" width="13.140625" style="67" customWidth="1"/>
    <col min="790" max="790" width="11.5703125" style="67" customWidth="1"/>
    <col min="791" max="791" width="4.42578125" style="67" customWidth="1"/>
    <col min="792" max="792" width="3.7109375" style="67" customWidth="1"/>
    <col min="793" max="793" width="4" style="67" customWidth="1"/>
    <col min="794" max="794" width="1.140625" style="67" customWidth="1"/>
    <col min="795" max="796" width="7.5703125" style="67" customWidth="1"/>
    <col min="797" max="848" width="10.28515625" style="67" customWidth="1"/>
    <col min="849" max="1024" width="9.140625" style="67"/>
    <col min="1025" max="1026" width="10.28515625" style="67" customWidth="1"/>
    <col min="1027" max="1027" width="16" style="67" customWidth="1"/>
    <col min="1028" max="1028" width="5.85546875" style="67" customWidth="1"/>
    <col min="1029" max="1029" width="7.7109375" style="67" customWidth="1"/>
    <col min="1030" max="1031" width="11.28515625" style="67" customWidth="1"/>
    <col min="1032" max="1032" width="13.140625" style="67" customWidth="1"/>
    <col min="1033" max="1033" width="12.28515625" style="67" customWidth="1"/>
    <col min="1034" max="1043" width="10.28515625" style="67" customWidth="1"/>
    <col min="1044" max="1044" width="12.5703125" style="67" customWidth="1"/>
    <col min="1045" max="1045" width="13.140625" style="67" customWidth="1"/>
    <col min="1046" max="1046" width="11.5703125" style="67" customWidth="1"/>
    <col min="1047" max="1047" width="4.42578125" style="67" customWidth="1"/>
    <col min="1048" max="1048" width="3.7109375" style="67" customWidth="1"/>
    <col min="1049" max="1049" width="4" style="67" customWidth="1"/>
    <col min="1050" max="1050" width="1.140625" style="67" customWidth="1"/>
    <col min="1051" max="1052" width="7.5703125" style="67" customWidth="1"/>
    <col min="1053" max="1104" width="10.28515625" style="67" customWidth="1"/>
    <col min="1105" max="1280" width="9.140625" style="67"/>
    <col min="1281" max="1282" width="10.28515625" style="67" customWidth="1"/>
    <col min="1283" max="1283" width="16" style="67" customWidth="1"/>
    <col min="1284" max="1284" width="5.85546875" style="67" customWidth="1"/>
    <col min="1285" max="1285" width="7.7109375" style="67" customWidth="1"/>
    <col min="1286" max="1287" width="11.28515625" style="67" customWidth="1"/>
    <col min="1288" max="1288" width="13.140625" style="67" customWidth="1"/>
    <col min="1289" max="1289" width="12.28515625" style="67" customWidth="1"/>
    <col min="1290" max="1299" width="10.28515625" style="67" customWidth="1"/>
    <col min="1300" max="1300" width="12.5703125" style="67" customWidth="1"/>
    <col min="1301" max="1301" width="13.140625" style="67" customWidth="1"/>
    <col min="1302" max="1302" width="11.5703125" style="67" customWidth="1"/>
    <col min="1303" max="1303" width="4.42578125" style="67" customWidth="1"/>
    <col min="1304" max="1304" width="3.7109375" style="67" customWidth="1"/>
    <col min="1305" max="1305" width="4" style="67" customWidth="1"/>
    <col min="1306" max="1306" width="1.140625" style="67" customWidth="1"/>
    <col min="1307" max="1308" width="7.5703125" style="67" customWidth="1"/>
    <col min="1309" max="1360" width="10.28515625" style="67" customWidth="1"/>
    <col min="1361" max="1536" width="9.140625" style="67"/>
    <col min="1537" max="1538" width="10.28515625" style="67" customWidth="1"/>
    <col min="1539" max="1539" width="16" style="67" customWidth="1"/>
    <col min="1540" max="1540" width="5.85546875" style="67" customWidth="1"/>
    <col min="1541" max="1541" width="7.7109375" style="67" customWidth="1"/>
    <col min="1542" max="1543" width="11.28515625" style="67" customWidth="1"/>
    <col min="1544" max="1544" width="13.140625" style="67" customWidth="1"/>
    <col min="1545" max="1545" width="12.28515625" style="67" customWidth="1"/>
    <col min="1546" max="1555" width="10.28515625" style="67" customWidth="1"/>
    <col min="1556" max="1556" width="12.5703125" style="67" customWidth="1"/>
    <col min="1557" max="1557" width="13.140625" style="67" customWidth="1"/>
    <col min="1558" max="1558" width="11.5703125" style="67" customWidth="1"/>
    <col min="1559" max="1559" width="4.42578125" style="67" customWidth="1"/>
    <col min="1560" max="1560" width="3.7109375" style="67" customWidth="1"/>
    <col min="1561" max="1561" width="4" style="67" customWidth="1"/>
    <col min="1562" max="1562" width="1.140625" style="67" customWidth="1"/>
    <col min="1563" max="1564" width="7.5703125" style="67" customWidth="1"/>
    <col min="1565" max="1616" width="10.28515625" style="67" customWidth="1"/>
    <col min="1617" max="1792" width="9.140625" style="67"/>
    <col min="1793" max="1794" width="10.28515625" style="67" customWidth="1"/>
    <col min="1795" max="1795" width="16" style="67" customWidth="1"/>
    <col min="1796" max="1796" width="5.85546875" style="67" customWidth="1"/>
    <col min="1797" max="1797" width="7.7109375" style="67" customWidth="1"/>
    <col min="1798" max="1799" width="11.28515625" style="67" customWidth="1"/>
    <col min="1800" max="1800" width="13.140625" style="67" customWidth="1"/>
    <col min="1801" max="1801" width="12.28515625" style="67" customWidth="1"/>
    <col min="1802" max="1811" width="10.28515625" style="67" customWidth="1"/>
    <col min="1812" max="1812" width="12.5703125" style="67" customWidth="1"/>
    <col min="1813" max="1813" width="13.140625" style="67" customWidth="1"/>
    <col min="1814" max="1814" width="11.5703125" style="67" customWidth="1"/>
    <col min="1815" max="1815" width="4.42578125" style="67" customWidth="1"/>
    <col min="1816" max="1816" width="3.7109375" style="67" customWidth="1"/>
    <col min="1817" max="1817" width="4" style="67" customWidth="1"/>
    <col min="1818" max="1818" width="1.140625" style="67" customWidth="1"/>
    <col min="1819" max="1820" width="7.5703125" style="67" customWidth="1"/>
    <col min="1821" max="1872" width="10.28515625" style="67" customWidth="1"/>
    <col min="1873" max="2048" width="9.140625" style="67"/>
    <col min="2049" max="2050" width="10.28515625" style="67" customWidth="1"/>
    <col min="2051" max="2051" width="16" style="67" customWidth="1"/>
    <col min="2052" max="2052" width="5.85546875" style="67" customWidth="1"/>
    <col min="2053" max="2053" width="7.7109375" style="67" customWidth="1"/>
    <col min="2054" max="2055" width="11.28515625" style="67" customWidth="1"/>
    <col min="2056" max="2056" width="13.140625" style="67" customWidth="1"/>
    <col min="2057" max="2057" width="12.28515625" style="67" customWidth="1"/>
    <col min="2058" max="2067" width="10.28515625" style="67" customWidth="1"/>
    <col min="2068" max="2068" width="12.5703125" style="67" customWidth="1"/>
    <col min="2069" max="2069" width="13.140625" style="67" customWidth="1"/>
    <col min="2070" max="2070" width="11.5703125" style="67" customWidth="1"/>
    <col min="2071" max="2071" width="4.42578125" style="67" customWidth="1"/>
    <col min="2072" max="2072" width="3.7109375" style="67" customWidth="1"/>
    <col min="2073" max="2073" width="4" style="67" customWidth="1"/>
    <col min="2074" max="2074" width="1.140625" style="67" customWidth="1"/>
    <col min="2075" max="2076" width="7.5703125" style="67" customWidth="1"/>
    <col min="2077" max="2128" width="10.28515625" style="67" customWidth="1"/>
    <col min="2129" max="2304" width="9.140625" style="67"/>
    <col min="2305" max="2306" width="10.28515625" style="67" customWidth="1"/>
    <col min="2307" max="2307" width="16" style="67" customWidth="1"/>
    <col min="2308" max="2308" width="5.85546875" style="67" customWidth="1"/>
    <col min="2309" max="2309" width="7.7109375" style="67" customWidth="1"/>
    <col min="2310" max="2311" width="11.28515625" style="67" customWidth="1"/>
    <col min="2312" max="2312" width="13.140625" style="67" customWidth="1"/>
    <col min="2313" max="2313" width="12.28515625" style="67" customWidth="1"/>
    <col min="2314" max="2323" width="10.28515625" style="67" customWidth="1"/>
    <col min="2324" max="2324" width="12.5703125" style="67" customWidth="1"/>
    <col min="2325" max="2325" width="13.140625" style="67" customWidth="1"/>
    <col min="2326" max="2326" width="11.5703125" style="67" customWidth="1"/>
    <col min="2327" max="2327" width="4.42578125" style="67" customWidth="1"/>
    <col min="2328" max="2328" width="3.7109375" style="67" customWidth="1"/>
    <col min="2329" max="2329" width="4" style="67" customWidth="1"/>
    <col min="2330" max="2330" width="1.140625" style="67" customWidth="1"/>
    <col min="2331" max="2332" width="7.5703125" style="67" customWidth="1"/>
    <col min="2333" max="2384" width="10.28515625" style="67" customWidth="1"/>
    <col min="2385" max="2560" width="9.140625" style="67"/>
    <col min="2561" max="2562" width="10.28515625" style="67" customWidth="1"/>
    <col min="2563" max="2563" width="16" style="67" customWidth="1"/>
    <col min="2564" max="2564" width="5.85546875" style="67" customWidth="1"/>
    <col min="2565" max="2565" width="7.7109375" style="67" customWidth="1"/>
    <col min="2566" max="2567" width="11.28515625" style="67" customWidth="1"/>
    <col min="2568" max="2568" width="13.140625" style="67" customWidth="1"/>
    <col min="2569" max="2569" width="12.28515625" style="67" customWidth="1"/>
    <col min="2570" max="2579" width="10.28515625" style="67" customWidth="1"/>
    <col min="2580" max="2580" width="12.5703125" style="67" customWidth="1"/>
    <col min="2581" max="2581" width="13.140625" style="67" customWidth="1"/>
    <col min="2582" max="2582" width="11.5703125" style="67" customWidth="1"/>
    <col min="2583" max="2583" width="4.42578125" style="67" customWidth="1"/>
    <col min="2584" max="2584" width="3.7109375" style="67" customWidth="1"/>
    <col min="2585" max="2585" width="4" style="67" customWidth="1"/>
    <col min="2586" max="2586" width="1.140625" style="67" customWidth="1"/>
    <col min="2587" max="2588" width="7.5703125" style="67" customWidth="1"/>
    <col min="2589" max="2640" width="10.28515625" style="67" customWidth="1"/>
    <col min="2641" max="2816" width="9.140625" style="67"/>
    <col min="2817" max="2818" width="10.28515625" style="67" customWidth="1"/>
    <col min="2819" max="2819" width="16" style="67" customWidth="1"/>
    <col min="2820" max="2820" width="5.85546875" style="67" customWidth="1"/>
    <col min="2821" max="2821" width="7.7109375" style="67" customWidth="1"/>
    <col min="2822" max="2823" width="11.28515625" style="67" customWidth="1"/>
    <col min="2824" max="2824" width="13.140625" style="67" customWidth="1"/>
    <col min="2825" max="2825" width="12.28515625" style="67" customWidth="1"/>
    <col min="2826" max="2835" width="10.28515625" style="67" customWidth="1"/>
    <col min="2836" max="2836" width="12.5703125" style="67" customWidth="1"/>
    <col min="2837" max="2837" width="13.140625" style="67" customWidth="1"/>
    <col min="2838" max="2838" width="11.5703125" style="67" customWidth="1"/>
    <col min="2839" max="2839" width="4.42578125" style="67" customWidth="1"/>
    <col min="2840" max="2840" width="3.7109375" style="67" customWidth="1"/>
    <col min="2841" max="2841" width="4" style="67" customWidth="1"/>
    <col min="2842" max="2842" width="1.140625" style="67" customWidth="1"/>
    <col min="2843" max="2844" width="7.5703125" style="67" customWidth="1"/>
    <col min="2845" max="2896" width="10.28515625" style="67" customWidth="1"/>
    <col min="2897" max="3072" width="9.140625" style="67"/>
    <col min="3073" max="3074" width="10.28515625" style="67" customWidth="1"/>
    <col min="3075" max="3075" width="16" style="67" customWidth="1"/>
    <col min="3076" max="3076" width="5.85546875" style="67" customWidth="1"/>
    <col min="3077" max="3077" width="7.7109375" style="67" customWidth="1"/>
    <col min="3078" max="3079" width="11.28515625" style="67" customWidth="1"/>
    <col min="3080" max="3080" width="13.140625" style="67" customWidth="1"/>
    <col min="3081" max="3081" width="12.28515625" style="67" customWidth="1"/>
    <col min="3082" max="3091" width="10.28515625" style="67" customWidth="1"/>
    <col min="3092" max="3092" width="12.5703125" style="67" customWidth="1"/>
    <col min="3093" max="3093" width="13.140625" style="67" customWidth="1"/>
    <col min="3094" max="3094" width="11.5703125" style="67" customWidth="1"/>
    <col min="3095" max="3095" width="4.42578125" style="67" customWidth="1"/>
    <col min="3096" max="3096" width="3.7109375" style="67" customWidth="1"/>
    <col min="3097" max="3097" width="4" style="67" customWidth="1"/>
    <col min="3098" max="3098" width="1.140625" style="67" customWidth="1"/>
    <col min="3099" max="3100" width="7.5703125" style="67" customWidth="1"/>
    <col min="3101" max="3152" width="10.28515625" style="67" customWidth="1"/>
    <col min="3153" max="3328" width="9.140625" style="67"/>
    <col min="3329" max="3330" width="10.28515625" style="67" customWidth="1"/>
    <col min="3331" max="3331" width="16" style="67" customWidth="1"/>
    <col min="3332" max="3332" width="5.85546875" style="67" customWidth="1"/>
    <col min="3333" max="3333" width="7.7109375" style="67" customWidth="1"/>
    <col min="3334" max="3335" width="11.28515625" style="67" customWidth="1"/>
    <col min="3336" max="3336" width="13.140625" style="67" customWidth="1"/>
    <col min="3337" max="3337" width="12.28515625" style="67" customWidth="1"/>
    <col min="3338" max="3347" width="10.28515625" style="67" customWidth="1"/>
    <col min="3348" max="3348" width="12.5703125" style="67" customWidth="1"/>
    <col min="3349" max="3349" width="13.140625" style="67" customWidth="1"/>
    <col min="3350" max="3350" width="11.5703125" style="67" customWidth="1"/>
    <col min="3351" max="3351" width="4.42578125" style="67" customWidth="1"/>
    <col min="3352" max="3352" width="3.7109375" style="67" customWidth="1"/>
    <col min="3353" max="3353" width="4" style="67" customWidth="1"/>
    <col min="3354" max="3354" width="1.140625" style="67" customWidth="1"/>
    <col min="3355" max="3356" width="7.5703125" style="67" customWidth="1"/>
    <col min="3357" max="3408" width="10.28515625" style="67" customWidth="1"/>
    <col min="3409" max="3584" width="9.140625" style="67"/>
    <col min="3585" max="3586" width="10.28515625" style="67" customWidth="1"/>
    <col min="3587" max="3587" width="16" style="67" customWidth="1"/>
    <col min="3588" max="3588" width="5.85546875" style="67" customWidth="1"/>
    <col min="3589" max="3589" width="7.7109375" style="67" customWidth="1"/>
    <col min="3590" max="3591" width="11.28515625" style="67" customWidth="1"/>
    <col min="3592" max="3592" width="13.140625" style="67" customWidth="1"/>
    <col min="3593" max="3593" width="12.28515625" style="67" customWidth="1"/>
    <col min="3594" max="3603" width="10.28515625" style="67" customWidth="1"/>
    <col min="3604" max="3604" width="12.5703125" style="67" customWidth="1"/>
    <col min="3605" max="3605" width="13.140625" style="67" customWidth="1"/>
    <col min="3606" max="3606" width="11.5703125" style="67" customWidth="1"/>
    <col min="3607" max="3607" width="4.42578125" style="67" customWidth="1"/>
    <col min="3608" max="3608" width="3.7109375" style="67" customWidth="1"/>
    <col min="3609" max="3609" width="4" style="67" customWidth="1"/>
    <col min="3610" max="3610" width="1.140625" style="67" customWidth="1"/>
    <col min="3611" max="3612" width="7.5703125" style="67" customWidth="1"/>
    <col min="3613" max="3664" width="10.28515625" style="67" customWidth="1"/>
    <col min="3665" max="3840" width="9.140625" style="67"/>
    <col min="3841" max="3842" width="10.28515625" style="67" customWidth="1"/>
    <col min="3843" max="3843" width="16" style="67" customWidth="1"/>
    <col min="3844" max="3844" width="5.85546875" style="67" customWidth="1"/>
    <col min="3845" max="3845" width="7.7109375" style="67" customWidth="1"/>
    <col min="3846" max="3847" width="11.28515625" style="67" customWidth="1"/>
    <col min="3848" max="3848" width="13.140625" style="67" customWidth="1"/>
    <col min="3849" max="3849" width="12.28515625" style="67" customWidth="1"/>
    <col min="3850" max="3859" width="10.28515625" style="67" customWidth="1"/>
    <col min="3860" max="3860" width="12.5703125" style="67" customWidth="1"/>
    <col min="3861" max="3861" width="13.140625" style="67" customWidth="1"/>
    <col min="3862" max="3862" width="11.5703125" style="67" customWidth="1"/>
    <col min="3863" max="3863" width="4.42578125" style="67" customWidth="1"/>
    <col min="3864" max="3864" width="3.7109375" style="67" customWidth="1"/>
    <col min="3865" max="3865" width="4" style="67" customWidth="1"/>
    <col min="3866" max="3866" width="1.140625" style="67" customWidth="1"/>
    <col min="3867" max="3868" width="7.5703125" style="67" customWidth="1"/>
    <col min="3869" max="3920" width="10.28515625" style="67" customWidth="1"/>
    <col min="3921" max="4096" width="9.140625" style="67"/>
    <col min="4097" max="4098" width="10.28515625" style="67" customWidth="1"/>
    <col min="4099" max="4099" width="16" style="67" customWidth="1"/>
    <col min="4100" max="4100" width="5.85546875" style="67" customWidth="1"/>
    <col min="4101" max="4101" width="7.7109375" style="67" customWidth="1"/>
    <col min="4102" max="4103" width="11.28515625" style="67" customWidth="1"/>
    <col min="4104" max="4104" width="13.140625" style="67" customWidth="1"/>
    <col min="4105" max="4105" width="12.28515625" style="67" customWidth="1"/>
    <col min="4106" max="4115" width="10.28515625" style="67" customWidth="1"/>
    <col min="4116" max="4116" width="12.5703125" style="67" customWidth="1"/>
    <col min="4117" max="4117" width="13.140625" style="67" customWidth="1"/>
    <col min="4118" max="4118" width="11.5703125" style="67" customWidth="1"/>
    <col min="4119" max="4119" width="4.42578125" style="67" customWidth="1"/>
    <col min="4120" max="4120" width="3.7109375" style="67" customWidth="1"/>
    <col min="4121" max="4121" width="4" style="67" customWidth="1"/>
    <col min="4122" max="4122" width="1.140625" style="67" customWidth="1"/>
    <col min="4123" max="4124" width="7.5703125" style="67" customWidth="1"/>
    <col min="4125" max="4176" width="10.28515625" style="67" customWidth="1"/>
    <col min="4177" max="4352" width="9.140625" style="67"/>
    <col min="4353" max="4354" width="10.28515625" style="67" customWidth="1"/>
    <col min="4355" max="4355" width="16" style="67" customWidth="1"/>
    <col min="4356" max="4356" width="5.85546875" style="67" customWidth="1"/>
    <col min="4357" max="4357" width="7.7109375" style="67" customWidth="1"/>
    <col min="4358" max="4359" width="11.28515625" style="67" customWidth="1"/>
    <col min="4360" max="4360" width="13.140625" style="67" customWidth="1"/>
    <col min="4361" max="4361" width="12.28515625" style="67" customWidth="1"/>
    <col min="4362" max="4371" width="10.28515625" style="67" customWidth="1"/>
    <col min="4372" max="4372" width="12.5703125" style="67" customWidth="1"/>
    <col min="4373" max="4373" width="13.140625" style="67" customWidth="1"/>
    <col min="4374" max="4374" width="11.5703125" style="67" customWidth="1"/>
    <col min="4375" max="4375" width="4.42578125" style="67" customWidth="1"/>
    <col min="4376" max="4376" width="3.7109375" style="67" customWidth="1"/>
    <col min="4377" max="4377" width="4" style="67" customWidth="1"/>
    <col min="4378" max="4378" width="1.140625" style="67" customWidth="1"/>
    <col min="4379" max="4380" width="7.5703125" style="67" customWidth="1"/>
    <col min="4381" max="4432" width="10.28515625" style="67" customWidth="1"/>
    <col min="4433" max="4608" width="9.140625" style="67"/>
    <col min="4609" max="4610" width="10.28515625" style="67" customWidth="1"/>
    <col min="4611" max="4611" width="16" style="67" customWidth="1"/>
    <col min="4612" max="4612" width="5.85546875" style="67" customWidth="1"/>
    <col min="4613" max="4613" width="7.7109375" style="67" customWidth="1"/>
    <col min="4614" max="4615" width="11.28515625" style="67" customWidth="1"/>
    <col min="4616" max="4616" width="13.140625" style="67" customWidth="1"/>
    <col min="4617" max="4617" width="12.28515625" style="67" customWidth="1"/>
    <col min="4618" max="4627" width="10.28515625" style="67" customWidth="1"/>
    <col min="4628" max="4628" width="12.5703125" style="67" customWidth="1"/>
    <col min="4629" max="4629" width="13.140625" style="67" customWidth="1"/>
    <col min="4630" max="4630" width="11.5703125" style="67" customWidth="1"/>
    <col min="4631" max="4631" width="4.42578125" style="67" customWidth="1"/>
    <col min="4632" max="4632" width="3.7109375" style="67" customWidth="1"/>
    <col min="4633" max="4633" width="4" style="67" customWidth="1"/>
    <col min="4634" max="4634" width="1.140625" style="67" customWidth="1"/>
    <col min="4635" max="4636" width="7.5703125" style="67" customWidth="1"/>
    <col min="4637" max="4688" width="10.28515625" style="67" customWidth="1"/>
    <col min="4689" max="4864" width="9.140625" style="67"/>
    <col min="4865" max="4866" width="10.28515625" style="67" customWidth="1"/>
    <col min="4867" max="4867" width="16" style="67" customWidth="1"/>
    <col min="4868" max="4868" width="5.85546875" style="67" customWidth="1"/>
    <col min="4869" max="4869" width="7.7109375" style="67" customWidth="1"/>
    <col min="4870" max="4871" width="11.28515625" style="67" customWidth="1"/>
    <col min="4872" max="4872" width="13.140625" style="67" customWidth="1"/>
    <col min="4873" max="4873" width="12.28515625" style="67" customWidth="1"/>
    <col min="4874" max="4883" width="10.28515625" style="67" customWidth="1"/>
    <col min="4884" max="4884" width="12.5703125" style="67" customWidth="1"/>
    <col min="4885" max="4885" width="13.140625" style="67" customWidth="1"/>
    <col min="4886" max="4886" width="11.5703125" style="67" customWidth="1"/>
    <col min="4887" max="4887" width="4.42578125" style="67" customWidth="1"/>
    <col min="4888" max="4888" width="3.7109375" style="67" customWidth="1"/>
    <col min="4889" max="4889" width="4" style="67" customWidth="1"/>
    <col min="4890" max="4890" width="1.140625" style="67" customWidth="1"/>
    <col min="4891" max="4892" width="7.5703125" style="67" customWidth="1"/>
    <col min="4893" max="4944" width="10.28515625" style="67" customWidth="1"/>
    <col min="4945" max="5120" width="9.140625" style="67"/>
    <col min="5121" max="5122" width="10.28515625" style="67" customWidth="1"/>
    <col min="5123" max="5123" width="16" style="67" customWidth="1"/>
    <col min="5124" max="5124" width="5.85546875" style="67" customWidth="1"/>
    <col min="5125" max="5125" width="7.7109375" style="67" customWidth="1"/>
    <col min="5126" max="5127" width="11.28515625" style="67" customWidth="1"/>
    <col min="5128" max="5128" width="13.140625" style="67" customWidth="1"/>
    <col min="5129" max="5129" width="12.28515625" style="67" customWidth="1"/>
    <col min="5130" max="5139" width="10.28515625" style="67" customWidth="1"/>
    <col min="5140" max="5140" width="12.5703125" style="67" customWidth="1"/>
    <col min="5141" max="5141" width="13.140625" style="67" customWidth="1"/>
    <col min="5142" max="5142" width="11.5703125" style="67" customWidth="1"/>
    <col min="5143" max="5143" width="4.42578125" style="67" customWidth="1"/>
    <col min="5144" max="5144" width="3.7109375" style="67" customWidth="1"/>
    <col min="5145" max="5145" width="4" style="67" customWidth="1"/>
    <col min="5146" max="5146" width="1.140625" style="67" customWidth="1"/>
    <col min="5147" max="5148" width="7.5703125" style="67" customWidth="1"/>
    <col min="5149" max="5200" width="10.28515625" style="67" customWidth="1"/>
    <col min="5201" max="5376" width="9.140625" style="67"/>
    <col min="5377" max="5378" width="10.28515625" style="67" customWidth="1"/>
    <col min="5379" max="5379" width="16" style="67" customWidth="1"/>
    <col min="5380" max="5380" width="5.85546875" style="67" customWidth="1"/>
    <col min="5381" max="5381" width="7.7109375" style="67" customWidth="1"/>
    <col min="5382" max="5383" width="11.28515625" style="67" customWidth="1"/>
    <col min="5384" max="5384" width="13.140625" style="67" customWidth="1"/>
    <col min="5385" max="5385" width="12.28515625" style="67" customWidth="1"/>
    <col min="5386" max="5395" width="10.28515625" style="67" customWidth="1"/>
    <col min="5396" max="5396" width="12.5703125" style="67" customWidth="1"/>
    <col min="5397" max="5397" width="13.140625" style="67" customWidth="1"/>
    <col min="5398" max="5398" width="11.5703125" style="67" customWidth="1"/>
    <col min="5399" max="5399" width="4.42578125" style="67" customWidth="1"/>
    <col min="5400" max="5400" width="3.7109375" style="67" customWidth="1"/>
    <col min="5401" max="5401" width="4" style="67" customWidth="1"/>
    <col min="5402" max="5402" width="1.140625" style="67" customWidth="1"/>
    <col min="5403" max="5404" width="7.5703125" style="67" customWidth="1"/>
    <col min="5405" max="5456" width="10.28515625" style="67" customWidth="1"/>
    <col min="5457" max="5632" width="9.140625" style="67"/>
    <col min="5633" max="5634" width="10.28515625" style="67" customWidth="1"/>
    <col min="5635" max="5635" width="16" style="67" customWidth="1"/>
    <col min="5636" max="5636" width="5.85546875" style="67" customWidth="1"/>
    <col min="5637" max="5637" width="7.7109375" style="67" customWidth="1"/>
    <col min="5638" max="5639" width="11.28515625" style="67" customWidth="1"/>
    <col min="5640" max="5640" width="13.140625" style="67" customWidth="1"/>
    <col min="5641" max="5641" width="12.28515625" style="67" customWidth="1"/>
    <col min="5642" max="5651" width="10.28515625" style="67" customWidth="1"/>
    <col min="5652" max="5652" width="12.5703125" style="67" customWidth="1"/>
    <col min="5653" max="5653" width="13.140625" style="67" customWidth="1"/>
    <col min="5654" max="5654" width="11.5703125" style="67" customWidth="1"/>
    <col min="5655" max="5655" width="4.42578125" style="67" customWidth="1"/>
    <col min="5656" max="5656" width="3.7109375" style="67" customWidth="1"/>
    <col min="5657" max="5657" width="4" style="67" customWidth="1"/>
    <col min="5658" max="5658" width="1.140625" style="67" customWidth="1"/>
    <col min="5659" max="5660" width="7.5703125" style="67" customWidth="1"/>
    <col min="5661" max="5712" width="10.28515625" style="67" customWidth="1"/>
    <col min="5713" max="5888" width="9.140625" style="67"/>
    <col min="5889" max="5890" width="10.28515625" style="67" customWidth="1"/>
    <col min="5891" max="5891" width="16" style="67" customWidth="1"/>
    <col min="5892" max="5892" width="5.85546875" style="67" customWidth="1"/>
    <col min="5893" max="5893" width="7.7109375" style="67" customWidth="1"/>
    <col min="5894" max="5895" width="11.28515625" style="67" customWidth="1"/>
    <col min="5896" max="5896" width="13.140625" style="67" customWidth="1"/>
    <col min="5897" max="5897" width="12.28515625" style="67" customWidth="1"/>
    <col min="5898" max="5907" width="10.28515625" style="67" customWidth="1"/>
    <col min="5908" max="5908" width="12.5703125" style="67" customWidth="1"/>
    <col min="5909" max="5909" width="13.140625" style="67" customWidth="1"/>
    <col min="5910" max="5910" width="11.5703125" style="67" customWidth="1"/>
    <col min="5911" max="5911" width="4.42578125" style="67" customWidth="1"/>
    <col min="5912" max="5912" width="3.7109375" style="67" customWidth="1"/>
    <col min="5913" max="5913" width="4" style="67" customWidth="1"/>
    <col min="5914" max="5914" width="1.140625" style="67" customWidth="1"/>
    <col min="5915" max="5916" width="7.5703125" style="67" customWidth="1"/>
    <col min="5917" max="5968" width="10.28515625" style="67" customWidth="1"/>
    <col min="5969" max="6144" width="9.140625" style="67"/>
    <col min="6145" max="6146" width="10.28515625" style="67" customWidth="1"/>
    <col min="6147" max="6147" width="16" style="67" customWidth="1"/>
    <col min="6148" max="6148" width="5.85546875" style="67" customWidth="1"/>
    <col min="6149" max="6149" width="7.7109375" style="67" customWidth="1"/>
    <col min="6150" max="6151" width="11.28515625" style="67" customWidth="1"/>
    <col min="6152" max="6152" width="13.140625" style="67" customWidth="1"/>
    <col min="6153" max="6153" width="12.28515625" style="67" customWidth="1"/>
    <col min="6154" max="6163" width="10.28515625" style="67" customWidth="1"/>
    <col min="6164" max="6164" width="12.5703125" style="67" customWidth="1"/>
    <col min="6165" max="6165" width="13.140625" style="67" customWidth="1"/>
    <col min="6166" max="6166" width="11.5703125" style="67" customWidth="1"/>
    <col min="6167" max="6167" width="4.42578125" style="67" customWidth="1"/>
    <col min="6168" max="6168" width="3.7109375" style="67" customWidth="1"/>
    <col min="6169" max="6169" width="4" style="67" customWidth="1"/>
    <col min="6170" max="6170" width="1.140625" style="67" customWidth="1"/>
    <col min="6171" max="6172" width="7.5703125" style="67" customWidth="1"/>
    <col min="6173" max="6224" width="10.28515625" style="67" customWidth="1"/>
    <col min="6225" max="6400" width="9.140625" style="67"/>
    <col min="6401" max="6402" width="10.28515625" style="67" customWidth="1"/>
    <col min="6403" max="6403" width="16" style="67" customWidth="1"/>
    <col min="6404" max="6404" width="5.85546875" style="67" customWidth="1"/>
    <col min="6405" max="6405" width="7.7109375" style="67" customWidth="1"/>
    <col min="6406" max="6407" width="11.28515625" style="67" customWidth="1"/>
    <col min="6408" max="6408" width="13.140625" style="67" customWidth="1"/>
    <col min="6409" max="6409" width="12.28515625" style="67" customWidth="1"/>
    <col min="6410" max="6419" width="10.28515625" style="67" customWidth="1"/>
    <col min="6420" max="6420" width="12.5703125" style="67" customWidth="1"/>
    <col min="6421" max="6421" width="13.140625" style="67" customWidth="1"/>
    <col min="6422" max="6422" width="11.5703125" style="67" customWidth="1"/>
    <col min="6423" max="6423" width="4.42578125" style="67" customWidth="1"/>
    <col min="6424" max="6424" width="3.7109375" style="67" customWidth="1"/>
    <col min="6425" max="6425" width="4" style="67" customWidth="1"/>
    <col min="6426" max="6426" width="1.140625" style="67" customWidth="1"/>
    <col min="6427" max="6428" width="7.5703125" style="67" customWidth="1"/>
    <col min="6429" max="6480" width="10.28515625" style="67" customWidth="1"/>
    <col min="6481" max="6656" width="9.140625" style="67"/>
    <col min="6657" max="6658" width="10.28515625" style="67" customWidth="1"/>
    <col min="6659" max="6659" width="16" style="67" customWidth="1"/>
    <col min="6660" max="6660" width="5.85546875" style="67" customWidth="1"/>
    <col min="6661" max="6661" width="7.7109375" style="67" customWidth="1"/>
    <col min="6662" max="6663" width="11.28515625" style="67" customWidth="1"/>
    <col min="6664" max="6664" width="13.140625" style="67" customWidth="1"/>
    <col min="6665" max="6665" width="12.28515625" style="67" customWidth="1"/>
    <col min="6666" max="6675" width="10.28515625" style="67" customWidth="1"/>
    <col min="6676" max="6676" width="12.5703125" style="67" customWidth="1"/>
    <col min="6677" max="6677" width="13.140625" style="67" customWidth="1"/>
    <col min="6678" max="6678" width="11.5703125" style="67" customWidth="1"/>
    <col min="6679" max="6679" width="4.42578125" style="67" customWidth="1"/>
    <col min="6680" max="6680" width="3.7109375" style="67" customWidth="1"/>
    <col min="6681" max="6681" width="4" style="67" customWidth="1"/>
    <col min="6682" max="6682" width="1.140625" style="67" customWidth="1"/>
    <col min="6683" max="6684" width="7.5703125" style="67" customWidth="1"/>
    <col min="6685" max="6736" width="10.28515625" style="67" customWidth="1"/>
    <col min="6737" max="6912" width="9.140625" style="67"/>
    <col min="6913" max="6914" width="10.28515625" style="67" customWidth="1"/>
    <col min="6915" max="6915" width="16" style="67" customWidth="1"/>
    <col min="6916" max="6916" width="5.85546875" style="67" customWidth="1"/>
    <col min="6917" max="6917" width="7.7109375" style="67" customWidth="1"/>
    <col min="6918" max="6919" width="11.28515625" style="67" customWidth="1"/>
    <col min="6920" max="6920" width="13.140625" style="67" customWidth="1"/>
    <col min="6921" max="6921" width="12.28515625" style="67" customWidth="1"/>
    <col min="6922" max="6931" width="10.28515625" style="67" customWidth="1"/>
    <col min="6932" max="6932" width="12.5703125" style="67" customWidth="1"/>
    <col min="6933" max="6933" width="13.140625" style="67" customWidth="1"/>
    <col min="6934" max="6934" width="11.5703125" style="67" customWidth="1"/>
    <col min="6935" max="6935" width="4.42578125" style="67" customWidth="1"/>
    <col min="6936" max="6936" width="3.7109375" style="67" customWidth="1"/>
    <col min="6937" max="6937" width="4" style="67" customWidth="1"/>
    <col min="6938" max="6938" width="1.140625" style="67" customWidth="1"/>
    <col min="6939" max="6940" width="7.5703125" style="67" customWidth="1"/>
    <col min="6941" max="6992" width="10.28515625" style="67" customWidth="1"/>
    <col min="6993" max="7168" width="9.140625" style="67"/>
    <col min="7169" max="7170" width="10.28515625" style="67" customWidth="1"/>
    <col min="7171" max="7171" width="16" style="67" customWidth="1"/>
    <col min="7172" max="7172" width="5.85546875" style="67" customWidth="1"/>
    <col min="7173" max="7173" width="7.7109375" style="67" customWidth="1"/>
    <col min="7174" max="7175" width="11.28515625" style="67" customWidth="1"/>
    <col min="7176" max="7176" width="13.140625" style="67" customWidth="1"/>
    <col min="7177" max="7177" width="12.28515625" style="67" customWidth="1"/>
    <col min="7178" max="7187" width="10.28515625" style="67" customWidth="1"/>
    <col min="7188" max="7188" width="12.5703125" style="67" customWidth="1"/>
    <col min="7189" max="7189" width="13.140625" style="67" customWidth="1"/>
    <col min="7190" max="7190" width="11.5703125" style="67" customWidth="1"/>
    <col min="7191" max="7191" width="4.42578125" style="67" customWidth="1"/>
    <col min="7192" max="7192" width="3.7109375" style="67" customWidth="1"/>
    <col min="7193" max="7193" width="4" style="67" customWidth="1"/>
    <col min="7194" max="7194" width="1.140625" style="67" customWidth="1"/>
    <col min="7195" max="7196" width="7.5703125" style="67" customWidth="1"/>
    <col min="7197" max="7248" width="10.28515625" style="67" customWidth="1"/>
    <col min="7249" max="7424" width="9.140625" style="67"/>
    <col min="7425" max="7426" width="10.28515625" style="67" customWidth="1"/>
    <col min="7427" max="7427" width="16" style="67" customWidth="1"/>
    <col min="7428" max="7428" width="5.85546875" style="67" customWidth="1"/>
    <col min="7429" max="7429" width="7.7109375" style="67" customWidth="1"/>
    <col min="7430" max="7431" width="11.28515625" style="67" customWidth="1"/>
    <col min="7432" max="7432" width="13.140625" style="67" customWidth="1"/>
    <col min="7433" max="7433" width="12.28515625" style="67" customWidth="1"/>
    <col min="7434" max="7443" width="10.28515625" style="67" customWidth="1"/>
    <col min="7444" max="7444" width="12.5703125" style="67" customWidth="1"/>
    <col min="7445" max="7445" width="13.140625" style="67" customWidth="1"/>
    <col min="7446" max="7446" width="11.5703125" style="67" customWidth="1"/>
    <col min="7447" max="7447" width="4.42578125" style="67" customWidth="1"/>
    <col min="7448" max="7448" width="3.7109375" style="67" customWidth="1"/>
    <col min="7449" max="7449" width="4" style="67" customWidth="1"/>
    <col min="7450" max="7450" width="1.140625" style="67" customWidth="1"/>
    <col min="7451" max="7452" width="7.5703125" style="67" customWidth="1"/>
    <col min="7453" max="7504" width="10.28515625" style="67" customWidth="1"/>
    <col min="7505" max="7680" width="9.140625" style="67"/>
    <col min="7681" max="7682" width="10.28515625" style="67" customWidth="1"/>
    <col min="7683" max="7683" width="16" style="67" customWidth="1"/>
    <col min="7684" max="7684" width="5.85546875" style="67" customWidth="1"/>
    <col min="7685" max="7685" width="7.7109375" style="67" customWidth="1"/>
    <col min="7686" max="7687" width="11.28515625" style="67" customWidth="1"/>
    <col min="7688" max="7688" width="13.140625" style="67" customWidth="1"/>
    <col min="7689" max="7689" width="12.28515625" style="67" customWidth="1"/>
    <col min="7690" max="7699" width="10.28515625" style="67" customWidth="1"/>
    <col min="7700" max="7700" width="12.5703125" style="67" customWidth="1"/>
    <col min="7701" max="7701" width="13.140625" style="67" customWidth="1"/>
    <col min="7702" max="7702" width="11.5703125" style="67" customWidth="1"/>
    <col min="7703" max="7703" width="4.42578125" style="67" customWidth="1"/>
    <col min="7704" max="7704" width="3.7109375" style="67" customWidth="1"/>
    <col min="7705" max="7705" width="4" style="67" customWidth="1"/>
    <col min="7706" max="7706" width="1.140625" style="67" customWidth="1"/>
    <col min="7707" max="7708" width="7.5703125" style="67" customWidth="1"/>
    <col min="7709" max="7760" width="10.28515625" style="67" customWidth="1"/>
    <col min="7761" max="7936" width="9.140625" style="67"/>
    <col min="7937" max="7938" width="10.28515625" style="67" customWidth="1"/>
    <col min="7939" max="7939" width="16" style="67" customWidth="1"/>
    <col min="7940" max="7940" width="5.85546875" style="67" customWidth="1"/>
    <col min="7941" max="7941" width="7.7109375" style="67" customWidth="1"/>
    <col min="7942" max="7943" width="11.28515625" style="67" customWidth="1"/>
    <col min="7944" max="7944" width="13.140625" style="67" customWidth="1"/>
    <col min="7945" max="7945" width="12.28515625" style="67" customWidth="1"/>
    <col min="7946" max="7955" width="10.28515625" style="67" customWidth="1"/>
    <col min="7956" max="7956" width="12.5703125" style="67" customWidth="1"/>
    <col min="7957" max="7957" width="13.140625" style="67" customWidth="1"/>
    <col min="7958" max="7958" width="11.5703125" style="67" customWidth="1"/>
    <col min="7959" max="7959" width="4.42578125" style="67" customWidth="1"/>
    <col min="7960" max="7960" width="3.7109375" style="67" customWidth="1"/>
    <col min="7961" max="7961" width="4" style="67" customWidth="1"/>
    <col min="7962" max="7962" width="1.140625" style="67" customWidth="1"/>
    <col min="7963" max="7964" width="7.5703125" style="67" customWidth="1"/>
    <col min="7965" max="8016" width="10.28515625" style="67" customWidth="1"/>
    <col min="8017" max="8192" width="9.140625" style="67"/>
    <col min="8193" max="8194" width="10.28515625" style="67" customWidth="1"/>
    <col min="8195" max="8195" width="16" style="67" customWidth="1"/>
    <col min="8196" max="8196" width="5.85546875" style="67" customWidth="1"/>
    <col min="8197" max="8197" width="7.7109375" style="67" customWidth="1"/>
    <col min="8198" max="8199" width="11.28515625" style="67" customWidth="1"/>
    <col min="8200" max="8200" width="13.140625" style="67" customWidth="1"/>
    <col min="8201" max="8201" width="12.28515625" style="67" customWidth="1"/>
    <col min="8202" max="8211" width="10.28515625" style="67" customWidth="1"/>
    <col min="8212" max="8212" width="12.5703125" style="67" customWidth="1"/>
    <col min="8213" max="8213" width="13.140625" style="67" customWidth="1"/>
    <col min="8214" max="8214" width="11.5703125" style="67" customWidth="1"/>
    <col min="8215" max="8215" width="4.42578125" style="67" customWidth="1"/>
    <col min="8216" max="8216" width="3.7109375" style="67" customWidth="1"/>
    <col min="8217" max="8217" width="4" style="67" customWidth="1"/>
    <col min="8218" max="8218" width="1.140625" style="67" customWidth="1"/>
    <col min="8219" max="8220" width="7.5703125" style="67" customWidth="1"/>
    <col min="8221" max="8272" width="10.28515625" style="67" customWidth="1"/>
    <col min="8273" max="8448" width="9.140625" style="67"/>
    <col min="8449" max="8450" width="10.28515625" style="67" customWidth="1"/>
    <col min="8451" max="8451" width="16" style="67" customWidth="1"/>
    <col min="8452" max="8452" width="5.85546875" style="67" customWidth="1"/>
    <col min="8453" max="8453" width="7.7109375" style="67" customWidth="1"/>
    <col min="8454" max="8455" width="11.28515625" style="67" customWidth="1"/>
    <col min="8456" max="8456" width="13.140625" style="67" customWidth="1"/>
    <col min="8457" max="8457" width="12.28515625" style="67" customWidth="1"/>
    <col min="8458" max="8467" width="10.28515625" style="67" customWidth="1"/>
    <col min="8468" max="8468" width="12.5703125" style="67" customWidth="1"/>
    <col min="8469" max="8469" width="13.140625" style="67" customWidth="1"/>
    <col min="8470" max="8470" width="11.5703125" style="67" customWidth="1"/>
    <col min="8471" max="8471" width="4.42578125" style="67" customWidth="1"/>
    <col min="8472" max="8472" width="3.7109375" style="67" customWidth="1"/>
    <col min="8473" max="8473" width="4" style="67" customWidth="1"/>
    <col min="8474" max="8474" width="1.140625" style="67" customWidth="1"/>
    <col min="8475" max="8476" width="7.5703125" style="67" customWidth="1"/>
    <col min="8477" max="8528" width="10.28515625" style="67" customWidth="1"/>
    <col min="8529" max="8704" width="9.140625" style="67"/>
    <col min="8705" max="8706" width="10.28515625" style="67" customWidth="1"/>
    <col min="8707" max="8707" width="16" style="67" customWidth="1"/>
    <col min="8708" max="8708" width="5.85546875" style="67" customWidth="1"/>
    <col min="8709" max="8709" width="7.7109375" style="67" customWidth="1"/>
    <col min="8710" max="8711" width="11.28515625" style="67" customWidth="1"/>
    <col min="8712" max="8712" width="13.140625" style="67" customWidth="1"/>
    <col min="8713" max="8713" width="12.28515625" style="67" customWidth="1"/>
    <col min="8714" max="8723" width="10.28515625" style="67" customWidth="1"/>
    <col min="8724" max="8724" width="12.5703125" style="67" customWidth="1"/>
    <col min="8725" max="8725" width="13.140625" style="67" customWidth="1"/>
    <col min="8726" max="8726" width="11.5703125" style="67" customWidth="1"/>
    <col min="8727" max="8727" width="4.42578125" style="67" customWidth="1"/>
    <col min="8728" max="8728" width="3.7109375" style="67" customWidth="1"/>
    <col min="8729" max="8729" width="4" style="67" customWidth="1"/>
    <col min="8730" max="8730" width="1.140625" style="67" customWidth="1"/>
    <col min="8731" max="8732" width="7.5703125" style="67" customWidth="1"/>
    <col min="8733" max="8784" width="10.28515625" style="67" customWidth="1"/>
    <col min="8785" max="8960" width="9.140625" style="67"/>
    <col min="8961" max="8962" width="10.28515625" style="67" customWidth="1"/>
    <col min="8963" max="8963" width="16" style="67" customWidth="1"/>
    <col min="8964" max="8964" width="5.85546875" style="67" customWidth="1"/>
    <col min="8965" max="8965" width="7.7109375" style="67" customWidth="1"/>
    <col min="8966" max="8967" width="11.28515625" style="67" customWidth="1"/>
    <col min="8968" max="8968" width="13.140625" style="67" customWidth="1"/>
    <col min="8969" max="8969" width="12.28515625" style="67" customWidth="1"/>
    <col min="8970" max="8979" width="10.28515625" style="67" customWidth="1"/>
    <col min="8980" max="8980" width="12.5703125" style="67" customWidth="1"/>
    <col min="8981" max="8981" width="13.140625" style="67" customWidth="1"/>
    <col min="8982" max="8982" width="11.5703125" style="67" customWidth="1"/>
    <col min="8983" max="8983" width="4.42578125" style="67" customWidth="1"/>
    <col min="8984" max="8984" width="3.7109375" style="67" customWidth="1"/>
    <col min="8985" max="8985" width="4" style="67" customWidth="1"/>
    <col min="8986" max="8986" width="1.140625" style="67" customWidth="1"/>
    <col min="8987" max="8988" width="7.5703125" style="67" customWidth="1"/>
    <col min="8989" max="9040" width="10.28515625" style="67" customWidth="1"/>
    <col min="9041" max="9216" width="9.140625" style="67"/>
    <col min="9217" max="9218" width="10.28515625" style="67" customWidth="1"/>
    <col min="9219" max="9219" width="16" style="67" customWidth="1"/>
    <col min="9220" max="9220" width="5.85546875" style="67" customWidth="1"/>
    <col min="9221" max="9221" width="7.7109375" style="67" customWidth="1"/>
    <col min="9222" max="9223" width="11.28515625" style="67" customWidth="1"/>
    <col min="9224" max="9224" width="13.140625" style="67" customWidth="1"/>
    <col min="9225" max="9225" width="12.28515625" style="67" customWidth="1"/>
    <col min="9226" max="9235" width="10.28515625" style="67" customWidth="1"/>
    <col min="9236" max="9236" width="12.5703125" style="67" customWidth="1"/>
    <col min="9237" max="9237" width="13.140625" style="67" customWidth="1"/>
    <col min="9238" max="9238" width="11.5703125" style="67" customWidth="1"/>
    <col min="9239" max="9239" width="4.42578125" style="67" customWidth="1"/>
    <col min="9240" max="9240" width="3.7109375" style="67" customWidth="1"/>
    <col min="9241" max="9241" width="4" style="67" customWidth="1"/>
    <col min="9242" max="9242" width="1.140625" style="67" customWidth="1"/>
    <col min="9243" max="9244" width="7.5703125" style="67" customWidth="1"/>
    <col min="9245" max="9296" width="10.28515625" style="67" customWidth="1"/>
    <col min="9297" max="9472" width="9.140625" style="67"/>
    <col min="9473" max="9474" width="10.28515625" style="67" customWidth="1"/>
    <col min="9475" max="9475" width="16" style="67" customWidth="1"/>
    <col min="9476" max="9476" width="5.85546875" style="67" customWidth="1"/>
    <col min="9477" max="9477" width="7.7109375" style="67" customWidth="1"/>
    <col min="9478" max="9479" width="11.28515625" style="67" customWidth="1"/>
    <col min="9480" max="9480" width="13.140625" style="67" customWidth="1"/>
    <col min="9481" max="9481" width="12.28515625" style="67" customWidth="1"/>
    <col min="9482" max="9491" width="10.28515625" style="67" customWidth="1"/>
    <col min="9492" max="9492" width="12.5703125" style="67" customWidth="1"/>
    <col min="9493" max="9493" width="13.140625" style="67" customWidth="1"/>
    <col min="9494" max="9494" width="11.5703125" style="67" customWidth="1"/>
    <col min="9495" max="9495" width="4.42578125" style="67" customWidth="1"/>
    <col min="9496" max="9496" width="3.7109375" style="67" customWidth="1"/>
    <col min="9497" max="9497" width="4" style="67" customWidth="1"/>
    <col min="9498" max="9498" width="1.140625" style="67" customWidth="1"/>
    <col min="9499" max="9500" width="7.5703125" style="67" customWidth="1"/>
    <col min="9501" max="9552" width="10.28515625" style="67" customWidth="1"/>
    <col min="9553" max="9728" width="9.140625" style="67"/>
    <col min="9729" max="9730" width="10.28515625" style="67" customWidth="1"/>
    <col min="9731" max="9731" width="16" style="67" customWidth="1"/>
    <col min="9732" max="9732" width="5.85546875" style="67" customWidth="1"/>
    <col min="9733" max="9733" width="7.7109375" style="67" customWidth="1"/>
    <col min="9734" max="9735" width="11.28515625" style="67" customWidth="1"/>
    <col min="9736" max="9736" width="13.140625" style="67" customWidth="1"/>
    <col min="9737" max="9737" width="12.28515625" style="67" customWidth="1"/>
    <col min="9738" max="9747" width="10.28515625" style="67" customWidth="1"/>
    <col min="9748" max="9748" width="12.5703125" style="67" customWidth="1"/>
    <col min="9749" max="9749" width="13.140625" style="67" customWidth="1"/>
    <col min="9750" max="9750" width="11.5703125" style="67" customWidth="1"/>
    <col min="9751" max="9751" width="4.42578125" style="67" customWidth="1"/>
    <col min="9752" max="9752" width="3.7109375" style="67" customWidth="1"/>
    <col min="9753" max="9753" width="4" style="67" customWidth="1"/>
    <col min="9754" max="9754" width="1.140625" style="67" customWidth="1"/>
    <col min="9755" max="9756" width="7.5703125" style="67" customWidth="1"/>
    <col min="9757" max="9808" width="10.28515625" style="67" customWidth="1"/>
    <col min="9809" max="9984" width="9.140625" style="67"/>
    <col min="9985" max="9986" width="10.28515625" style="67" customWidth="1"/>
    <col min="9987" max="9987" width="16" style="67" customWidth="1"/>
    <col min="9988" max="9988" width="5.85546875" style="67" customWidth="1"/>
    <col min="9989" max="9989" width="7.7109375" style="67" customWidth="1"/>
    <col min="9990" max="9991" width="11.28515625" style="67" customWidth="1"/>
    <col min="9992" max="9992" width="13.140625" style="67" customWidth="1"/>
    <col min="9993" max="9993" width="12.28515625" style="67" customWidth="1"/>
    <col min="9994" max="10003" width="10.28515625" style="67" customWidth="1"/>
    <col min="10004" max="10004" width="12.5703125" style="67" customWidth="1"/>
    <col min="10005" max="10005" width="13.140625" style="67" customWidth="1"/>
    <col min="10006" max="10006" width="11.5703125" style="67" customWidth="1"/>
    <col min="10007" max="10007" width="4.42578125" style="67" customWidth="1"/>
    <col min="10008" max="10008" width="3.7109375" style="67" customWidth="1"/>
    <col min="10009" max="10009" width="4" style="67" customWidth="1"/>
    <col min="10010" max="10010" width="1.140625" style="67" customWidth="1"/>
    <col min="10011" max="10012" width="7.5703125" style="67" customWidth="1"/>
    <col min="10013" max="10064" width="10.28515625" style="67" customWidth="1"/>
    <col min="10065" max="10240" width="9.140625" style="67"/>
    <col min="10241" max="10242" width="10.28515625" style="67" customWidth="1"/>
    <col min="10243" max="10243" width="16" style="67" customWidth="1"/>
    <col min="10244" max="10244" width="5.85546875" style="67" customWidth="1"/>
    <col min="10245" max="10245" width="7.7109375" style="67" customWidth="1"/>
    <col min="10246" max="10247" width="11.28515625" style="67" customWidth="1"/>
    <col min="10248" max="10248" width="13.140625" style="67" customWidth="1"/>
    <col min="10249" max="10249" width="12.28515625" style="67" customWidth="1"/>
    <col min="10250" max="10259" width="10.28515625" style="67" customWidth="1"/>
    <col min="10260" max="10260" width="12.5703125" style="67" customWidth="1"/>
    <col min="10261" max="10261" width="13.140625" style="67" customWidth="1"/>
    <col min="10262" max="10262" width="11.5703125" style="67" customWidth="1"/>
    <col min="10263" max="10263" width="4.42578125" style="67" customWidth="1"/>
    <col min="10264" max="10264" width="3.7109375" style="67" customWidth="1"/>
    <col min="10265" max="10265" width="4" style="67" customWidth="1"/>
    <col min="10266" max="10266" width="1.140625" style="67" customWidth="1"/>
    <col min="10267" max="10268" width="7.5703125" style="67" customWidth="1"/>
    <col min="10269" max="10320" width="10.28515625" style="67" customWidth="1"/>
    <col min="10321" max="10496" width="9.140625" style="67"/>
    <col min="10497" max="10498" width="10.28515625" style="67" customWidth="1"/>
    <col min="10499" max="10499" width="16" style="67" customWidth="1"/>
    <col min="10500" max="10500" width="5.85546875" style="67" customWidth="1"/>
    <col min="10501" max="10501" width="7.7109375" style="67" customWidth="1"/>
    <col min="10502" max="10503" width="11.28515625" style="67" customWidth="1"/>
    <col min="10504" max="10504" width="13.140625" style="67" customWidth="1"/>
    <col min="10505" max="10505" width="12.28515625" style="67" customWidth="1"/>
    <col min="10506" max="10515" width="10.28515625" style="67" customWidth="1"/>
    <col min="10516" max="10516" width="12.5703125" style="67" customWidth="1"/>
    <col min="10517" max="10517" width="13.140625" style="67" customWidth="1"/>
    <col min="10518" max="10518" width="11.5703125" style="67" customWidth="1"/>
    <col min="10519" max="10519" width="4.42578125" style="67" customWidth="1"/>
    <col min="10520" max="10520" width="3.7109375" style="67" customWidth="1"/>
    <col min="10521" max="10521" width="4" style="67" customWidth="1"/>
    <col min="10522" max="10522" width="1.140625" style="67" customWidth="1"/>
    <col min="10523" max="10524" width="7.5703125" style="67" customWidth="1"/>
    <col min="10525" max="10576" width="10.28515625" style="67" customWidth="1"/>
    <col min="10577" max="10752" width="9.140625" style="67"/>
    <col min="10753" max="10754" width="10.28515625" style="67" customWidth="1"/>
    <col min="10755" max="10755" width="16" style="67" customWidth="1"/>
    <col min="10756" max="10756" width="5.85546875" style="67" customWidth="1"/>
    <col min="10757" max="10757" width="7.7109375" style="67" customWidth="1"/>
    <col min="10758" max="10759" width="11.28515625" style="67" customWidth="1"/>
    <col min="10760" max="10760" width="13.140625" style="67" customWidth="1"/>
    <col min="10761" max="10761" width="12.28515625" style="67" customWidth="1"/>
    <col min="10762" max="10771" width="10.28515625" style="67" customWidth="1"/>
    <col min="10772" max="10772" width="12.5703125" style="67" customWidth="1"/>
    <col min="10773" max="10773" width="13.140625" style="67" customWidth="1"/>
    <col min="10774" max="10774" width="11.5703125" style="67" customWidth="1"/>
    <col min="10775" max="10775" width="4.42578125" style="67" customWidth="1"/>
    <col min="10776" max="10776" width="3.7109375" style="67" customWidth="1"/>
    <col min="10777" max="10777" width="4" style="67" customWidth="1"/>
    <col min="10778" max="10778" width="1.140625" style="67" customWidth="1"/>
    <col min="10779" max="10780" width="7.5703125" style="67" customWidth="1"/>
    <col min="10781" max="10832" width="10.28515625" style="67" customWidth="1"/>
    <col min="10833" max="11008" width="9.140625" style="67"/>
    <col min="11009" max="11010" width="10.28515625" style="67" customWidth="1"/>
    <col min="11011" max="11011" width="16" style="67" customWidth="1"/>
    <col min="11012" max="11012" width="5.85546875" style="67" customWidth="1"/>
    <col min="11013" max="11013" width="7.7109375" style="67" customWidth="1"/>
    <col min="11014" max="11015" width="11.28515625" style="67" customWidth="1"/>
    <col min="11016" max="11016" width="13.140625" style="67" customWidth="1"/>
    <col min="11017" max="11017" width="12.28515625" style="67" customWidth="1"/>
    <col min="11018" max="11027" width="10.28515625" style="67" customWidth="1"/>
    <col min="11028" max="11028" width="12.5703125" style="67" customWidth="1"/>
    <col min="11029" max="11029" width="13.140625" style="67" customWidth="1"/>
    <col min="11030" max="11030" width="11.5703125" style="67" customWidth="1"/>
    <col min="11031" max="11031" width="4.42578125" style="67" customWidth="1"/>
    <col min="11032" max="11032" width="3.7109375" style="67" customWidth="1"/>
    <col min="11033" max="11033" width="4" style="67" customWidth="1"/>
    <col min="11034" max="11034" width="1.140625" style="67" customWidth="1"/>
    <col min="11035" max="11036" width="7.5703125" style="67" customWidth="1"/>
    <col min="11037" max="11088" width="10.28515625" style="67" customWidth="1"/>
    <col min="11089" max="11264" width="9.140625" style="67"/>
    <col min="11265" max="11266" width="10.28515625" style="67" customWidth="1"/>
    <col min="11267" max="11267" width="16" style="67" customWidth="1"/>
    <col min="11268" max="11268" width="5.85546875" style="67" customWidth="1"/>
    <col min="11269" max="11269" width="7.7109375" style="67" customWidth="1"/>
    <col min="11270" max="11271" width="11.28515625" style="67" customWidth="1"/>
    <col min="11272" max="11272" width="13.140625" style="67" customWidth="1"/>
    <col min="11273" max="11273" width="12.28515625" style="67" customWidth="1"/>
    <col min="11274" max="11283" width="10.28515625" style="67" customWidth="1"/>
    <col min="11284" max="11284" width="12.5703125" style="67" customWidth="1"/>
    <col min="11285" max="11285" width="13.140625" style="67" customWidth="1"/>
    <col min="11286" max="11286" width="11.5703125" style="67" customWidth="1"/>
    <col min="11287" max="11287" width="4.42578125" style="67" customWidth="1"/>
    <col min="11288" max="11288" width="3.7109375" style="67" customWidth="1"/>
    <col min="11289" max="11289" width="4" style="67" customWidth="1"/>
    <col min="11290" max="11290" width="1.140625" style="67" customWidth="1"/>
    <col min="11291" max="11292" width="7.5703125" style="67" customWidth="1"/>
    <col min="11293" max="11344" width="10.28515625" style="67" customWidth="1"/>
    <col min="11345" max="11520" width="9.140625" style="67"/>
    <col min="11521" max="11522" width="10.28515625" style="67" customWidth="1"/>
    <col min="11523" max="11523" width="16" style="67" customWidth="1"/>
    <col min="11524" max="11524" width="5.85546875" style="67" customWidth="1"/>
    <col min="11525" max="11525" width="7.7109375" style="67" customWidth="1"/>
    <col min="11526" max="11527" width="11.28515625" style="67" customWidth="1"/>
    <col min="11528" max="11528" width="13.140625" style="67" customWidth="1"/>
    <col min="11529" max="11529" width="12.28515625" style="67" customWidth="1"/>
    <col min="11530" max="11539" width="10.28515625" style="67" customWidth="1"/>
    <col min="11540" max="11540" width="12.5703125" style="67" customWidth="1"/>
    <col min="11541" max="11541" width="13.140625" style="67" customWidth="1"/>
    <col min="11542" max="11542" width="11.5703125" style="67" customWidth="1"/>
    <col min="11543" max="11543" width="4.42578125" style="67" customWidth="1"/>
    <col min="11544" max="11544" width="3.7109375" style="67" customWidth="1"/>
    <col min="11545" max="11545" width="4" style="67" customWidth="1"/>
    <col min="11546" max="11546" width="1.140625" style="67" customWidth="1"/>
    <col min="11547" max="11548" width="7.5703125" style="67" customWidth="1"/>
    <col min="11549" max="11600" width="10.28515625" style="67" customWidth="1"/>
    <col min="11601" max="11776" width="9.140625" style="67"/>
    <col min="11777" max="11778" width="10.28515625" style="67" customWidth="1"/>
    <col min="11779" max="11779" width="16" style="67" customWidth="1"/>
    <col min="11780" max="11780" width="5.85546875" style="67" customWidth="1"/>
    <col min="11781" max="11781" width="7.7109375" style="67" customWidth="1"/>
    <col min="11782" max="11783" width="11.28515625" style="67" customWidth="1"/>
    <col min="11784" max="11784" width="13.140625" style="67" customWidth="1"/>
    <col min="11785" max="11785" width="12.28515625" style="67" customWidth="1"/>
    <col min="11786" max="11795" width="10.28515625" style="67" customWidth="1"/>
    <col min="11796" max="11796" width="12.5703125" style="67" customWidth="1"/>
    <col min="11797" max="11797" width="13.140625" style="67" customWidth="1"/>
    <col min="11798" max="11798" width="11.5703125" style="67" customWidth="1"/>
    <col min="11799" max="11799" width="4.42578125" style="67" customWidth="1"/>
    <col min="11800" max="11800" width="3.7109375" style="67" customWidth="1"/>
    <col min="11801" max="11801" width="4" style="67" customWidth="1"/>
    <col min="11802" max="11802" width="1.140625" style="67" customWidth="1"/>
    <col min="11803" max="11804" width="7.5703125" style="67" customWidth="1"/>
    <col min="11805" max="11856" width="10.28515625" style="67" customWidth="1"/>
    <col min="11857" max="12032" width="9.140625" style="67"/>
    <col min="12033" max="12034" width="10.28515625" style="67" customWidth="1"/>
    <col min="12035" max="12035" width="16" style="67" customWidth="1"/>
    <col min="12036" max="12036" width="5.85546875" style="67" customWidth="1"/>
    <col min="12037" max="12037" width="7.7109375" style="67" customWidth="1"/>
    <col min="12038" max="12039" width="11.28515625" style="67" customWidth="1"/>
    <col min="12040" max="12040" width="13.140625" style="67" customWidth="1"/>
    <col min="12041" max="12041" width="12.28515625" style="67" customWidth="1"/>
    <col min="12042" max="12051" width="10.28515625" style="67" customWidth="1"/>
    <col min="12052" max="12052" width="12.5703125" style="67" customWidth="1"/>
    <col min="12053" max="12053" width="13.140625" style="67" customWidth="1"/>
    <col min="12054" max="12054" width="11.5703125" style="67" customWidth="1"/>
    <col min="12055" max="12055" width="4.42578125" style="67" customWidth="1"/>
    <col min="12056" max="12056" width="3.7109375" style="67" customWidth="1"/>
    <col min="12057" max="12057" width="4" style="67" customWidth="1"/>
    <col min="12058" max="12058" width="1.140625" style="67" customWidth="1"/>
    <col min="12059" max="12060" width="7.5703125" style="67" customWidth="1"/>
    <col min="12061" max="12112" width="10.28515625" style="67" customWidth="1"/>
    <col min="12113" max="12288" width="9.140625" style="67"/>
    <col min="12289" max="12290" width="10.28515625" style="67" customWidth="1"/>
    <col min="12291" max="12291" width="16" style="67" customWidth="1"/>
    <col min="12292" max="12292" width="5.85546875" style="67" customWidth="1"/>
    <col min="12293" max="12293" width="7.7109375" style="67" customWidth="1"/>
    <col min="12294" max="12295" width="11.28515625" style="67" customWidth="1"/>
    <col min="12296" max="12296" width="13.140625" style="67" customWidth="1"/>
    <col min="12297" max="12297" width="12.28515625" style="67" customWidth="1"/>
    <col min="12298" max="12307" width="10.28515625" style="67" customWidth="1"/>
    <col min="12308" max="12308" width="12.5703125" style="67" customWidth="1"/>
    <col min="12309" max="12309" width="13.140625" style="67" customWidth="1"/>
    <col min="12310" max="12310" width="11.5703125" style="67" customWidth="1"/>
    <col min="12311" max="12311" width="4.42578125" style="67" customWidth="1"/>
    <col min="12312" max="12312" width="3.7109375" style="67" customWidth="1"/>
    <col min="12313" max="12313" width="4" style="67" customWidth="1"/>
    <col min="12314" max="12314" width="1.140625" style="67" customWidth="1"/>
    <col min="12315" max="12316" width="7.5703125" style="67" customWidth="1"/>
    <col min="12317" max="12368" width="10.28515625" style="67" customWidth="1"/>
    <col min="12369" max="12544" width="9.140625" style="67"/>
    <col min="12545" max="12546" width="10.28515625" style="67" customWidth="1"/>
    <col min="12547" max="12547" width="16" style="67" customWidth="1"/>
    <col min="12548" max="12548" width="5.85546875" style="67" customWidth="1"/>
    <col min="12549" max="12549" width="7.7109375" style="67" customWidth="1"/>
    <col min="12550" max="12551" width="11.28515625" style="67" customWidth="1"/>
    <col min="12552" max="12552" width="13.140625" style="67" customWidth="1"/>
    <col min="12553" max="12553" width="12.28515625" style="67" customWidth="1"/>
    <col min="12554" max="12563" width="10.28515625" style="67" customWidth="1"/>
    <col min="12564" max="12564" width="12.5703125" style="67" customWidth="1"/>
    <col min="12565" max="12565" width="13.140625" style="67" customWidth="1"/>
    <col min="12566" max="12566" width="11.5703125" style="67" customWidth="1"/>
    <col min="12567" max="12567" width="4.42578125" style="67" customWidth="1"/>
    <col min="12568" max="12568" width="3.7109375" style="67" customWidth="1"/>
    <col min="12569" max="12569" width="4" style="67" customWidth="1"/>
    <col min="12570" max="12570" width="1.140625" style="67" customWidth="1"/>
    <col min="12571" max="12572" width="7.5703125" style="67" customWidth="1"/>
    <col min="12573" max="12624" width="10.28515625" style="67" customWidth="1"/>
    <col min="12625" max="12800" width="9.140625" style="67"/>
    <col min="12801" max="12802" width="10.28515625" style="67" customWidth="1"/>
    <col min="12803" max="12803" width="16" style="67" customWidth="1"/>
    <col min="12804" max="12804" width="5.85546875" style="67" customWidth="1"/>
    <col min="12805" max="12805" width="7.7109375" style="67" customWidth="1"/>
    <col min="12806" max="12807" width="11.28515625" style="67" customWidth="1"/>
    <col min="12808" max="12808" width="13.140625" style="67" customWidth="1"/>
    <col min="12809" max="12809" width="12.28515625" style="67" customWidth="1"/>
    <col min="12810" max="12819" width="10.28515625" style="67" customWidth="1"/>
    <col min="12820" max="12820" width="12.5703125" style="67" customWidth="1"/>
    <col min="12821" max="12821" width="13.140625" style="67" customWidth="1"/>
    <col min="12822" max="12822" width="11.5703125" style="67" customWidth="1"/>
    <col min="12823" max="12823" width="4.42578125" style="67" customWidth="1"/>
    <col min="12824" max="12824" width="3.7109375" style="67" customWidth="1"/>
    <col min="12825" max="12825" width="4" style="67" customWidth="1"/>
    <col min="12826" max="12826" width="1.140625" style="67" customWidth="1"/>
    <col min="12827" max="12828" width="7.5703125" style="67" customWidth="1"/>
    <col min="12829" max="12880" width="10.28515625" style="67" customWidth="1"/>
    <col min="12881" max="13056" width="9.140625" style="67"/>
    <col min="13057" max="13058" width="10.28515625" style="67" customWidth="1"/>
    <col min="13059" max="13059" width="16" style="67" customWidth="1"/>
    <col min="13060" max="13060" width="5.85546875" style="67" customWidth="1"/>
    <col min="13061" max="13061" width="7.7109375" style="67" customWidth="1"/>
    <col min="13062" max="13063" width="11.28515625" style="67" customWidth="1"/>
    <col min="13064" max="13064" width="13.140625" style="67" customWidth="1"/>
    <col min="13065" max="13065" width="12.28515625" style="67" customWidth="1"/>
    <col min="13066" max="13075" width="10.28515625" style="67" customWidth="1"/>
    <col min="13076" max="13076" width="12.5703125" style="67" customWidth="1"/>
    <col min="13077" max="13077" width="13.140625" style="67" customWidth="1"/>
    <col min="13078" max="13078" width="11.5703125" style="67" customWidth="1"/>
    <col min="13079" max="13079" width="4.42578125" style="67" customWidth="1"/>
    <col min="13080" max="13080" width="3.7109375" style="67" customWidth="1"/>
    <col min="13081" max="13081" width="4" style="67" customWidth="1"/>
    <col min="13082" max="13082" width="1.140625" style="67" customWidth="1"/>
    <col min="13083" max="13084" width="7.5703125" style="67" customWidth="1"/>
    <col min="13085" max="13136" width="10.28515625" style="67" customWidth="1"/>
    <col min="13137" max="13312" width="9.140625" style="67"/>
    <col min="13313" max="13314" width="10.28515625" style="67" customWidth="1"/>
    <col min="13315" max="13315" width="16" style="67" customWidth="1"/>
    <col min="13316" max="13316" width="5.85546875" style="67" customWidth="1"/>
    <col min="13317" max="13317" width="7.7109375" style="67" customWidth="1"/>
    <col min="13318" max="13319" width="11.28515625" style="67" customWidth="1"/>
    <col min="13320" max="13320" width="13.140625" style="67" customWidth="1"/>
    <col min="13321" max="13321" width="12.28515625" style="67" customWidth="1"/>
    <col min="13322" max="13331" width="10.28515625" style="67" customWidth="1"/>
    <col min="13332" max="13332" width="12.5703125" style="67" customWidth="1"/>
    <col min="13333" max="13333" width="13.140625" style="67" customWidth="1"/>
    <col min="13334" max="13334" width="11.5703125" style="67" customWidth="1"/>
    <col min="13335" max="13335" width="4.42578125" style="67" customWidth="1"/>
    <col min="13336" max="13336" width="3.7109375" style="67" customWidth="1"/>
    <col min="13337" max="13337" width="4" style="67" customWidth="1"/>
    <col min="13338" max="13338" width="1.140625" style="67" customWidth="1"/>
    <col min="13339" max="13340" width="7.5703125" style="67" customWidth="1"/>
    <col min="13341" max="13392" width="10.28515625" style="67" customWidth="1"/>
    <col min="13393" max="13568" width="9.140625" style="67"/>
    <col min="13569" max="13570" width="10.28515625" style="67" customWidth="1"/>
    <col min="13571" max="13571" width="16" style="67" customWidth="1"/>
    <col min="13572" max="13572" width="5.85546875" style="67" customWidth="1"/>
    <col min="13573" max="13573" width="7.7109375" style="67" customWidth="1"/>
    <col min="13574" max="13575" width="11.28515625" style="67" customWidth="1"/>
    <col min="13576" max="13576" width="13.140625" style="67" customWidth="1"/>
    <col min="13577" max="13577" width="12.28515625" style="67" customWidth="1"/>
    <col min="13578" max="13587" width="10.28515625" style="67" customWidth="1"/>
    <col min="13588" max="13588" width="12.5703125" style="67" customWidth="1"/>
    <col min="13589" max="13589" width="13.140625" style="67" customWidth="1"/>
    <col min="13590" max="13590" width="11.5703125" style="67" customWidth="1"/>
    <col min="13591" max="13591" width="4.42578125" style="67" customWidth="1"/>
    <col min="13592" max="13592" width="3.7109375" style="67" customWidth="1"/>
    <col min="13593" max="13593" width="4" style="67" customWidth="1"/>
    <col min="13594" max="13594" width="1.140625" style="67" customWidth="1"/>
    <col min="13595" max="13596" width="7.5703125" style="67" customWidth="1"/>
    <col min="13597" max="13648" width="10.28515625" style="67" customWidth="1"/>
    <col min="13649" max="13824" width="9.140625" style="67"/>
    <col min="13825" max="13826" width="10.28515625" style="67" customWidth="1"/>
    <col min="13827" max="13827" width="16" style="67" customWidth="1"/>
    <col min="13828" max="13828" width="5.85546875" style="67" customWidth="1"/>
    <col min="13829" max="13829" width="7.7109375" style="67" customWidth="1"/>
    <col min="13830" max="13831" width="11.28515625" style="67" customWidth="1"/>
    <col min="13832" max="13832" width="13.140625" style="67" customWidth="1"/>
    <col min="13833" max="13833" width="12.28515625" style="67" customWidth="1"/>
    <col min="13834" max="13843" width="10.28515625" style="67" customWidth="1"/>
    <col min="13844" max="13844" width="12.5703125" style="67" customWidth="1"/>
    <col min="13845" max="13845" width="13.140625" style="67" customWidth="1"/>
    <col min="13846" max="13846" width="11.5703125" style="67" customWidth="1"/>
    <col min="13847" max="13847" width="4.42578125" style="67" customWidth="1"/>
    <col min="13848" max="13848" width="3.7109375" style="67" customWidth="1"/>
    <col min="13849" max="13849" width="4" style="67" customWidth="1"/>
    <col min="13850" max="13850" width="1.140625" style="67" customWidth="1"/>
    <col min="13851" max="13852" width="7.5703125" style="67" customWidth="1"/>
    <col min="13853" max="13904" width="10.28515625" style="67" customWidth="1"/>
    <col min="13905" max="14080" width="9.140625" style="67"/>
    <col min="14081" max="14082" width="10.28515625" style="67" customWidth="1"/>
    <col min="14083" max="14083" width="16" style="67" customWidth="1"/>
    <col min="14084" max="14084" width="5.85546875" style="67" customWidth="1"/>
    <col min="14085" max="14085" width="7.7109375" style="67" customWidth="1"/>
    <col min="14086" max="14087" width="11.28515625" style="67" customWidth="1"/>
    <col min="14088" max="14088" width="13.140625" style="67" customWidth="1"/>
    <col min="14089" max="14089" width="12.28515625" style="67" customWidth="1"/>
    <col min="14090" max="14099" width="10.28515625" style="67" customWidth="1"/>
    <col min="14100" max="14100" width="12.5703125" style="67" customWidth="1"/>
    <col min="14101" max="14101" width="13.140625" style="67" customWidth="1"/>
    <col min="14102" max="14102" width="11.5703125" style="67" customWidth="1"/>
    <col min="14103" max="14103" width="4.42578125" style="67" customWidth="1"/>
    <col min="14104" max="14104" width="3.7109375" style="67" customWidth="1"/>
    <col min="14105" max="14105" width="4" style="67" customWidth="1"/>
    <col min="14106" max="14106" width="1.140625" style="67" customWidth="1"/>
    <col min="14107" max="14108" width="7.5703125" style="67" customWidth="1"/>
    <col min="14109" max="14160" width="10.28515625" style="67" customWidth="1"/>
    <col min="14161" max="14336" width="9.140625" style="67"/>
    <col min="14337" max="14338" width="10.28515625" style="67" customWidth="1"/>
    <col min="14339" max="14339" width="16" style="67" customWidth="1"/>
    <col min="14340" max="14340" width="5.85546875" style="67" customWidth="1"/>
    <col min="14341" max="14341" width="7.7109375" style="67" customWidth="1"/>
    <col min="14342" max="14343" width="11.28515625" style="67" customWidth="1"/>
    <col min="14344" max="14344" width="13.140625" style="67" customWidth="1"/>
    <col min="14345" max="14345" width="12.28515625" style="67" customWidth="1"/>
    <col min="14346" max="14355" width="10.28515625" style="67" customWidth="1"/>
    <col min="14356" max="14356" width="12.5703125" style="67" customWidth="1"/>
    <col min="14357" max="14357" width="13.140625" style="67" customWidth="1"/>
    <col min="14358" max="14358" width="11.5703125" style="67" customWidth="1"/>
    <col min="14359" max="14359" width="4.42578125" style="67" customWidth="1"/>
    <col min="14360" max="14360" width="3.7109375" style="67" customWidth="1"/>
    <col min="14361" max="14361" width="4" style="67" customWidth="1"/>
    <col min="14362" max="14362" width="1.140625" style="67" customWidth="1"/>
    <col min="14363" max="14364" width="7.5703125" style="67" customWidth="1"/>
    <col min="14365" max="14416" width="10.28515625" style="67" customWidth="1"/>
    <col min="14417" max="14592" width="9.140625" style="67"/>
    <col min="14593" max="14594" width="10.28515625" style="67" customWidth="1"/>
    <col min="14595" max="14595" width="16" style="67" customWidth="1"/>
    <col min="14596" max="14596" width="5.85546875" style="67" customWidth="1"/>
    <col min="14597" max="14597" width="7.7109375" style="67" customWidth="1"/>
    <col min="14598" max="14599" width="11.28515625" style="67" customWidth="1"/>
    <col min="14600" max="14600" width="13.140625" style="67" customWidth="1"/>
    <col min="14601" max="14601" width="12.28515625" style="67" customWidth="1"/>
    <col min="14602" max="14611" width="10.28515625" style="67" customWidth="1"/>
    <col min="14612" max="14612" width="12.5703125" style="67" customWidth="1"/>
    <col min="14613" max="14613" width="13.140625" style="67" customWidth="1"/>
    <col min="14614" max="14614" width="11.5703125" style="67" customWidth="1"/>
    <col min="14615" max="14615" width="4.42578125" style="67" customWidth="1"/>
    <col min="14616" max="14616" width="3.7109375" style="67" customWidth="1"/>
    <col min="14617" max="14617" width="4" style="67" customWidth="1"/>
    <col min="14618" max="14618" width="1.140625" style="67" customWidth="1"/>
    <col min="14619" max="14620" width="7.5703125" style="67" customWidth="1"/>
    <col min="14621" max="14672" width="10.28515625" style="67" customWidth="1"/>
    <col min="14673" max="14848" width="9.140625" style="67"/>
    <col min="14849" max="14850" width="10.28515625" style="67" customWidth="1"/>
    <col min="14851" max="14851" width="16" style="67" customWidth="1"/>
    <col min="14852" max="14852" width="5.85546875" style="67" customWidth="1"/>
    <col min="14853" max="14853" width="7.7109375" style="67" customWidth="1"/>
    <col min="14854" max="14855" width="11.28515625" style="67" customWidth="1"/>
    <col min="14856" max="14856" width="13.140625" style="67" customWidth="1"/>
    <col min="14857" max="14857" width="12.28515625" style="67" customWidth="1"/>
    <col min="14858" max="14867" width="10.28515625" style="67" customWidth="1"/>
    <col min="14868" max="14868" width="12.5703125" style="67" customWidth="1"/>
    <col min="14869" max="14869" width="13.140625" style="67" customWidth="1"/>
    <col min="14870" max="14870" width="11.5703125" style="67" customWidth="1"/>
    <col min="14871" max="14871" width="4.42578125" style="67" customWidth="1"/>
    <col min="14872" max="14872" width="3.7109375" style="67" customWidth="1"/>
    <col min="14873" max="14873" width="4" style="67" customWidth="1"/>
    <col min="14874" max="14874" width="1.140625" style="67" customWidth="1"/>
    <col min="14875" max="14876" width="7.5703125" style="67" customWidth="1"/>
    <col min="14877" max="14928" width="10.28515625" style="67" customWidth="1"/>
    <col min="14929" max="15104" width="9.140625" style="67"/>
    <col min="15105" max="15106" width="10.28515625" style="67" customWidth="1"/>
    <col min="15107" max="15107" width="16" style="67" customWidth="1"/>
    <col min="15108" max="15108" width="5.85546875" style="67" customWidth="1"/>
    <col min="15109" max="15109" width="7.7109375" style="67" customWidth="1"/>
    <col min="15110" max="15111" width="11.28515625" style="67" customWidth="1"/>
    <col min="15112" max="15112" width="13.140625" style="67" customWidth="1"/>
    <col min="15113" max="15113" width="12.28515625" style="67" customWidth="1"/>
    <col min="15114" max="15123" width="10.28515625" style="67" customWidth="1"/>
    <col min="15124" max="15124" width="12.5703125" style="67" customWidth="1"/>
    <col min="15125" max="15125" width="13.140625" style="67" customWidth="1"/>
    <col min="15126" max="15126" width="11.5703125" style="67" customWidth="1"/>
    <col min="15127" max="15127" width="4.42578125" style="67" customWidth="1"/>
    <col min="15128" max="15128" width="3.7109375" style="67" customWidth="1"/>
    <col min="15129" max="15129" width="4" style="67" customWidth="1"/>
    <col min="15130" max="15130" width="1.140625" style="67" customWidth="1"/>
    <col min="15131" max="15132" width="7.5703125" style="67" customWidth="1"/>
    <col min="15133" max="15184" width="10.28515625" style="67" customWidth="1"/>
    <col min="15185" max="15360" width="9.140625" style="67"/>
    <col min="15361" max="15362" width="10.28515625" style="67" customWidth="1"/>
    <col min="15363" max="15363" width="16" style="67" customWidth="1"/>
    <col min="15364" max="15364" width="5.85546875" style="67" customWidth="1"/>
    <col min="15365" max="15365" width="7.7109375" style="67" customWidth="1"/>
    <col min="15366" max="15367" width="11.28515625" style="67" customWidth="1"/>
    <col min="15368" max="15368" width="13.140625" style="67" customWidth="1"/>
    <col min="15369" max="15369" width="12.28515625" style="67" customWidth="1"/>
    <col min="15370" max="15379" width="10.28515625" style="67" customWidth="1"/>
    <col min="15380" max="15380" width="12.5703125" style="67" customWidth="1"/>
    <col min="15381" max="15381" width="13.140625" style="67" customWidth="1"/>
    <col min="15382" max="15382" width="11.5703125" style="67" customWidth="1"/>
    <col min="15383" max="15383" width="4.42578125" style="67" customWidth="1"/>
    <col min="15384" max="15384" width="3.7109375" style="67" customWidth="1"/>
    <col min="15385" max="15385" width="4" style="67" customWidth="1"/>
    <col min="15386" max="15386" width="1.140625" style="67" customWidth="1"/>
    <col min="15387" max="15388" width="7.5703125" style="67" customWidth="1"/>
    <col min="15389" max="15440" width="10.28515625" style="67" customWidth="1"/>
    <col min="15441" max="15616" width="9.140625" style="67"/>
    <col min="15617" max="15618" width="10.28515625" style="67" customWidth="1"/>
    <col min="15619" max="15619" width="16" style="67" customWidth="1"/>
    <col min="15620" max="15620" width="5.85546875" style="67" customWidth="1"/>
    <col min="15621" max="15621" width="7.7109375" style="67" customWidth="1"/>
    <col min="15622" max="15623" width="11.28515625" style="67" customWidth="1"/>
    <col min="15624" max="15624" width="13.140625" style="67" customWidth="1"/>
    <col min="15625" max="15625" width="12.28515625" style="67" customWidth="1"/>
    <col min="15626" max="15635" width="10.28515625" style="67" customWidth="1"/>
    <col min="15636" max="15636" width="12.5703125" style="67" customWidth="1"/>
    <col min="15637" max="15637" width="13.140625" style="67" customWidth="1"/>
    <col min="15638" max="15638" width="11.5703125" style="67" customWidth="1"/>
    <col min="15639" max="15639" width="4.42578125" style="67" customWidth="1"/>
    <col min="15640" max="15640" width="3.7109375" style="67" customWidth="1"/>
    <col min="15641" max="15641" width="4" style="67" customWidth="1"/>
    <col min="15642" max="15642" width="1.140625" style="67" customWidth="1"/>
    <col min="15643" max="15644" width="7.5703125" style="67" customWidth="1"/>
    <col min="15645" max="15696" width="10.28515625" style="67" customWidth="1"/>
    <col min="15697" max="15872" width="9.140625" style="67"/>
    <col min="15873" max="15874" width="10.28515625" style="67" customWidth="1"/>
    <col min="15875" max="15875" width="16" style="67" customWidth="1"/>
    <col min="15876" max="15876" width="5.85546875" style="67" customWidth="1"/>
    <col min="15877" max="15877" width="7.7109375" style="67" customWidth="1"/>
    <col min="15878" max="15879" width="11.28515625" style="67" customWidth="1"/>
    <col min="15880" max="15880" width="13.140625" style="67" customWidth="1"/>
    <col min="15881" max="15881" width="12.28515625" style="67" customWidth="1"/>
    <col min="15882" max="15891" width="10.28515625" style="67" customWidth="1"/>
    <col min="15892" max="15892" width="12.5703125" style="67" customWidth="1"/>
    <col min="15893" max="15893" width="13.140625" style="67" customWidth="1"/>
    <col min="15894" max="15894" width="11.5703125" style="67" customWidth="1"/>
    <col min="15895" max="15895" width="4.42578125" style="67" customWidth="1"/>
    <col min="15896" max="15896" width="3.7109375" style="67" customWidth="1"/>
    <col min="15897" max="15897" width="4" style="67" customWidth="1"/>
    <col min="15898" max="15898" width="1.140625" style="67" customWidth="1"/>
    <col min="15899" max="15900" width="7.5703125" style="67" customWidth="1"/>
    <col min="15901" max="15952" width="10.28515625" style="67" customWidth="1"/>
    <col min="15953" max="16128" width="9.140625" style="67"/>
    <col min="16129" max="16130" width="10.28515625" style="67" customWidth="1"/>
    <col min="16131" max="16131" width="16" style="67" customWidth="1"/>
    <col min="16132" max="16132" width="5.85546875" style="67" customWidth="1"/>
    <col min="16133" max="16133" width="7.7109375" style="67" customWidth="1"/>
    <col min="16134" max="16135" width="11.28515625" style="67" customWidth="1"/>
    <col min="16136" max="16136" width="13.140625" style="67" customWidth="1"/>
    <col min="16137" max="16137" width="12.28515625" style="67" customWidth="1"/>
    <col min="16138" max="16147" width="10.28515625" style="67" customWidth="1"/>
    <col min="16148" max="16148" width="12.5703125" style="67" customWidth="1"/>
    <col min="16149" max="16149" width="13.140625" style="67" customWidth="1"/>
    <col min="16150" max="16150" width="11.5703125" style="67" customWidth="1"/>
    <col min="16151" max="16151" width="4.42578125" style="67" customWidth="1"/>
    <col min="16152" max="16152" width="3.7109375" style="67" customWidth="1"/>
    <col min="16153" max="16153" width="4" style="67" customWidth="1"/>
    <col min="16154" max="16154" width="1.140625" style="67" customWidth="1"/>
    <col min="16155" max="16156" width="7.5703125" style="67" customWidth="1"/>
    <col min="16157" max="16208" width="10.28515625" style="67" customWidth="1"/>
    <col min="16209" max="16384" width="9.140625" style="67"/>
  </cols>
  <sheetData>
    <row r="1" spans="1:29" ht="18" customHeight="1">
      <c r="A1" s="210"/>
      <c r="B1" s="210"/>
      <c r="D1" s="360" t="s">
        <v>0</v>
      </c>
      <c r="E1" s="1390"/>
      <c r="F1" s="1390"/>
      <c r="G1" s="1390"/>
      <c r="H1" s="214"/>
      <c r="I1" s="1391"/>
      <c r="J1" s="1391"/>
      <c r="K1" s="1391"/>
      <c r="L1" s="1391"/>
      <c r="M1" s="1391"/>
      <c r="S1" s="361" t="s">
        <v>361</v>
      </c>
      <c r="T1" s="1392" t="s">
        <v>362</v>
      </c>
      <c r="U1" s="1393"/>
      <c r="V1" s="1393"/>
      <c r="W1" s="1393"/>
      <c r="X1" s="1393"/>
      <c r="Y1" s="1393"/>
      <c r="Z1" s="1393"/>
      <c r="AA1" s="1393"/>
      <c r="AB1" s="1393"/>
      <c r="AC1" s="1394"/>
    </row>
    <row r="2" spans="1:29" ht="24" customHeight="1">
      <c r="A2" s="7" t="s">
        <v>3</v>
      </c>
      <c r="B2" s="210"/>
      <c r="G2" s="212"/>
      <c r="I2" s="1395"/>
      <c r="J2" s="1395"/>
      <c r="K2" s="362"/>
      <c r="L2" s="1395"/>
      <c r="M2" s="1395"/>
      <c r="Q2" s="363"/>
      <c r="S2" s="364">
        <v>43327</v>
      </c>
      <c r="T2" s="1241" t="s">
        <v>363</v>
      </c>
      <c r="U2" s="1242"/>
      <c r="V2" s="1242"/>
      <c r="W2" s="1242"/>
      <c r="X2" s="1242"/>
      <c r="Y2" s="1242"/>
      <c r="Z2" s="1242"/>
      <c r="AA2" s="1242"/>
      <c r="AB2" s="1242"/>
      <c r="AC2" s="1243"/>
    </row>
    <row r="3" spans="1:29" ht="14.25" customHeight="1">
      <c r="A3" s="7"/>
      <c r="B3" s="210"/>
      <c r="G3" s="212"/>
      <c r="Q3" s="365"/>
      <c r="S3" s="364">
        <v>43607</v>
      </c>
      <c r="T3" s="1241" t="s">
        <v>364</v>
      </c>
      <c r="U3" s="1242"/>
      <c r="V3" s="1242"/>
      <c r="W3" s="1242"/>
      <c r="X3" s="1242"/>
      <c r="Y3" s="1242"/>
      <c r="Z3" s="1242"/>
      <c r="AA3" s="1242"/>
      <c r="AB3" s="1242"/>
      <c r="AC3" s="1243"/>
    </row>
    <row r="4" spans="1:29" ht="15.75" customHeight="1">
      <c r="A4" s="366" t="s">
        <v>365</v>
      </c>
      <c r="B4" s="210"/>
      <c r="G4" s="212"/>
      <c r="S4" s="364">
        <v>44334</v>
      </c>
      <c r="T4" s="1241" t="s">
        <v>366</v>
      </c>
      <c r="U4" s="1242"/>
      <c r="V4" s="1242"/>
      <c r="W4" s="1242"/>
      <c r="X4" s="1242"/>
      <c r="Y4" s="1242"/>
      <c r="Z4" s="1242"/>
      <c r="AA4" s="1242"/>
      <c r="AB4" s="1242"/>
      <c r="AC4" s="1243"/>
    </row>
    <row r="5" spans="1:29" ht="15.75" customHeight="1">
      <c r="A5" s="1385" t="s">
        <v>367</v>
      </c>
      <c r="B5" s="1385"/>
      <c r="C5" s="1385"/>
      <c r="D5" s="1385"/>
      <c r="E5" s="1385"/>
      <c r="F5" s="1385"/>
      <c r="G5" s="212"/>
      <c r="H5" s="1386"/>
      <c r="I5" s="1386"/>
      <c r="J5" s="1386"/>
      <c r="S5" s="364">
        <v>44358</v>
      </c>
      <c r="T5" s="1241" t="s">
        <v>368</v>
      </c>
      <c r="U5" s="1242"/>
      <c r="V5" s="1242"/>
      <c r="W5" s="1242"/>
      <c r="X5" s="1242"/>
      <c r="Y5" s="1242"/>
      <c r="Z5" s="1242"/>
      <c r="AA5" s="1242"/>
      <c r="AB5" s="1242"/>
      <c r="AC5" s="1243"/>
    </row>
    <row r="6" spans="1:29" ht="15.75" customHeight="1">
      <c r="A6" s="1387" t="s">
        <v>261</v>
      </c>
      <c r="B6" s="1388"/>
      <c r="C6" s="1388"/>
      <c r="D6" s="1388"/>
      <c r="E6" s="1388"/>
      <c r="F6" s="1389"/>
      <c r="G6" s="212"/>
      <c r="H6" s="1387" t="s">
        <v>369</v>
      </c>
      <c r="I6" s="1388"/>
      <c r="J6" s="1388"/>
      <c r="K6" s="1388"/>
      <c r="L6" s="1388"/>
      <c r="M6" s="1389"/>
      <c r="S6" s="364">
        <v>44532</v>
      </c>
      <c r="T6" s="1241" t="s">
        <v>370</v>
      </c>
      <c r="U6" s="1242"/>
      <c r="V6" s="1242"/>
      <c r="W6" s="1242"/>
      <c r="X6" s="1242"/>
      <c r="Y6" s="1242"/>
      <c r="Z6" s="1242"/>
      <c r="AA6" s="1242"/>
      <c r="AB6" s="1242"/>
      <c r="AC6" s="1243"/>
    </row>
    <row r="7" spans="1:29" ht="15.75" customHeight="1">
      <c r="A7" s="1396" t="s">
        <v>371</v>
      </c>
      <c r="B7" s="1396"/>
      <c r="C7" s="1386"/>
      <c r="D7" s="1386"/>
      <c r="E7" s="1386"/>
      <c r="F7" s="1386"/>
      <c r="G7" s="212"/>
      <c r="H7" s="1396" t="s">
        <v>371</v>
      </c>
      <c r="I7" s="1396"/>
      <c r="J7" s="1397"/>
      <c r="K7" s="1397"/>
      <c r="L7" s="1397"/>
      <c r="M7" s="1397"/>
      <c r="S7" s="364">
        <v>44599</v>
      </c>
      <c r="T7" s="1241" t="s">
        <v>372</v>
      </c>
      <c r="U7" s="1242"/>
      <c r="V7" s="1242"/>
      <c r="W7" s="1242"/>
      <c r="X7" s="1242"/>
      <c r="Y7" s="1242"/>
      <c r="Z7" s="1242"/>
      <c r="AA7" s="1242"/>
      <c r="AB7" s="1242"/>
      <c r="AC7" s="1243"/>
    </row>
    <row r="8" spans="1:29" ht="15.75" customHeight="1">
      <c r="A8" s="1396" t="s">
        <v>373</v>
      </c>
      <c r="B8" s="1396"/>
      <c r="C8" s="1398"/>
      <c r="D8" s="1386"/>
      <c r="E8" s="1386"/>
      <c r="F8" s="1386"/>
      <c r="G8" s="212"/>
      <c r="H8" s="1396" t="s">
        <v>373</v>
      </c>
      <c r="I8" s="1396"/>
      <c r="J8" s="1399"/>
      <c r="K8" s="1397"/>
      <c r="L8" s="1397"/>
      <c r="M8" s="1397"/>
      <c r="S8" s="364">
        <v>44622</v>
      </c>
      <c r="T8" s="1242" t="s">
        <v>374</v>
      </c>
      <c r="U8" s="1242"/>
      <c r="V8" s="1242"/>
      <c r="W8" s="1242"/>
      <c r="X8" s="1242"/>
      <c r="Y8" s="1242"/>
      <c r="Z8" s="1242"/>
      <c r="AA8" s="1242"/>
      <c r="AB8" s="1242"/>
      <c r="AC8" s="1243"/>
    </row>
    <row r="9" spans="1:29" ht="15.75" customHeight="1">
      <c r="A9" s="1396" t="s">
        <v>375</v>
      </c>
      <c r="B9" s="1396"/>
      <c r="C9" s="1386"/>
      <c r="D9" s="1386"/>
      <c r="E9" s="1386"/>
      <c r="F9" s="1386"/>
      <c r="G9" s="212"/>
      <c r="H9" s="1396" t="s">
        <v>375</v>
      </c>
      <c r="I9" s="1396"/>
      <c r="J9" s="1397"/>
      <c r="K9" s="1397"/>
      <c r="L9" s="1397"/>
      <c r="M9" s="1397"/>
      <c r="S9" s="364">
        <v>44795</v>
      </c>
      <c r="T9" s="1400" t="s">
        <v>376</v>
      </c>
      <c r="U9" s="1400"/>
      <c r="V9" s="1400"/>
      <c r="W9" s="1400"/>
      <c r="X9" s="1400"/>
      <c r="Y9" s="1400"/>
      <c r="Z9" s="1400"/>
      <c r="AA9" s="1400"/>
      <c r="AB9" s="1400"/>
      <c r="AC9" s="1400"/>
    </row>
    <row r="10" spans="1:29" ht="13.5" customHeight="1">
      <c r="A10" s="1221"/>
      <c r="B10" s="1221"/>
      <c r="G10" s="212"/>
      <c r="H10" s="1221"/>
      <c r="I10" s="1221"/>
      <c r="S10" s="364">
        <v>44798</v>
      </c>
      <c r="T10" s="1241" t="s">
        <v>377</v>
      </c>
      <c r="U10" s="1242"/>
      <c r="V10" s="1242"/>
      <c r="W10" s="1242"/>
      <c r="X10" s="1242"/>
      <c r="Y10" s="1242"/>
      <c r="Z10" s="1242"/>
      <c r="AA10" s="1242"/>
      <c r="AB10" s="1242"/>
      <c r="AC10" s="1243"/>
    </row>
    <row r="11" spans="1:29" ht="15.75" customHeight="1">
      <c r="A11" s="1387" t="s">
        <v>239</v>
      </c>
      <c r="B11" s="1388"/>
      <c r="C11" s="1388"/>
      <c r="D11" s="1388"/>
      <c r="E11" s="1388"/>
      <c r="F11" s="1389"/>
      <c r="G11" s="212"/>
      <c r="H11" s="1387" t="s">
        <v>239</v>
      </c>
      <c r="I11" s="1388"/>
      <c r="J11" s="1388"/>
      <c r="K11" s="1388"/>
      <c r="L11" s="1388"/>
      <c r="M11" s="1389"/>
      <c r="S11" s="364">
        <v>44819</v>
      </c>
      <c r="T11" s="1400" t="s">
        <v>378</v>
      </c>
      <c r="U11" s="1400"/>
      <c r="V11" s="1400"/>
      <c r="W11" s="1400"/>
      <c r="X11" s="1400"/>
      <c r="Y11" s="1400"/>
      <c r="Z11" s="1400"/>
      <c r="AA11" s="1400"/>
      <c r="AB11" s="1400"/>
      <c r="AC11" s="1400"/>
    </row>
    <row r="12" spans="1:29" ht="15.75" customHeight="1">
      <c r="A12" s="1396" t="s">
        <v>379</v>
      </c>
      <c r="B12" s="1396"/>
      <c r="C12" s="1386"/>
      <c r="D12" s="1386"/>
      <c r="E12" s="1386"/>
      <c r="F12" s="1386"/>
      <c r="G12" s="212"/>
      <c r="H12" s="1396" t="s">
        <v>379</v>
      </c>
      <c r="I12" s="1396"/>
      <c r="J12" s="1397"/>
      <c r="K12" s="1397"/>
      <c r="L12" s="1397"/>
      <c r="M12" s="1397"/>
      <c r="S12" s="364">
        <v>45174</v>
      </c>
      <c r="T12" s="1400" t="s">
        <v>380</v>
      </c>
      <c r="U12" s="1400"/>
      <c r="V12" s="1400"/>
      <c r="W12" s="1400"/>
      <c r="X12" s="1400"/>
      <c r="Y12" s="1400"/>
      <c r="Z12" s="1400"/>
      <c r="AA12" s="1400"/>
      <c r="AB12" s="1400"/>
      <c r="AC12" s="1400"/>
    </row>
    <row r="13" spans="1:29" ht="15.75" customHeight="1">
      <c r="A13" s="1396" t="s">
        <v>373</v>
      </c>
      <c r="B13" s="1396"/>
      <c r="C13" s="1398"/>
      <c r="D13" s="1386"/>
      <c r="E13" s="1386"/>
      <c r="F13" s="1386"/>
      <c r="G13" s="212"/>
      <c r="H13" s="1396" t="s">
        <v>373</v>
      </c>
      <c r="I13" s="1396"/>
      <c r="J13" s="1399"/>
      <c r="K13" s="1397"/>
      <c r="L13" s="1397"/>
      <c r="M13" s="1397"/>
      <c r="T13" s="1221"/>
      <c r="U13" s="1221"/>
      <c r="V13" s="1221"/>
      <c r="W13" s="1221"/>
      <c r="X13" s="1221"/>
      <c r="Y13" s="1221"/>
      <c r="Z13" s="1221"/>
      <c r="AA13" s="1221"/>
      <c r="AB13" s="1221"/>
      <c r="AC13" s="1221"/>
    </row>
    <row r="14" spans="1:29" s="217" customFormat="1" ht="15.75" customHeight="1">
      <c r="A14" s="1396" t="s">
        <v>375</v>
      </c>
      <c r="B14" s="1396"/>
      <c r="C14" s="1402"/>
      <c r="D14" s="1386"/>
      <c r="E14" s="1386"/>
      <c r="F14" s="1386"/>
      <c r="G14" s="210"/>
      <c r="H14" s="1396" t="s">
        <v>375</v>
      </c>
      <c r="I14" s="1396"/>
      <c r="J14" s="1403"/>
      <c r="K14" s="1397"/>
      <c r="L14" s="1397"/>
      <c r="M14" s="1397"/>
      <c r="T14" s="1221"/>
      <c r="U14" s="1221"/>
      <c r="V14" s="1221"/>
      <c r="W14" s="1221"/>
      <c r="X14" s="1221"/>
      <c r="Y14" s="1221"/>
      <c r="Z14" s="1221"/>
      <c r="AA14" s="1221"/>
      <c r="AB14" s="1221"/>
      <c r="AC14" s="1221"/>
    </row>
    <row r="15" spans="1:29" ht="15.75" customHeight="1">
      <c r="T15" s="1221"/>
      <c r="U15" s="1221"/>
      <c r="V15" s="1221"/>
      <c r="W15" s="1221"/>
      <c r="X15" s="1221"/>
      <c r="Y15" s="1221"/>
      <c r="Z15" s="1221"/>
      <c r="AA15" s="1221"/>
      <c r="AB15" s="1221"/>
      <c r="AC15" s="1221"/>
    </row>
    <row r="16" spans="1:29" ht="17.25" customHeight="1">
      <c r="A16" s="368" t="s">
        <v>381</v>
      </c>
      <c r="B16" s="368"/>
      <c r="H16" s="369" t="s">
        <v>382</v>
      </c>
      <c r="I16" s="210"/>
      <c r="T16" s="1221"/>
      <c r="U16" s="1221"/>
      <c r="V16" s="1221"/>
      <c r="W16" s="1221"/>
      <c r="X16" s="1221"/>
      <c r="Y16" s="1221"/>
      <c r="Z16" s="1221"/>
      <c r="AA16" s="1221"/>
      <c r="AB16" s="1221"/>
      <c r="AC16" s="1221"/>
    </row>
    <row r="17" spans="1:29" ht="17.45" customHeight="1">
      <c r="A17" s="1396" t="s">
        <v>383</v>
      </c>
      <c r="B17" s="1396"/>
      <c r="C17" s="1386"/>
      <c r="D17" s="1386"/>
      <c r="E17" s="1386"/>
      <c r="F17" s="1386"/>
      <c r="H17" s="1396" t="s">
        <v>384</v>
      </c>
      <c r="I17" s="1396"/>
      <c r="J17" s="1401"/>
      <c r="K17" s="1386"/>
      <c r="L17" s="1386"/>
      <c r="M17" s="1386"/>
      <c r="T17" s="1221"/>
      <c r="U17" s="1221"/>
      <c r="V17" s="1221"/>
      <c r="W17" s="1221"/>
      <c r="X17" s="1221"/>
      <c r="Y17" s="1221"/>
      <c r="Z17" s="1221"/>
      <c r="AA17" s="1221"/>
      <c r="AB17" s="1221"/>
      <c r="AC17" s="1221"/>
    </row>
    <row r="18" spans="1:29" ht="17.45" customHeight="1">
      <c r="A18" s="1396" t="s">
        <v>385</v>
      </c>
      <c r="B18" s="1396"/>
      <c r="C18" s="1386"/>
      <c r="D18" s="1386"/>
      <c r="E18" s="1386"/>
      <c r="F18" s="1386"/>
      <c r="H18" s="1396" t="s">
        <v>386</v>
      </c>
      <c r="I18" s="1396"/>
      <c r="J18" s="1386"/>
      <c r="K18" s="1386"/>
      <c r="L18" s="1386"/>
      <c r="M18" s="1386"/>
      <c r="T18" s="1221"/>
      <c r="U18" s="1221"/>
      <c r="V18" s="1221"/>
      <c r="W18" s="1221"/>
      <c r="X18" s="1221"/>
      <c r="Y18" s="1221"/>
      <c r="Z18" s="1221"/>
      <c r="AA18" s="1221"/>
      <c r="AB18" s="1221"/>
      <c r="AC18" s="1221"/>
    </row>
    <row r="19" spans="1:29" ht="17.45" customHeight="1">
      <c r="A19" s="1396" t="s">
        <v>387</v>
      </c>
      <c r="B19" s="1396"/>
      <c r="C19" s="1386"/>
      <c r="D19" s="1386"/>
      <c r="E19" s="1386"/>
      <c r="F19" s="1386"/>
      <c r="H19" s="1396" t="s">
        <v>388</v>
      </c>
      <c r="I19" s="1396"/>
      <c r="J19" s="1386"/>
      <c r="K19" s="1386"/>
      <c r="L19" s="1386"/>
      <c r="M19" s="1386"/>
      <c r="T19" s="1221"/>
      <c r="U19" s="1221"/>
      <c r="V19" s="1221"/>
      <c r="W19" s="1221"/>
      <c r="X19" s="1221"/>
      <c r="Y19" s="1221"/>
      <c r="Z19" s="1221"/>
      <c r="AA19" s="1221"/>
      <c r="AB19" s="1221"/>
      <c r="AC19" s="1221"/>
    </row>
    <row r="20" spans="1:29" ht="16.5" customHeight="1">
      <c r="A20" s="1396" t="s">
        <v>389</v>
      </c>
      <c r="B20" s="1396"/>
      <c r="C20" s="1386"/>
      <c r="D20" s="1386"/>
      <c r="E20" s="1386"/>
      <c r="F20" s="1386"/>
      <c r="H20" s="1396" t="s">
        <v>390</v>
      </c>
      <c r="I20" s="1396"/>
      <c r="J20" s="1404"/>
      <c r="K20" s="1405"/>
      <c r="L20" s="1405"/>
      <c r="M20" s="1406"/>
      <c r="T20" s="1221"/>
      <c r="U20" s="1221"/>
      <c r="V20" s="1221"/>
      <c r="W20" s="1221"/>
      <c r="X20" s="1221"/>
      <c r="Y20" s="1221"/>
      <c r="Z20" s="1221"/>
      <c r="AA20" s="1221"/>
      <c r="AB20" s="1221"/>
      <c r="AC20" s="1221"/>
    </row>
    <row r="21" spans="1:29" ht="16.5" customHeight="1">
      <c r="A21" s="370"/>
      <c r="B21" s="370"/>
      <c r="C21" s="370" t="s">
        <v>125</v>
      </c>
      <c r="D21" s="210"/>
      <c r="E21" s="370"/>
      <c r="F21" s="370"/>
      <c r="H21" s="1396"/>
      <c r="I21" s="1396"/>
      <c r="J21" s="1407"/>
      <c r="K21" s="1408"/>
      <c r="L21" s="1408"/>
      <c r="M21" s="1409"/>
      <c r="U21" s="371"/>
    </row>
    <row r="22" spans="1:29" ht="16.5" customHeight="1">
      <c r="A22" s="369" t="s">
        <v>391</v>
      </c>
      <c r="B22" s="369"/>
      <c r="C22" s="369"/>
      <c r="D22" s="369"/>
      <c r="E22" s="370"/>
      <c r="F22" s="372"/>
    </row>
    <row r="23" spans="1:29" ht="19.5" customHeight="1">
      <c r="D23" s="373"/>
      <c r="L23" s="373"/>
    </row>
    <row r="24" spans="1:29" ht="19.5" customHeight="1">
      <c r="A24" s="1400" t="s">
        <v>392</v>
      </c>
      <c r="B24" s="1400"/>
      <c r="C24" s="1400"/>
      <c r="D24" s="1410" t="s">
        <v>393</v>
      </c>
      <c r="E24" s="1411"/>
      <c r="F24" s="361" t="s">
        <v>394</v>
      </c>
      <c r="G24" s="361" t="s">
        <v>395</v>
      </c>
      <c r="H24" s="361" t="s">
        <v>396</v>
      </c>
      <c r="I24" s="361" t="s">
        <v>397</v>
      </c>
      <c r="J24" s="374"/>
      <c r="K24" s="375" t="s">
        <v>398</v>
      </c>
      <c r="L24" s="374"/>
      <c r="M24" s="374" t="s">
        <v>399</v>
      </c>
      <c r="O24" s="359"/>
      <c r="P24" s="359"/>
      <c r="Q24" s="359"/>
      <c r="R24" s="359"/>
      <c r="U24" s="371"/>
    </row>
    <row r="25" spans="1:29" ht="44.25" customHeight="1">
      <c r="A25" s="1419" t="s">
        <v>400</v>
      </c>
      <c r="B25" s="1420"/>
      <c r="C25" s="1421"/>
      <c r="D25" s="1422" t="s">
        <v>401</v>
      </c>
      <c r="E25" s="1423"/>
      <c r="F25" s="376" t="s">
        <v>402</v>
      </c>
      <c r="G25" s="377" t="s">
        <v>403</v>
      </c>
      <c r="H25" s="378" t="s">
        <v>404</v>
      </c>
      <c r="I25" s="379" t="s">
        <v>405</v>
      </c>
      <c r="J25" s="374"/>
      <c r="K25" s="380"/>
      <c r="L25" s="374"/>
      <c r="M25" s="374"/>
      <c r="O25" s="359"/>
      <c r="P25" s="359"/>
      <c r="Q25" s="359"/>
      <c r="R25" s="359"/>
      <c r="U25" s="371"/>
    </row>
    <row r="26" spans="1:29" ht="20.25" customHeight="1">
      <c r="A26" s="1424" t="s">
        <v>406</v>
      </c>
      <c r="B26" s="1425"/>
      <c r="C26" s="1425"/>
      <c r="D26" s="1426"/>
      <c r="E26" s="1427"/>
      <c r="F26" s="381"/>
      <c r="G26" s="382"/>
      <c r="H26" s="381"/>
      <c r="I26" s="382"/>
      <c r="J26" s="382"/>
      <c r="K26" s="381"/>
      <c r="L26" s="381"/>
      <c r="M26" s="381"/>
      <c r="O26" s="212"/>
      <c r="P26" s="212"/>
      <c r="Q26" s="212"/>
      <c r="R26" s="212"/>
      <c r="U26" s="371"/>
    </row>
    <row r="27" spans="1:29" ht="20.25" customHeight="1">
      <c r="A27" s="1412" t="s">
        <v>407</v>
      </c>
      <c r="B27" s="1412"/>
      <c r="C27" s="1412"/>
      <c r="D27" s="383"/>
      <c r="E27" s="384"/>
      <c r="F27" s="384"/>
      <c r="G27" s="385"/>
      <c r="H27" s="386"/>
      <c r="I27" s="385"/>
      <c r="J27" s="385"/>
      <c r="K27" s="384"/>
      <c r="L27" s="384"/>
      <c r="M27" s="387"/>
      <c r="U27" s="371"/>
    </row>
    <row r="28" spans="1:29" ht="20.25" customHeight="1">
      <c r="A28" s="1412" t="s">
        <v>408</v>
      </c>
      <c r="B28" s="1412"/>
      <c r="C28" s="1412"/>
      <c r="D28" s="383"/>
      <c r="E28" s="384"/>
      <c r="F28" s="384"/>
      <c r="G28" s="384"/>
      <c r="H28" s="384"/>
      <c r="I28" s="384"/>
      <c r="J28" s="386"/>
      <c r="K28" s="384"/>
      <c r="L28" s="384"/>
      <c r="M28" s="387"/>
      <c r="U28" s="371"/>
    </row>
    <row r="29" spans="1:29" ht="20.25" customHeight="1">
      <c r="A29" s="1412" t="s">
        <v>409</v>
      </c>
      <c r="B29" s="1412"/>
      <c r="C29" s="1412"/>
      <c r="D29" s="383"/>
      <c r="E29" s="384"/>
      <c r="F29" s="384"/>
      <c r="G29" s="384"/>
      <c r="H29" s="384"/>
      <c r="I29" s="384"/>
      <c r="J29" s="386"/>
      <c r="K29" s="384"/>
      <c r="L29" s="384"/>
      <c r="M29" s="387"/>
      <c r="U29" s="371"/>
    </row>
    <row r="30" spans="1:29" ht="20.25" customHeight="1">
      <c r="A30" s="1412" t="s">
        <v>410</v>
      </c>
      <c r="B30" s="1412"/>
      <c r="C30" s="1412"/>
      <c r="D30" s="383"/>
      <c r="E30" s="384"/>
      <c r="F30" s="384"/>
      <c r="G30" s="384"/>
      <c r="H30" s="384"/>
      <c r="I30" s="384"/>
      <c r="J30" s="386"/>
      <c r="K30" s="386"/>
      <c r="L30" s="384"/>
      <c r="M30" s="387"/>
    </row>
    <row r="31" spans="1:29" ht="20.25" customHeight="1">
      <c r="A31" s="1412" t="s">
        <v>411</v>
      </c>
      <c r="B31" s="1412"/>
      <c r="C31" s="1412"/>
      <c r="D31" s="383"/>
      <c r="E31" s="384"/>
      <c r="F31" s="384"/>
      <c r="G31" s="384"/>
      <c r="H31" s="384"/>
      <c r="I31" s="384"/>
      <c r="J31" s="381"/>
      <c r="K31" s="388"/>
      <c r="L31" s="384"/>
      <c r="M31" s="387"/>
      <c r="U31" s="371"/>
    </row>
    <row r="32" spans="1:29" ht="20.25" customHeight="1">
      <c r="A32" s="1412" t="s">
        <v>412</v>
      </c>
      <c r="B32" s="1412"/>
      <c r="C32" s="1412"/>
      <c r="D32" s="389"/>
      <c r="E32" s="390"/>
      <c r="F32" s="390"/>
      <c r="G32" s="390"/>
      <c r="H32" s="390"/>
      <c r="I32" s="390"/>
      <c r="J32" s="390"/>
      <c r="K32" s="381"/>
      <c r="L32" s="390"/>
      <c r="M32" s="391"/>
      <c r="U32" s="371"/>
    </row>
    <row r="33" spans="1:25" ht="20.25" customHeight="1">
      <c r="U33" s="371"/>
    </row>
    <row r="34" spans="1:25" ht="20.25" customHeight="1" thickBot="1">
      <c r="U34" s="371"/>
    </row>
    <row r="35" spans="1:25" ht="48.75" customHeight="1" thickBot="1">
      <c r="B35" s="1413" t="s">
        <v>413</v>
      </c>
      <c r="C35" s="1414"/>
      <c r="D35" s="1414"/>
      <c r="E35" s="1415"/>
      <c r="F35" s="1416" t="s">
        <v>414</v>
      </c>
      <c r="G35" s="1417"/>
      <c r="H35" s="1417"/>
      <c r="I35" s="1417"/>
      <c r="J35" s="1417"/>
      <c r="K35" s="1418"/>
      <c r="L35" s="1431" t="s">
        <v>415</v>
      </c>
      <c r="M35" s="1414"/>
      <c r="N35" s="1414" t="s">
        <v>416</v>
      </c>
      <c r="O35" s="1414"/>
      <c r="P35" s="1414" t="s">
        <v>417</v>
      </c>
      <c r="Q35" s="1432"/>
      <c r="R35" s="392" t="s">
        <v>418</v>
      </c>
      <c r="S35" s="393"/>
      <c r="T35" s="1416" t="s">
        <v>419</v>
      </c>
      <c r="U35" s="1417"/>
      <c r="V35" s="1417"/>
      <c r="W35" s="1417"/>
      <c r="X35" s="1417"/>
      <c r="Y35" s="1418"/>
    </row>
    <row r="36" spans="1:25" ht="21.95" customHeight="1">
      <c r="A36" s="394"/>
      <c r="B36" s="1433"/>
      <c r="C36" s="1433"/>
      <c r="D36" s="1433"/>
      <c r="E36" s="1433"/>
      <c r="F36" s="1429"/>
      <c r="G36" s="1429"/>
      <c r="H36" s="1429"/>
      <c r="I36" s="1429"/>
      <c r="J36" s="1429"/>
      <c r="K36" s="1429"/>
      <c r="L36" s="1430" t="s">
        <v>420</v>
      </c>
      <c r="M36" s="1430"/>
      <c r="N36" s="1430" t="s">
        <v>420</v>
      </c>
      <c r="O36" s="1430"/>
      <c r="P36" s="1430" t="s">
        <v>421</v>
      </c>
      <c r="Q36" s="1430"/>
      <c r="R36" s="395"/>
      <c r="S36" s="396"/>
      <c r="T36" s="1430"/>
      <c r="U36" s="1430"/>
      <c r="V36" s="1430"/>
      <c r="W36" s="1430"/>
      <c r="X36" s="1430"/>
      <c r="Y36" s="1430"/>
    </row>
    <row r="37" spans="1:25" ht="21.95" customHeight="1">
      <c r="A37" s="394" t="s">
        <v>422</v>
      </c>
      <c r="B37" s="1428" t="s">
        <v>423</v>
      </c>
      <c r="C37" s="1428"/>
      <c r="D37" s="1428"/>
      <c r="E37" s="1428"/>
      <c r="F37" s="1429"/>
      <c r="G37" s="1429"/>
      <c r="H37" s="1429"/>
      <c r="I37" s="1429"/>
      <c r="J37" s="1429"/>
      <c r="K37" s="1429"/>
      <c r="L37" s="1430" t="s">
        <v>420</v>
      </c>
      <c r="M37" s="1430"/>
      <c r="N37" s="1430" t="s">
        <v>420</v>
      </c>
      <c r="O37" s="1430"/>
      <c r="P37" s="1430" t="s">
        <v>421</v>
      </c>
      <c r="Q37" s="1430"/>
      <c r="R37" s="397"/>
      <c r="S37" s="398"/>
      <c r="T37" s="1430"/>
      <c r="U37" s="1430"/>
      <c r="V37" s="1430"/>
      <c r="W37" s="1430"/>
      <c r="X37" s="1430"/>
      <c r="Y37" s="1430"/>
    </row>
    <row r="38" spans="1:25" ht="30" customHeight="1">
      <c r="A38" s="394" t="s">
        <v>424</v>
      </c>
      <c r="B38" s="1434" t="s">
        <v>425</v>
      </c>
      <c r="C38" s="1434"/>
      <c r="D38" s="1434"/>
      <c r="E38" s="1434"/>
      <c r="F38" s="1435" t="s">
        <v>426</v>
      </c>
      <c r="G38" s="1435"/>
      <c r="H38" s="1435"/>
      <c r="I38" s="1435"/>
      <c r="J38" s="1435"/>
      <c r="K38" s="1435"/>
      <c r="L38" s="1430" t="s">
        <v>420</v>
      </c>
      <c r="M38" s="1430"/>
      <c r="N38" s="1396" t="s">
        <v>420</v>
      </c>
      <c r="O38" s="1396"/>
      <c r="P38" s="1396" t="s">
        <v>393</v>
      </c>
      <c r="Q38" s="1396"/>
      <c r="R38" s="399"/>
      <c r="S38" s="400"/>
      <c r="T38" s="1436" t="s">
        <v>427</v>
      </c>
      <c r="U38" s="1436"/>
      <c r="V38" s="1436"/>
      <c r="W38" s="1436"/>
      <c r="X38" s="1436"/>
      <c r="Y38" s="1436"/>
    </row>
    <row r="39" spans="1:25" ht="21.95" customHeight="1">
      <c r="A39" s="394" t="s">
        <v>428</v>
      </c>
      <c r="B39" s="1434" t="s">
        <v>429</v>
      </c>
      <c r="C39" s="1434"/>
      <c r="D39" s="1434"/>
      <c r="E39" s="1434"/>
      <c r="F39" s="1400"/>
      <c r="G39" s="1400"/>
      <c r="H39" s="1400"/>
      <c r="I39" s="1400"/>
      <c r="J39" s="1400"/>
      <c r="K39" s="1400"/>
      <c r="L39" s="1430" t="s">
        <v>420</v>
      </c>
      <c r="M39" s="1430"/>
      <c r="N39" s="1396" t="s">
        <v>420</v>
      </c>
      <c r="O39" s="1396"/>
      <c r="P39" s="1396" t="s">
        <v>421</v>
      </c>
      <c r="Q39" s="1396"/>
      <c r="R39" s="401"/>
      <c r="S39" s="402"/>
      <c r="T39" s="1396"/>
      <c r="U39" s="1396"/>
      <c r="V39" s="1396"/>
      <c r="W39" s="1396"/>
      <c r="X39" s="1396"/>
      <c r="Y39" s="1396"/>
    </row>
    <row r="40" spans="1:25" ht="21.95" customHeight="1">
      <c r="A40" s="394" t="s">
        <v>430</v>
      </c>
      <c r="B40" s="1434" t="s">
        <v>431</v>
      </c>
      <c r="C40" s="1434"/>
      <c r="D40" s="1434"/>
      <c r="E40" s="1434"/>
      <c r="F40" s="1400"/>
      <c r="G40" s="1400"/>
      <c r="H40" s="1400"/>
      <c r="I40" s="1400"/>
      <c r="J40" s="1400"/>
      <c r="K40" s="1400"/>
      <c r="L40" s="1430" t="s">
        <v>420</v>
      </c>
      <c r="M40" s="1430"/>
      <c r="N40" s="1396" t="s">
        <v>420</v>
      </c>
      <c r="O40" s="1396"/>
      <c r="P40" s="1396" t="s">
        <v>421</v>
      </c>
      <c r="Q40" s="1396"/>
      <c r="R40" s="401"/>
      <c r="S40" s="402"/>
      <c r="T40" s="1396"/>
      <c r="U40" s="1396"/>
      <c r="V40" s="1396"/>
      <c r="W40" s="1396"/>
      <c r="X40" s="1396"/>
      <c r="Y40" s="1396"/>
    </row>
    <row r="41" spans="1:25" ht="21.95" customHeight="1">
      <c r="A41" s="394" t="s">
        <v>432</v>
      </c>
      <c r="B41" s="1434" t="s">
        <v>433</v>
      </c>
      <c r="C41" s="1434"/>
      <c r="D41" s="1434"/>
      <c r="E41" s="1434"/>
      <c r="F41" s="1400"/>
      <c r="G41" s="1400"/>
      <c r="H41" s="1400"/>
      <c r="I41" s="1400"/>
      <c r="J41" s="1400"/>
      <c r="K41" s="1400"/>
      <c r="L41" s="1430" t="s">
        <v>420</v>
      </c>
      <c r="M41" s="1430"/>
      <c r="N41" s="1396" t="s">
        <v>420</v>
      </c>
      <c r="O41" s="1396"/>
      <c r="P41" s="1396" t="s">
        <v>421</v>
      </c>
      <c r="Q41" s="1396"/>
      <c r="R41" s="401"/>
      <c r="S41" s="402"/>
      <c r="T41" s="1396"/>
      <c r="U41" s="1396"/>
      <c r="V41" s="1396"/>
      <c r="W41" s="1396"/>
      <c r="X41" s="1396"/>
      <c r="Y41" s="1396"/>
    </row>
    <row r="42" spans="1:25" ht="21.95" customHeight="1">
      <c r="A42" s="394" t="s">
        <v>434</v>
      </c>
      <c r="B42" s="1434" t="s">
        <v>435</v>
      </c>
      <c r="C42" s="1434"/>
      <c r="D42" s="1434"/>
      <c r="E42" s="1434"/>
      <c r="F42" s="1400"/>
      <c r="G42" s="1400"/>
      <c r="H42" s="1400"/>
      <c r="I42" s="1400"/>
      <c r="J42" s="1400"/>
      <c r="K42" s="1400"/>
      <c r="L42" s="1430" t="s">
        <v>420</v>
      </c>
      <c r="M42" s="1430"/>
      <c r="N42" s="1396" t="s">
        <v>436</v>
      </c>
      <c r="O42" s="1396"/>
      <c r="P42" s="1396" t="s">
        <v>421</v>
      </c>
      <c r="Q42" s="1396"/>
      <c r="R42" s="401"/>
      <c r="S42" s="402"/>
      <c r="T42" s="1396"/>
      <c r="U42" s="1396"/>
      <c r="V42" s="1396"/>
      <c r="W42" s="1396"/>
      <c r="X42" s="1396"/>
      <c r="Y42" s="1396"/>
    </row>
    <row r="43" spans="1:25" ht="24.75" customHeight="1">
      <c r="A43" s="394" t="s">
        <v>437</v>
      </c>
      <c r="B43" s="1434" t="s">
        <v>205</v>
      </c>
      <c r="C43" s="1434"/>
      <c r="D43" s="1434"/>
      <c r="E43" s="1434"/>
      <c r="F43" s="1437" t="s">
        <v>438</v>
      </c>
      <c r="G43" s="1437"/>
      <c r="H43" s="1437"/>
      <c r="I43" s="1437"/>
      <c r="J43" s="1437"/>
      <c r="K43" s="1437"/>
      <c r="L43" s="1430" t="s">
        <v>420</v>
      </c>
      <c r="M43" s="1430"/>
      <c r="N43" s="1396" t="s">
        <v>420</v>
      </c>
      <c r="O43" s="1396"/>
      <c r="P43" s="1396" t="s">
        <v>396</v>
      </c>
      <c r="Q43" s="1396"/>
      <c r="R43" s="399"/>
      <c r="S43" s="400"/>
      <c r="T43" s="1436" t="s">
        <v>438</v>
      </c>
      <c r="U43" s="1436"/>
      <c r="V43" s="1436"/>
      <c r="W43" s="1436"/>
      <c r="X43" s="1436"/>
      <c r="Y43" s="1436"/>
    </row>
    <row r="44" spans="1:25" ht="27" customHeight="1">
      <c r="A44" s="394" t="s">
        <v>439</v>
      </c>
      <c r="B44" s="1434" t="s">
        <v>440</v>
      </c>
      <c r="C44" s="1434"/>
      <c r="D44" s="1434"/>
      <c r="E44" s="1434"/>
      <c r="F44" s="1437" t="s">
        <v>438</v>
      </c>
      <c r="G44" s="1437"/>
      <c r="H44" s="1437"/>
      <c r="I44" s="1437"/>
      <c r="J44" s="1437"/>
      <c r="K44" s="1437"/>
      <c r="L44" s="1430" t="s">
        <v>420</v>
      </c>
      <c r="M44" s="1430"/>
      <c r="N44" s="1396" t="s">
        <v>420</v>
      </c>
      <c r="O44" s="1396"/>
      <c r="P44" s="1396" t="s">
        <v>396</v>
      </c>
      <c r="Q44" s="1396"/>
      <c r="R44" s="399"/>
      <c r="S44" s="400"/>
      <c r="T44" s="1436" t="s">
        <v>438</v>
      </c>
      <c r="U44" s="1436"/>
      <c r="V44" s="1436"/>
      <c r="W44" s="1436"/>
      <c r="X44" s="1436"/>
      <c r="Y44" s="1436"/>
    </row>
    <row r="45" spans="1:25" ht="27.75" customHeight="1">
      <c r="A45" s="394" t="s">
        <v>441</v>
      </c>
      <c r="B45" s="1434" t="s">
        <v>442</v>
      </c>
      <c r="C45" s="1434"/>
      <c r="D45" s="1434"/>
      <c r="E45" s="1434"/>
      <c r="F45" s="1437" t="s">
        <v>438</v>
      </c>
      <c r="G45" s="1437"/>
      <c r="H45" s="1437"/>
      <c r="I45" s="1437"/>
      <c r="J45" s="1437"/>
      <c r="K45" s="1437"/>
      <c r="L45" s="1430" t="s">
        <v>420</v>
      </c>
      <c r="M45" s="1430"/>
      <c r="N45" s="1396" t="s">
        <v>420</v>
      </c>
      <c r="O45" s="1396"/>
      <c r="P45" s="1396" t="s">
        <v>396</v>
      </c>
      <c r="Q45" s="1396"/>
      <c r="R45" s="399"/>
      <c r="S45" s="400"/>
      <c r="T45" s="1436" t="s">
        <v>438</v>
      </c>
      <c r="U45" s="1436"/>
      <c r="V45" s="1436"/>
      <c r="W45" s="1436"/>
      <c r="X45" s="1436"/>
      <c r="Y45" s="1436"/>
    </row>
    <row r="46" spans="1:25" ht="21.95" customHeight="1">
      <c r="A46" s="394" t="s">
        <v>443</v>
      </c>
      <c r="B46" s="1434" t="s">
        <v>444</v>
      </c>
      <c r="C46" s="1434"/>
      <c r="D46" s="1434"/>
      <c r="E46" s="1434"/>
      <c r="F46" s="1400"/>
      <c r="G46" s="1400"/>
      <c r="H46" s="1400"/>
      <c r="I46" s="1400"/>
      <c r="J46" s="1400"/>
      <c r="K46" s="1400"/>
      <c r="L46" s="1430" t="s">
        <v>420</v>
      </c>
      <c r="M46" s="1430"/>
      <c r="N46" s="1396" t="s">
        <v>420</v>
      </c>
      <c r="O46" s="1396"/>
      <c r="P46" s="1396" t="s">
        <v>421</v>
      </c>
      <c r="Q46" s="1396"/>
      <c r="R46" s="401"/>
      <c r="S46" s="402"/>
      <c r="T46" s="1396"/>
      <c r="U46" s="1396"/>
      <c r="V46" s="1396"/>
      <c r="W46" s="1396"/>
      <c r="X46" s="1396"/>
      <c r="Y46" s="1396"/>
    </row>
    <row r="47" spans="1:25" ht="28.5" customHeight="1">
      <c r="A47" s="394" t="s">
        <v>445</v>
      </c>
      <c r="B47" s="1434" t="s">
        <v>446</v>
      </c>
      <c r="C47" s="1434"/>
      <c r="D47" s="1434"/>
      <c r="E47" s="1434"/>
      <c r="F47" s="1400" t="s">
        <v>447</v>
      </c>
      <c r="G47" s="1400"/>
      <c r="H47" s="1400"/>
      <c r="I47" s="1400"/>
      <c r="J47" s="1400"/>
      <c r="K47" s="1400"/>
      <c r="L47" s="1430" t="s">
        <v>420</v>
      </c>
      <c r="M47" s="1430"/>
      <c r="N47" s="1396" t="s">
        <v>420</v>
      </c>
      <c r="O47" s="1396"/>
      <c r="P47" s="1396" t="s">
        <v>393</v>
      </c>
      <c r="Q47" s="1396"/>
      <c r="R47" s="399"/>
      <c r="S47" s="400"/>
      <c r="T47" s="1396"/>
      <c r="U47" s="1396"/>
      <c r="V47" s="1396"/>
      <c r="W47" s="1396"/>
      <c r="X47" s="1396"/>
      <c r="Y47" s="1396"/>
    </row>
    <row r="48" spans="1:25" ht="26.25" customHeight="1">
      <c r="A48" s="394" t="s">
        <v>448</v>
      </c>
      <c r="B48" s="1434" t="s">
        <v>449</v>
      </c>
      <c r="C48" s="1434"/>
      <c r="D48" s="1434"/>
      <c r="E48" s="1434"/>
      <c r="F48" s="1400" t="s">
        <v>450</v>
      </c>
      <c r="G48" s="1400"/>
      <c r="H48" s="1400"/>
      <c r="I48" s="1400"/>
      <c r="J48" s="1400"/>
      <c r="K48" s="1400"/>
      <c r="L48" s="1430" t="s">
        <v>420</v>
      </c>
      <c r="M48" s="1430"/>
      <c r="N48" s="1396" t="s">
        <v>420</v>
      </c>
      <c r="O48" s="1396"/>
      <c r="P48" s="1396" t="s">
        <v>393</v>
      </c>
      <c r="Q48" s="1396"/>
      <c r="R48" s="399"/>
      <c r="S48" s="400"/>
      <c r="T48" s="1396"/>
      <c r="U48" s="1396"/>
      <c r="V48" s="1396"/>
      <c r="W48" s="1396"/>
      <c r="X48" s="1396"/>
      <c r="Y48" s="1396"/>
    </row>
    <row r="49" spans="1:25" ht="21.95" customHeight="1">
      <c r="A49" s="394" t="s">
        <v>451</v>
      </c>
      <c r="B49" s="1434" t="s">
        <v>452</v>
      </c>
      <c r="C49" s="1434"/>
      <c r="D49" s="1434"/>
      <c r="E49" s="1434"/>
      <c r="F49" s="1400"/>
      <c r="G49" s="1400"/>
      <c r="H49" s="1400"/>
      <c r="I49" s="1400"/>
      <c r="J49" s="1400"/>
      <c r="K49" s="1400"/>
      <c r="L49" s="1430" t="s">
        <v>420</v>
      </c>
      <c r="M49" s="1430"/>
      <c r="N49" s="1396" t="s">
        <v>420</v>
      </c>
      <c r="O49" s="1396"/>
      <c r="P49" s="1396" t="s">
        <v>421</v>
      </c>
      <c r="Q49" s="1396"/>
      <c r="R49" s="399"/>
      <c r="S49" s="400"/>
      <c r="T49" s="1438"/>
      <c r="U49" s="1439"/>
      <c r="V49" s="1439"/>
      <c r="W49" s="1439"/>
      <c r="X49" s="1439"/>
      <c r="Y49" s="1440"/>
    </row>
    <row r="50" spans="1:25" ht="21.95" customHeight="1">
      <c r="A50" s="394" t="s">
        <v>453</v>
      </c>
      <c r="B50" s="1434" t="s">
        <v>454</v>
      </c>
      <c r="C50" s="1434"/>
      <c r="D50" s="1434"/>
      <c r="E50" s="1434"/>
      <c r="F50" s="1400"/>
      <c r="G50" s="1400"/>
      <c r="H50" s="1400"/>
      <c r="I50" s="1400"/>
      <c r="J50" s="1400"/>
      <c r="K50" s="1400"/>
      <c r="L50" s="1430" t="s">
        <v>420</v>
      </c>
      <c r="M50" s="1430"/>
      <c r="N50" s="1396" t="s">
        <v>420</v>
      </c>
      <c r="O50" s="1396"/>
      <c r="P50" s="1396" t="s">
        <v>421</v>
      </c>
      <c r="Q50" s="1396"/>
      <c r="R50" s="401"/>
      <c r="S50" s="402"/>
      <c r="T50" s="1396"/>
      <c r="U50" s="1396"/>
      <c r="V50" s="1396"/>
      <c r="W50" s="1396"/>
      <c r="X50" s="1396"/>
      <c r="Y50" s="1396"/>
    </row>
    <row r="51" spans="1:25" ht="21.95" customHeight="1">
      <c r="A51" s="394" t="s">
        <v>455</v>
      </c>
      <c r="B51" s="1434" t="s">
        <v>456</v>
      </c>
      <c r="C51" s="1434"/>
      <c r="D51" s="1434"/>
      <c r="E51" s="1434"/>
      <c r="F51" s="1400"/>
      <c r="G51" s="1400"/>
      <c r="H51" s="1400"/>
      <c r="I51" s="1400"/>
      <c r="J51" s="1400"/>
      <c r="K51" s="1400"/>
      <c r="L51" s="1396" t="s">
        <v>436</v>
      </c>
      <c r="M51" s="1396"/>
      <c r="N51" s="1396" t="s">
        <v>436</v>
      </c>
      <c r="O51" s="1396"/>
      <c r="P51" s="1396"/>
      <c r="Q51" s="1396"/>
      <c r="R51" s="401"/>
      <c r="S51" s="402"/>
      <c r="T51" s="1396"/>
      <c r="U51" s="1396"/>
      <c r="V51" s="1396"/>
      <c r="W51" s="1396"/>
      <c r="X51" s="1396"/>
      <c r="Y51" s="1396"/>
    </row>
    <row r="52" spans="1:25" ht="21.95" customHeight="1">
      <c r="A52" s="394" t="s">
        <v>457</v>
      </c>
      <c r="B52" s="1434" t="s">
        <v>458</v>
      </c>
      <c r="C52" s="1434"/>
      <c r="D52" s="1434"/>
      <c r="E52" s="1434"/>
      <c r="F52" s="1400"/>
      <c r="G52" s="1400"/>
      <c r="H52" s="1400"/>
      <c r="I52" s="1400"/>
      <c r="J52" s="1400"/>
      <c r="K52" s="1400"/>
      <c r="L52" s="1396" t="s">
        <v>420</v>
      </c>
      <c r="M52" s="1396"/>
      <c r="N52" s="1396" t="s">
        <v>436</v>
      </c>
      <c r="O52" s="1396"/>
      <c r="P52" s="1396" t="s">
        <v>421</v>
      </c>
      <c r="Q52" s="1396"/>
      <c r="R52" s="399"/>
      <c r="S52" s="400"/>
      <c r="T52" s="1396"/>
      <c r="U52" s="1396"/>
      <c r="V52" s="1396"/>
      <c r="W52" s="1396"/>
      <c r="X52" s="1396"/>
      <c r="Y52" s="1396"/>
    </row>
    <row r="53" spans="1:25" ht="21.95" customHeight="1">
      <c r="A53" s="394" t="s">
        <v>459</v>
      </c>
      <c r="B53" s="1434" t="s">
        <v>460</v>
      </c>
      <c r="C53" s="1434"/>
      <c r="D53" s="1434"/>
      <c r="E53" s="1434"/>
      <c r="F53" s="1434"/>
      <c r="G53" s="1434"/>
      <c r="H53" s="1434"/>
      <c r="I53" s="1434"/>
      <c r="J53" s="1434"/>
      <c r="K53" s="1434"/>
      <c r="L53" s="1396" t="s">
        <v>420</v>
      </c>
      <c r="M53" s="1396"/>
      <c r="N53" s="1396" t="s">
        <v>420</v>
      </c>
      <c r="O53" s="1396"/>
      <c r="P53" s="1396" t="s">
        <v>421</v>
      </c>
      <c r="Q53" s="1396"/>
      <c r="R53" s="401"/>
      <c r="S53" s="402"/>
      <c r="T53" s="1396" t="s">
        <v>461</v>
      </c>
      <c r="U53" s="1396"/>
      <c r="V53" s="1396"/>
      <c r="W53" s="1396"/>
      <c r="X53" s="1396"/>
      <c r="Y53" s="1396"/>
    </row>
    <row r="54" spans="1:25" ht="21.95" customHeight="1">
      <c r="A54" s="394" t="s">
        <v>462</v>
      </c>
      <c r="B54" s="1434" t="s">
        <v>463</v>
      </c>
      <c r="C54" s="1434"/>
      <c r="D54" s="1434"/>
      <c r="E54" s="1434"/>
      <c r="F54" s="1400"/>
      <c r="G54" s="1400"/>
      <c r="H54" s="1400"/>
      <c r="I54" s="1400"/>
      <c r="J54" s="1400"/>
      <c r="K54" s="1400"/>
      <c r="L54" s="1396" t="s">
        <v>420</v>
      </c>
      <c r="M54" s="1396"/>
      <c r="N54" s="1396" t="s">
        <v>420</v>
      </c>
      <c r="O54" s="1396"/>
      <c r="P54" s="1396" t="s">
        <v>421</v>
      </c>
      <c r="Q54" s="1396"/>
      <c r="R54" s="401"/>
      <c r="S54" s="402"/>
      <c r="T54" s="1396"/>
      <c r="U54" s="1396"/>
      <c r="V54" s="1396"/>
      <c r="W54" s="1396"/>
      <c r="X54" s="1396"/>
      <c r="Y54" s="1396"/>
    </row>
    <row r="55" spans="1:25" ht="21.95" customHeight="1">
      <c r="A55" s="394" t="s">
        <v>464</v>
      </c>
      <c r="B55" s="1441" t="s">
        <v>465</v>
      </c>
      <c r="C55" s="1441"/>
      <c r="D55" s="1441"/>
      <c r="E55" s="1441"/>
      <c r="F55" s="1442"/>
      <c r="G55" s="1442"/>
      <c r="H55" s="1442"/>
      <c r="I55" s="1442"/>
      <c r="J55" s="1442"/>
      <c r="K55" s="1442"/>
      <c r="L55" s="1443"/>
      <c r="M55" s="1443"/>
      <c r="N55" s="1443"/>
      <c r="O55" s="1443"/>
      <c r="P55" s="1443"/>
      <c r="Q55" s="1443"/>
      <c r="R55" s="403"/>
      <c r="S55" s="404"/>
      <c r="T55" s="1443"/>
      <c r="U55" s="1443"/>
      <c r="V55" s="1443"/>
      <c r="W55" s="1443"/>
      <c r="X55" s="1443"/>
      <c r="Y55" s="1443"/>
    </row>
    <row r="56" spans="1:25" ht="26.25" customHeight="1">
      <c r="A56" s="394"/>
      <c r="B56" s="1434" t="s">
        <v>466</v>
      </c>
      <c r="C56" s="1434"/>
      <c r="D56" s="1434"/>
      <c r="E56" s="1434"/>
      <c r="F56" s="1444" t="s">
        <v>467</v>
      </c>
      <c r="G56" s="1444"/>
      <c r="H56" s="1444"/>
      <c r="I56" s="1444"/>
      <c r="J56" s="1444"/>
      <c r="K56" s="1444"/>
      <c r="L56" s="1396" t="s">
        <v>420</v>
      </c>
      <c r="M56" s="1396"/>
      <c r="N56" s="1396" t="s">
        <v>420</v>
      </c>
      <c r="O56" s="1396"/>
      <c r="P56" s="1396" t="s">
        <v>393</v>
      </c>
      <c r="Q56" s="1396"/>
      <c r="R56" s="401"/>
      <c r="S56" s="402"/>
      <c r="T56" s="1436" t="s">
        <v>468</v>
      </c>
      <c r="U56" s="1436"/>
      <c r="V56" s="1436"/>
      <c r="W56" s="1436"/>
      <c r="X56" s="1436"/>
      <c r="Y56" s="1436"/>
    </row>
    <row r="57" spans="1:25" ht="27" customHeight="1">
      <c r="A57" s="394"/>
      <c r="B57" s="1434" t="s">
        <v>469</v>
      </c>
      <c r="C57" s="1434"/>
      <c r="D57" s="1434"/>
      <c r="E57" s="1434"/>
      <c r="F57" s="1444" t="s">
        <v>470</v>
      </c>
      <c r="G57" s="1444"/>
      <c r="H57" s="1444"/>
      <c r="I57" s="1444"/>
      <c r="J57" s="1444"/>
      <c r="K57" s="1444"/>
      <c r="L57" s="1396" t="s">
        <v>420</v>
      </c>
      <c r="M57" s="1396"/>
      <c r="N57" s="1396" t="s">
        <v>420</v>
      </c>
      <c r="O57" s="1396"/>
      <c r="P57" s="1396" t="s">
        <v>396</v>
      </c>
      <c r="Q57" s="1396"/>
      <c r="R57" s="401"/>
      <c r="S57" s="402"/>
      <c r="T57" s="1436" t="s">
        <v>471</v>
      </c>
      <c r="U57" s="1436"/>
      <c r="V57" s="1436"/>
      <c r="W57" s="1436"/>
      <c r="X57" s="1436"/>
      <c r="Y57" s="1436"/>
    </row>
    <row r="58" spans="1:25" ht="21.95" customHeight="1">
      <c r="A58" s="394"/>
      <c r="B58" s="1434" t="s">
        <v>472</v>
      </c>
      <c r="C58" s="1434"/>
      <c r="D58" s="1434"/>
      <c r="E58" s="1434"/>
      <c r="F58" s="1400"/>
      <c r="G58" s="1400"/>
      <c r="H58" s="1400"/>
      <c r="I58" s="1400"/>
      <c r="J58" s="1400"/>
      <c r="K58" s="1400"/>
      <c r="L58" s="1396" t="s">
        <v>420</v>
      </c>
      <c r="M58" s="1396"/>
      <c r="N58" s="1396" t="s">
        <v>436</v>
      </c>
      <c r="O58" s="1396"/>
      <c r="P58" s="1396"/>
      <c r="Q58" s="1396"/>
      <c r="R58" s="399"/>
      <c r="S58" s="400"/>
      <c r="T58" s="1396"/>
      <c r="U58" s="1396"/>
      <c r="V58" s="1396"/>
      <c r="W58" s="1396"/>
      <c r="X58" s="1396"/>
      <c r="Y58" s="1396"/>
    </row>
    <row r="59" spans="1:25" ht="21.95" customHeight="1">
      <c r="A59" s="394"/>
      <c r="B59" s="1445" t="s">
        <v>473</v>
      </c>
      <c r="C59" s="1445"/>
      <c r="D59" s="1445"/>
      <c r="E59" s="1445"/>
      <c r="F59" s="1400"/>
      <c r="G59" s="1400"/>
      <c r="H59" s="1400"/>
      <c r="I59" s="1400"/>
      <c r="J59" s="1400"/>
      <c r="K59" s="1400"/>
      <c r="L59" s="1396" t="s">
        <v>420</v>
      </c>
      <c r="M59" s="1396"/>
      <c r="N59" s="1396" t="s">
        <v>436</v>
      </c>
      <c r="O59" s="1396"/>
      <c r="P59" s="1396"/>
      <c r="Q59" s="1396"/>
      <c r="R59" s="401"/>
      <c r="S59" s="402"/>
      <c r="T59" s="1396"/>
      <c r="U59" s="1396"/>
      <c r="V59" s="1396"/>
      <c r="W59" s="1396"/>
      <c r="X59" s="1396"/>
      <c r="Y59" s="1396"/>
    </row>
    <row r="60" spans="1:25" ht="21.95" customHeight="1">
      <c r="A60" s="394"/>
      <c r="B60" s="1434" t="s">
        <v>474</v>
      </c>
      <c r="C60" s="1434"/>
      <c r="D60" s="1434"/>
      <c r="E60" s="1434"/>
      <c r="F60" s="1400" t="s">
        <v>475</v>
      </c>
      <c r="G60" s="1400"/>
      <c r="H60" s="1400"/>
      <c r="I60" s="1400"/>
      <c r="J60" s="1400"/>
      <c r="K60" s="1400"/>
      <c r="L60" s="1396" t="s">
        <v>420</v>
      </c>
      <c r="M60" s="1396"/>
      <c r="N60" s="1396" t="s">
        <v>420</v>
      </c>
      <c r="O60" s="1396"/>
      <c r="P60" s="1396" t="s">
        <v>395</v>
      </c>
      <c r="Q60" s="1396"/>
      <c r="R60" s="401"/>
      <c r="S60" s="402"/>
      <c r="T60" s="1396" t="s">
        <v>476</v>
      </c>
      <c r="U60" s="1396"/>
      <c r="V60" s="1396"/>
      <c r="W60" s="1396"/>
      <c r="X60" s="1396"/>
      <c r="Y60" s="1396"/>
    </row>
    <row r="61" spans="1:25" ht="21.95" customHeight="1">
      <c r="A61" s="394"/>
      <c r="B61" s="1434" t="s">
        <v>477</v>
      </c>
      <c r="C61" s="1434"/>
      <c r="D61" s="1434"/>
      <c r="E61" s="1434"/>
      <c r="F61" s="1400" t="s">
        <v>478</v>
      </c>
      <c r="G61" s="1400"/>
      <c r="H61" s="1400"/>
      <c r="I61" s="1400"/>
      <c r="J61" s="1400"/>
      <c r="K61" s="1400"/>
      <c r="L61" s="1396" t="s">
        <v>420</v>
      </c>
      <c r="M61" s="1396"/>
      <c r="N61" s="1396" t="s">
        <v>420</v>
      </c>
      <c r="O61" s="1396"/>
      <c r="P61" s="1396" t="s">
        <v>421</v>
      </c>
      <c r="Q61" s="1396"/>
      <c r="R61" s="399"/>
      <c r="S61" s="400"/>
      <c r="T61" s="1396"/>
      <c r="U61" s="1396"/>
      <c r="V61" s="1396"/>
      <c r="W61" s="1396"/>
      <c r="X61" s="1396"/>
      <c r="Y61" s="1396"/>
    </row>
    <row r="62" spans="1:25" ht="21.95" customHeight="1">
      <c r="A62" s="394"/>
      <c r="B62" s="1451" t="s">
        <v>479</v>
      </c>
      <c r="C62" s="1452"/>
      <c r="D62" s="1452"/>
      <c r="E62" s="1453"/>
      <c r="F62" s="1454"/>
      <c r="G62" s="1455"/>
      <c r="H62" s="1455"/>
      <c r="I62" s="1455"/>
      <c r="J62" s="1455"/>
      <c r="K62" s="1456"/>
      <c r="L62" s="1449" t="s">
        <v>436</v>
      </c>
      <c r="M62" s="1450"/>
      <c r="N62" s="1449"/>
      <c r="O62" s="1450"/>
      <c r="P62" s="1449"/>
      <c r="Q62" s="1450"/>
      <c r="R62" s="399"/>
      <c r="S62" s="400"/>
      <c r="T62" s="1396"/>
      <c r="U62" s="1396"/>
      <c r="V62" s="1396"/>
      <c r="W62" s="1396"/>
      <c r="X62" s="1396"/>
      <c r="Y62" s="1396"/>
    </row>
    <row r="63" spans="1:25" ht="21.95" customHeight="1">
      <c r="A63" s="394"/>
      <c r="B63" s="1446" t="s">
        <v>480</v>
      </c>
      <c r="C63" s="1447"/>
      <c r="D63" s="1447"/>
      <c r="E63" s="1448"/>
      <c r="F63" s="1241"/>
      <c r="G63" s="1242"/>
      <c r="H63" s="1242"/>
      <c r="I63" s="1242"/>
      <c r="J63" s="1242"/>
      <c r="K63" s="1243"/>
      <c r="L63" s="1449" t="s">
        <v>436</v>
      </c>
      <c r="M63" s="1450"/>
      <c r="N63" s="1449"/>
      <c r="O63" s="1450"/>
      <c r="P63" s="1449"/>
      <c r="Q63" s="1450"/>
      <c r="R63" s="399"/>
      <c r="S63" s="400"/>
      <c r="T63" s="1396"/>
      <c r="U63" s="1396"/>
      <c r="V63" s="1396"/>
      <c r="W63" s="1396"/>
      <c r="X63" s="1396"/>
      <c r="Y63" s="1396"/>
    </row>
    <row r="64" spans="1:25" ht="21.95" customHeight="1">
      <c r="A64" s="394"/>
      <c r="B64" s="1446" t="s">
        <v>481</v>
      </c>
      <c r="C64" s="1447"/>
      <c r="D64" s="1447"/>
      <c r="E64" s="1448"/>
      <c r="F64" s="1241"/>
      <c r="G64" s="1242"/>
      <c r="H64" s="1242"/>
      <c r="I64" s="1242"/>
      <c r="J64" s="1242"/>
      <c r="K64" s="1243"/>
      <c r="L64" s="1449" t="s">
        <v>436</v>
      </c>
      <c r="M64" s="1450"/>
      <c r="N64" s="1449"/>
      <c r="O64" s="1450"/>
      <c r="P64" s="1449"/>
      <c r="Q64" s="1450"/>
      <c r="R64" s="399"/>
      <c r="S64" s="400"/>
      <c r="T64" s="1396"/>
      <c r="U64" s="1396"/>
      <c r="V64" s="1396"/>
      <c r="W64" s="1396"/>
      <c r="X64" s="1396"/>
      <c r="Y64" s="1396"/>
    </row>
    <row r="65" spans="1:25" ht="21.95" customHeight="1">
      <c r="A65" s="394"/>
      <c r="B65" s="1446" t="s">
        <v>482</v>
      </c>
      <c r="C65" s="1447"/>
      <c r="D65" s="1447"/>
      <c r="E65" s="1448"/>
      <c r="F65" s="1241"/>
      <c r="G65" s="1242"/>
      <c r="H65" s="1242"/>
      <c r="I65" s="1242"/>
      <c r="J65" s="1242"/>
      <c r="K65" s="1243"/>
      <c r="L65" s="1449" t="s">
        <v>436</v>
      </c>
      <c r="M65" s="1450"/>
      <c r="N65" s="1449"/>
      <c r="O65" s="1450"/>
      <c r="P65" s="1449"/>
      <c r="Q65" s="1450"/>
      <c r="R65" s="399"/>
      <c r="S65" s="400"/>
      <c r="T65" s="1396"/>
      <c r="U65" s="1396"/>
      <c r="V65" s="1396"/>
      <c r="W65" s="1396"/>
      <c r="X65" s="1396"/>
      <c r="Y65" s="1396"/>
    </row>
    <row r="66" spans="1:25" ht="21.95" customHeight="1">
      <c r="A66" s="394"/>
      <c r="B66" s="1451" t="s">
        <v>483</v>
      </c>
      <c r="C66" s="1452"/>
      <c r="D66" s="1452"/>
      <c r="E66" s="1453"/>
      <c r="F66" s="1241"/>
      <c r="G66" s="1242"/>
      <c r="H66" s="1242"/>
      <c r="I66" s="1242"/>
      <c r="J66" s="1242"/>
      <c r="K66" s="1243"/>
      <c r="L66" s="1449" t="s">
        <v>436</v>
      </c>
      <c r="M66" s="1450"/>
      <c r="N66" s="1449"/>
      <c r="O66" s="1450"/>
      <c r="P66" s="1449"/>
      <c r="Q66" s="1450"/>
      <c r="R66" s="399"/>
      <c r="S66" s="400"/>
      <c r="T66" s="1396"/>
      <c r="U66" s="1396"/>
      <c r="V66" s="1396"/>
      <c r="W66" s="1396"/>
      <c r="X66" s="1396"/>
      <c r="Y66" s="1396"/>
    </row>
    <row r="67" spans="1:25" ht="21.95" customHeight="1">
      <c r="A67" s="394"/>
      <c r="B67" s="1446" t="s">
        <v>484</v>
      </c>
      <c r="C67" s="1447"/>
      <c r="D67" s="1447"/>
      <c r="E67" s="1448"/>
      <c r="F67" s="1241"/>
      <c r="G67" s="1242"/>
      <c r="H67" s="1242"/>
      <c r="I67" s="1242"/>
      <c r="J67" s="1242"/>
      <c r="K67" s="1243"/>
      <c r="L67" s="1449" t="s">
        <v>436</v>
      </c>
      <c r="M67" s="1450"/>
      <c r="N67" s="1449"/>
      <c r="O67" s="1450"/>
      <c r="P67" s="1449"/>
      <c r="Q67" s="1450"/>
      <c r="R67" s="399"/>
      <c r="S67" s="400"/>
      <c r="T67" s="1396"/>
      <c r="U67" s="1396"/>
      <c r="V67" s="1396"/>
      <c r="W67" s="1396"/>
      <c r="X67" s="1396"/>
      <c r="Y67" s="1396"/>
    </row>
    <row r="68" spans="1:25" ht="21.95" customHeight="1">
      <c r="A68" s="394"/>
      <c r="B68" s="1451" t="s">
        <v>485</v>
      </c>
      <c r="C68" s="1452"/>
      <c r="D68" s="1452"/>
      <c r="E68" s="1453"/>
      <c r="F68" s="1241"/>
      <c r="G68" s="1242"/>
      <c r="H68" s="1242"/>
      <c r="I68" s="1242"/>
      <c r="J68" s="1242"/>
      <c r="K68" s="1243"/>
      <c r="L68" s="1449" t="s">
        <v>436</v>
      </c>
      <c r="M68" s="1450"/>
      <c r="N68" s="1449"/>
      <c r="O68" s="1450"/>
      <c r="P68" s="1449"/>
      <c r="Q68" s="1450"/>
      <c r="R68" s="399"/>
      <c r="S68" s="400"/>
      <c r="T68" s="1396"/>
      <c r="U68" s="1396"/>
      <c r="V68" s="1396"/>
      <c r="W68" s="1396"/>
      <c r="X68" s="1396"/>
      <c r="Y68" s="1396"/>
    </row>
    <row r="69" spans="1:25" ht="21.95" customHeight="1">
      <c r="A69" s="394"/>
      <c r="B69" s="1446" t="s">
        <v>486</v>
      </c>
      <c r="C69" s="1447"/>
      <c r="D69" s="1447"/>
      <c r="E69" s="1448"/>
      <c r="F69" s="1241"/>
      <c r="G69" s="1242"/>
      <c r="H69" s="1242"/>
      <c r="I69" s="1242"/>
      <c r="J69" s="1242"/>
      <c r="K69" s="1243"/>
      <c r="L69" s="1449" t="s">
        <v>436</v>
      </c>
      <c r="M69" s="1450"/>
      <c r="N69" s="1449"/>
      <c r="O69" s="1450"/>
      <c r="P69" s="1449"/>
      <c r="Q69" s="1450"/>
      <c r="R69" s="399"/>
      <c r="S69" s="400"/>
      <c r="T69" s="1396"/>
      <c r="U69" s="1396"/>
      <c r="V69" s="1396"/>
      <c r="W69" s="1396"/>
      <c r="X69" s="1396"/>
      <c r="Y69" s="1396"/>
    </row>
    <row r="70" spans="1:25" ht="21.95" customHeight="1">
      <c r="A70" s="394"/>
      <c r="B70" s="1451" t="s">
        <v>487</v>
      </c>
      <c r="C70" s="1452"/>
      <c r="D70" s="1452"/>
      <c r="E70" s="1453"/>
      <c r="F70" s="1241"/>
      <c r="G70" s="1242"/>
      <c r="H70" s="1242"/>
      <c r="I70" s="1242"/>
      <c r="J70" s="1242"/>
      <c r="K70" s="1243"/>
      <c r="L70" s="1449" t="s">
        <v>436</v>
      </c>
      <c r="M70" s="1450"/>
      <c r="N70" s="1449"/>
      <c r="O70" s="1450"/>
      <c r="P70" s="1449"/>
      <c r="Q70" s="1450"/>
      <c r="R70" s="399"/>
      <c r="S70" s="400"/>
      <c r="T70" s="1396"/>
      <c r="U70" s="1396"/>
      <c r="V70" s="1396"/>
      <c r="W70" s="1396"/>
      <c r="X70" s="1396"/>
      <c r="Y70" s="1396"/>
    </row>
    <row r="71" spans="1:25" ht="21.95" customHeight="1">
      <c r="A71" s="394"/>
      <c r="B71" s="1446" t="s">
        <v>488</v>
      </c>
      <c r="C71" s="1447"/>
      <c r="D71" s="1447"/>
      <c r="E71" s="1448"/>
      <c r="F71" s="1241"/>
      <c r="G71" s="1242"/>
      <c r="H71" s="1242"/>
      <c r="I71" s="1242"/>
      <c r="J71" s="1242"/>
      <c r="K71" s="1243"/>
      <c r="L71" s="1449" t="s">
        <v>436</v>
      </c>
      <c r="M71" s="1450"/>
      <c r="N71" s="1449"/>
      <c r="O71" s="1450"/>
      <c r="P71" s="1449"/>
      <c r="Q71" s="1450"/>
      <c r="R71" s="399"/>
      <c r="S71" s="400"/>
      <c r="T71" s="1396"/>
      <c r="U71" s="1396"/>
      <c r="V71" s="1396"/>
      <c r="W71" s="1396"/>
      <c r="X71" s="1396"/>
      <c r="Y71" s="1396"/>
    </row>
    <row r="72" spans="1:25" ht="24.75" customHeight="1">
      <c r="A72" s="394"/>
      <c r="B72" s="1446" t="s">
        <v>489</v>
      </c>
      <c r="C72" s="1447"/>
      <c r="D72" s="1447"/>
      <c r="E72" s="1448"/>
      <c r="F72" s="1457"/>
      <c r="G72" s="1242"/>
      <c r="H72" s="1242"/>
      <c r="I72" s="1242"/>
      <c r="J72" s="1242"/>
      <c r="K72" s="1243"/>
      <c r="L72" s="1449" t="s">
        <v>436</v>
      </c>
      <c r="M72" s="1450"/>
      <c r="N72" s="1449"/>
      <c r="O72" s="1450"/>
      <c r="P72" s="1449"/>
      <c r="Q72" s="1450"/>
      <c r="R72" s="399"/>
      <c r="S72" s="400"/>
      <c r="T72" s="1396"/>
      <c r="U72" s="1396"/>
      <c r="V72" s="1396"/>
      <c r="W72" s="1396"/>
      <c r="X72" s="1396"/>
      <c r="Y72" s="1396"/>
    </row>
    <row r="73" spans="1:25" ht="24.75" customHeight="1">
      <c r="A73" s="394"/>
      <c r="B73" s="1446" t="s">
        <v>490</v>
      </c>
      <c r="C73" s="1447"/>
      <c r="D73" s="1447"/>
      <c r="E73" s="1448"/>
      <c r="F73" s="1457"/>
      <c r="G73" s="1242"/>
      <c r="H73" s="1242"/>
      <c r="I73" s="1242"/>
      <c r="J73" s="1242"/>
      <c r="K73" s="1243"/>
      <c r="L73" s="1449" t="s">
        <v>436</v>
      </c>
      <c r="M73" s="1450"/>
      <c r="N73" s="1449"/>
      <c r="O73" s="1450"/>
      <c r="P73" s="1449"/>
      <c r="Q73" s="1450"/>
      <c r="R73" s="399"/>
      <c r="S73" s="400"/>
      <c r="T73" s="1396"/>
      <c r="U73" s="1396"/>
      <c r="V73" s="1396"/>
      <c r="W73" s="1396"/>
      <c r="X73" s="1396"/>
      <c r="Y73" s="1396"/>
    </row>
    <row r="74" spans="1:25" ht="21.95" customHeight="1">
      <c r="A74" s="394"/>
      <c r="B74" s="1458" t="s">
        <v>491</v>
      </c>
      <c r="C74" s="1459"/>
      <c r="D74" s="1459"/>
      <c r="E74" s="1460"/>
      <c r="F74" s="1241"/>
      <c r="G74" s="1242"/>
      <c r="H74" s="1242"/>
      <c r="I74" s="1242"/>
      <c r="J74" s="1242"/>
      <c r="K74" s="1243"/>
      <c r="L74" s="1449" t="s">
        <v>420</v>
      </c>
      <c r="M74" s="1450"/>
      <c r="N74" s="1449" t="s">
        <v>420</v>
      </c>
      <c r="O74" s="1450"/>
      <c r="P74" s="1449" t="s">
        <v>421</v>
      </c>
      <c r="Q74" s="1450"/>
      <c r="R74" s="399"/>
      <c r="S74" s="400"/>
      <c r="T74" s="1449"/>
      <c r="U74" s="1462"/>
      <c r="V74" s="1462"/>
      <c r="W74" s="1462"/>
      <c r="X74" s="1462"/>
      <c r="Y74" s="1450"/>
    </row>
    <row r="75" spans="1:25" ht="21.95" customHeight="1">
      <c r="A75" s="394"/>
      <c r="B75" s="1458" t="s">
        <v>492</v>
      </c>
      <c r="C75" s="1459"/>
      <c r="D75" s="1459"/>
      <c r="E75" s="1460"/>
      <c r="F75" s="1241" t="s">
        <v>493</v>
      </c>
      <c r="G75" s="1242"/>
      <c r="H75" s="1242"/>
      <c r="I75" s="1242"/>
      <c r="J75" s="1242"/>
      <c r="K75" s="1243"/>
      <c r="L75" s="1461" t="s">
        <v>420</v>
      </c>
      <c r="M75" s="1461"/>
      <c r="N75" s="1396" t="s">
        <v>420</v>
      </c>
      <c r="O75" s="1396"/>
      <c r="P75" s="1396" t="s">
        <v>396</v>
      </c>
      <c r="Q75" s="1396"/>
      <c r="R75" s="399"/>
      <c r="S75" s="400"/>
      <c r="T75" s="1396"/>
      <c r="U75" s="1396"/>
      <c r="V75" s="1396"/>
      <c r="W75" s="1396"/>
      <c r="X75" s="1396"/>
      <c r="Y75" s="1396"/>
    </row>
    <row r="76" spans="1:25" ht="21.95" customHeight="1">
      <c r="A76" s="394"/>
      <c r="B76" s="1434" t="s">
        <v>494</v>
      </c>
      <c r="C76" s="1434"/>
      <c r="D76" s="1434"/>
      <c r="E76" s="1434"/>
      <c r="F76" s="1400" t="s">
        <v>495</v>
      </c>
      <c r="G76" s="1400"/>
      <c r="H76" s="1400"/>
      <c r="I76" s="1400"/>
      <c r="J76" s="1400"/>
      <c r="K76" s="1400"/>
      <c r="L76" s="1461" t="s">
        <v>420</v>
      </c>
      <c r="M76" s="1461"/>
      <c r="N76" s="1396" t="s">
        <v>420</v>
      </c>
      <c r="O76" s="1396"/>
      <c r="P76" s="1396" t="s">
        <v>393</v>
      </c>
      <c r="Q76" s="1396"/>
      <c r="R76" s="399"/>
      <c r="S76" s="400"/>
      <c r="T76" s="1396"/>
      <c r="U76" s="1396"/>
      <c r="V76" s="1396"/>
      <c r="W76" s="1396"/>
      <c r="X76" s="1396"/>
      <c r="Y76" s="1396"/>
    </row>
    <row r="77" spans="1:25" ht="20.25" customHeight="1">
      <c r="A77" s="367"/>
      <c r="B77" s="1458" t="s">
        <v>496</v>
      </c>
      <c r="C77" s="1463"/>
      <c r="D77" s="1463"/>
      <c r="E77" s="1464"/>
      <c r="F77" s="1457" t="s">
        <v>497</v>
      </c>
      <c r="G77" s="1465"/>
      <c r="H77" s="1465"/>
      <c r="I77" s="1465"/>
      <c r="J77" s="1465"/>
      <c r="K77" s="1466"/>
      <c r="L77" s="1461" t="s">
        <v>420</v>
      </c>
      <c r="M77" s="1461"/>
      <c r="N77" s="1396" t="s">
        <v>420</v>
      </c>
      <c r="O77" s="1396"/>
      <c r="P77" s="1396" t="s">
        <v>421</v>
      </c>
      <c r="Q77" s="1396"/>
      <c r="R77" s="399"/>
      <c r="S77" s="400"/>
      <c r="T77" s="1449"/>
      <c r="U77" s="1462"/>
      <c r="V77" s="1462"/>
      <c r="W77" s="1462"/>
      <c r="X77" s="1462"/>
      <c r="Y77" s="1450"/>
    </row>
    <row r="78" spans="1:25" ht="20.25" customHeight="1">
      <c r="A78" s="212"/>
      <c r="B78" s="405"/>
      <c r="E78" s="359"/>
      <c r="J78" s="212"/>
    </row>
    <row r="79" spans="1:25" ht="20.25" customHeight="1">
      <c r="A79" s="212"/>
      <c r="B79" s="405"/>
      <c r="E79" s="359"/>
      <c r="J79" s="212"/>
    </row>
    <row r="80" spans="1:25" ht="20.25" customHeight="1">
      <c r="A80" s="212"/>
      <c r="B80" s="406"/>
      <c r="C80" s="406"/>
      <c r="D80" s="406"/>
      <c r="E80" s="407"/>
      <c r="F80" s="212"/>
      <c r="H80" s="408"/>
      <c r="I80" s="408"/>
      <c r="J80" s="212"/>
    </row>
    <row r="81" spans="1:10" ht="20.25" customHeight="1">
      <c r="A81" s="212"/>
      <c r="B81" s="406"/>
      <c r="C81" s="406"/>
      <c r="D81" s="406"/>
      <c r="E81" s="407"/>
      <c r="F81" s="212"/>
      <c r="H81" s="408"/>
      <c r="I81" s="408"/>
      <c r="J81" s="212"/>
    </row>
    <row r="82" spans="1:10" ht="20.25" customHeight="1">
      <c r="A82" s="212"/>
      <c r="B82" s="406"/>
      <c r="C82" s="406"/>
      <c r="D82" s="406"/>
      <c r="E82" s="407"/>
      <c r="F82" s="212"/>
      <c r="H82" s="408"/>
      <c r="I82" s="408"/>
      <c r="J82" s="212"/>
    </row>
    <row r="83" spans="1:10" ht="20.25" customHeight="1">
      <c r="A83" s="212"/>
      <c r="B83" s="406"/>
      <c r="C83" s="406"/>
      <c r="D83" s="406"/>
      <c r="E83" s="407"/>
      <c r="F83" s="210"/>
      <c r="H83" s="409"/>
      <c r="I83" s="409"/>
      <c r="J83" s="212"/>
    </row>
    <row r="84" spans="1:10" ht="20.25" customHeight="1">
      <c r="A84" s="212"/>
      <c r="B84" s="406"/>
      <c r="C84" s="406"/>
      <c r="D84" s="406"/>
      <c r="E84" s="407"/>
      <c r="F84" s="210"/>
      <c r="H84" s="409"/>
      <c r="I84" s="409"/>
      <c r="J84" s="212"/>
    </row>
    <row r="85" spans="1:10" ht="20.25" customHeight="1">
      <c r="A85" s="212"/>
      <c r="B85" s="406"/>
      <c r="C85" s="406"/>
      <c r="D85" s="406"/>
      <c r="E85" s="407"/>
      <c r="F85" s="210"/>
      <c r="H85" s="409"/>
      <c r="I85" s="409"/>
      <c r="J85" s="212"/>
    </row>
    <row r="86" spans="1:10" ht="20.25" customHeight="1">
      <c r="A86" s="212"/>
      <c r="B86" s="406"/>
      <c r="C86" s="406"/>
      <c r="D86" s="406"/>
      <c r="E86" s="407"/>
      <c r="F86" s="210"/>
      <c r="H86" s="409"/>
      <c r="I86" s="409"/>
      <c r="J86" s="212"/>
    </row>
    <row r="87" spans="1:10" ht="20.25" customHeight="1">
      <c r="A87" s="212"/>
      <c r="B87" s="406"/>
      <c r="C87" s="406"/>
      <c r="D87" s="406"/>
      <c r="E87" s="407"/>
      <c r="F87" s="210"/>
      <c r="H87" s="409"/>
      <c r="I87" s="409"/>
      <c r="J87" s="212"/>
    </row>
    <row r="88" spans="1:10" ht="20.25" customHeight="1">
      <c r="A88" s="212"/>
      <c r="B88" s="406"/>
      <c r="C88" s="406"/>
      <c r="D88" s="406"/>
      <c r="E88" s="407"/>
      <c r="F88" s="210"/>
      <c r="H88" s="409"/>
      <c r="I88" s="409"/>
      <c r="J88" s="212"/>
    </row>
    <row r="89" spans="1:10" ht="20.25" customHeight="1">
      <c r="A89" s="212"/>
      <c r="B89" s="406"/>
      <c r="C89" s="406"/>
      <c r="D89" s="406"/>
      <c r="E89" s="407"/>
      <c r="F89" s="210"/>
      <c r="H89" s="409"/>
      <c r="I89" s="409"/>
      <c r="J89" s="212"/>
    </row>
    <row r="90" spans="1:10" ht="20.25" customHeight="1">
      <c r="A90" s="212"/>
      <c r="B90" s="406"/>
      <c r="C90" s="406"/>
      <c r="D90" s="406"/>
      <c r="E90" s="407"/>
      <c r="F90" s="210"/>
      <c r="H90" s="409"/>
      <c r="I90" s="409"/>
      <c r="J90" s="212"/>
    </row>
    <row r="91" spans="1:10" ht="20.25" customHeight="1">
      <c r="A91" s="212"/>
      <c r="B91" s="406"/>
      <c r="C91" s="406"/>
      <c r="D91" s="406"/>
      <c r="E91" s="407"/>
      <c r="F91" s="210"/>
      <c r="H91" s="409"/>
      <c r="I91" s="409"/>
      <c r="J91" s="212"/>
    </row>
    <row r="92" spans="1:10" ht="20.25" customHeight="1">
      <c r="A92" s="212"/>
      <c r="B92" s="406"/>
      <c r="C92" s="406"/>
      <c r="D92" s="406"/>
      <c r="E92" s="407"/>
      <c r="F92" s="210"/>
      <c r="H92" s="409"/>
      <c r="I92" s="409"/>
      <c r="J92" s="212"/>
    </row>
    <row r="93" spans="1:10" ht="20.25" customHeight="1">
      <c r="A93" s="212"/>
      <c r="B93" s="406"/>
      <c r="C93" s="406"/>
      <c r="D93" s="406"/>
      <c r="E93" s="407"/>
      <c r="F93" s="210"/>
      <c r="H93" s="409"/>
      <c r="I93" s="409"/>
      <c r="J93" s="212"/>
    </row>
    <row r="94" spans="1:10" ht="20.25" customHeight="1">
      <c r="A94" s="212"/>
      <c r="B94" s="406"/>
      <c r="C94" s="406"/>
      <c r="D94" s="406"/>
      <c r="E94" s="407"/>
      <c r="F94" s="210"/>
      <c r="H94" s="409"/>
      <c r="I94" s="409"/>
      <c r="J94" s="212"/>
    </row>
    <row r="95" spans="1:10" ht="20.25" customHeight="1">
      <c r="A95" s="212"/>
      <c r="B95" s="406"/>
      <c r="C95" s="406"/>
      <c r="D95" s="406"/>
      <c r="E95" s="407"/>
      <c r="F95" s="210"/>
      <c r="H95" s="409"/>
      <c r="I95" s="409"/>
      <c r="J95" s="212"/>
    </row>
    <row r="96" spans="1:10" ht="20.25" customHeight="1">
      <c r="A96" s="212"/>
      <c r="B96" s="406"/>
      <c r="C96" s="406"/>
      <c r="D96" s="406"/>
      <c r="E96" s="407"/>
      <c r="F96" s="210"/>
      <c r="H96" s="409"/>
      <c r="I96" s="409"/>
      <c r="J96" s="212"/>
    </row>
    <row r="97" spans="1:10" ht="20.25" customHeight="1">
      <c r="A97" s="212"/>
      <c r="B97" s="406"/>
      <c r="C97" s="406"/>
      <c r="D97" s="406"/>
      <c r="E97" s="407"/>
      <c r="F97" s="210"/>
      <c r="H97" s="409"/>
      <c r="I97" s="409"/>
      <c r="J97" s="212"/>
    </row>
    <row r="98" spans="1:10" ht="20.25" customHeight="1">
      <c r="A98" s="212"/>
      <c r="B98" s="406"/>
      <c r="C98" s="406"/>
      <c r="D98" s="406"/>
      <c r="E98" s="407"/>
      <c r="F98" s="210"/>
      <c r="H98" s="409"/>
      <c r="I98" s="409"/>
      <c r="J98" s="212"/>
    </row>
    <row r="99" spans="1:10" ht="20.25" customHeight="1">
      <c r="A99" s="212"/>
      <c r="B99" s="406"/>
      <c r="C99" s="406"/>
      <c r="D99" s="406"/>
      <c r="E99" s="407"/>
      <c r="F99" s="210"/>
      <c r="H99" s="409"/>
      <c r="I99" s="409"/>
      <c r="J99" s="212"/>
    </row>
    <row r="100" spans="1:10" ht="20.25" customHeight="1">
      <c r="A100" s="212"/>
      <c r="B100" s="406"/>
      <c r="C100" s="406"/>
      <c r="D100" s="406"/>
      <c r="E100" s="407"/>
      <c r="F100" s="210"/>
      <c r="H100" s="409"/>
      <c r="I100" s="409"/>
      <c r="J100" s="212"/>
    </row>
    <row r="101" spans="1:10" ht="20.25" customHeight="1">
      <c r="A101" s="212"/>
      <c r="B101" s="406"/>
      <c r="C101" s="406"/>
      <c r="D101" s="406"/>
      <c r="E101" s="407"/>
      <c r="F101" s="210"/>
      <c r="H101" s="409"/>
      <c r="I101" s="409"/>
      <c r="J101" s="212"/>
    </row>
    <row r="102" spans="1:10" ht="20.25" customHeight="1">
      <c r="A102" s="212"/>
      <c r="B102" s="406"/>
      <c r="C102" s="406"/>
      <c r="D102" s="406"/>
      <c r="E102" s="407"/>
      <c r="F102" s="210"/>
      <c r="H102" s="409"/>
      <c r="I102" s="409"/>
      <c r="J102" s="212"/>
    </row>
    <row r="103" spans="1:10" ht="20.25" customHeight="1">
      <c r="A103" s="212"/>
      <c r="B103" s="406"/>
      <c r="C103" s="406"/>
      <c r="D103" s="406"/>
      <c r="E103" s="407"/>
      <c r="F103" s="210"/>
      <c r="H103" s="409"/>
      <c r="I103" s="409"/>
      <c r="J103" s="212"/>
    </row>
    <row r="104" spans="1:10">
      <c r="J104" s="228"/>
    </row>
  </sheetData>
  <protectedRanges>
    <protectedRange sqref="Q2" name="Range1"/>
  </protectedRanges>
  <mergeCells count="342">
    <mergeCell ref="B77:E77"/>
    <mergeCell ref="F77:K77"/>
    <mergeCell ref="L77:M77"/>
    <mergeCell ref="N77:O77"/>
    <mergeCell ref="P77:Q77"/>
    <mergeCell ref="T77:Y77"/>
    <mergeCell ref="B76:E76"/>
    <mergeCell ref="F76:K76"/>
    <mergeCell ref="L76:M76"/>
    <mergeCell ref="N76:O76"/>
    <mergeCell ref="P76:Q76"/>
    <mergeCell ref="T76:Y76"/>
    <mergeCell ref="B75:E75"/>
    <mergeCell ref="F75:K75"/>
    <mergeCell ref="L75:M75"/>
    <mergeCell ref="N75:O75"/>
    <mergeCell ref="P75:Q75"/>
    <mergeCell ref="T75:Y75"/>
    <mergeCell ref="B74:E74"/>
    <mergeCell ref="F74:K74"/>
    <mergeCell ref="L74:M74"/>
    <mergeCell ref="N74:O74"/>
    <mergeCell ref="P74:Q74"/>
    <mergeCell ref="T74:Y74"/>
    <mergeCell ref="B73:E73"/>
    <mergeCell ref="F73:K73"/>
    <mergeCell ref="L73:M73"/>
    <mergeCell ref="N73:O73"/>
    <mergeCell ref="P73:Q73"/>
    <mergeCell ref="T73:Y73"/>
    <mergeCell ref="B72:E72"/>
    <mergeCell ref="F72:K72"/>
    <mergeCell ref="L72:M72"/>
    <mergeCell ref="N72:O72"/>
    <mergeCell ref="P72:Q72"/>
    <mergeCell ref="T72:Y72"/>
    <mergeCell ref="B71:E71"/>
    <mergeCell ref="F71:K71"/>
    <mergeCell ref="L71:M71"/>
    <mergeCell ref="N71:O71"/>
    <mergeCell ref="P71:Q71"/>
    <mergeCell ref="T71:Y71"/>
    <mergeCell ref="B70:E70"/>
    <mergeCell ref="F70:K70"/>
    <mergeCell ref="L70:M70"/>
    <mergeCell ref="N70:O70"/>
    <mergeCell ref="P70:Q70"/>
    <mergeCell ref="T70:Y70"/>
    <mergeCell ref="B69:E69"/>
    <mergeCell ref="F69:K69"/>
    <mergeCell ref="L69:M69"/>
    <mergeCell ref="N69:O69"/>
    <mergeCell ref="P69:Q69"/>
    <mergeCell ref="T69:Y69"/>
    <mergeCell ref="B68:E68"/>
    <mergeCell ref="F68:K68"/>
    <mergeCell ref="L68:M68"/>
    <mergeCell ref="N68:O68"/>
    <mergeCell ref="P68:Q68"/>
    <mergeCell ref="T68:Y68"/>
    <mergeCell ref="B67:E67"/>
    <mergeCell ref="F67:K67"/>
    <mergeCell ref="L67:M67"/>
    <mergeCell ref="N67:O67"/>
    <mergeCell ref="P67:Q67"/>
    <mergeCell ref="T67:Y67"/>
    <mergeCell ref="B66:E66"/>
    <mergeCell ref="F66:K66"/>
    <mergeCell ref="L66:M66"/>
    <mergeCell ref="N66:O66"/>
    <mergeCell ref="P66:Q66"/>
    <mergeCell ref="T66:Y66"/>
    <mergeCell ref="B65:E65"/>
    <mergeCell ref="F65:K65"/>
    <mergeCell ref="L65:M65"/>
    <mergeCell ref="N65:O65"/>
    <mergeCell ref="P65:Q65"/>
    <mergeCell ref="T65:Y65"/>
    <mergeCell ref="B64:E64"/>
    <mergeCell ref="F64:K64"/>
    <mergeCell ref="L64:M64"/>
    <mergeCell ref="N64:O64"/>
    <mergeCell ref="P64:Q64"/>
    <mergeCell ref="T64:Y64"/>
    <mergeCell ref="B63:E63"/>
    <mergeCell ref="F63:K63"/>
    <mergeCell ref="L63:M63"/>
    <mergeCell ref="N63:O63"/>
    <mergeCell ref="P63:Q63"/>
    <mergeCell ref="T63:Y63"/>
    <mergeCell ref="B62:E62"/>
    <mergeCell ref="F62:K62"/>
    <mergeCell ref="L62:M62"/>
    <mergeCell ref="N62:O62"/>
    <mergeCell ref="P62:Q62"/>
    <mergeCell ref="T62:Y62"/>
    <mergeCell ref="B61:E61"/>
    <mergeCell ref="F61:K61"/>
    <mergeCell ref="L61:M61"/>
    <mergeCell ref="N61:O61"/>
    <mergeCell ref="P61:Q61"/>
    <mergeCell ref="T61:Y61"/>
    <mergeCell ref="B60:E60"/>
    <mergeCell ref="F60:K60"/>
    <mergeCell ref="L60:M60"/>
    <mergeCell ref="N60:O60"/>
    <mergeCell ref="P60:Q60"/>
    <mergeCell ref="T60:Y60"/>
    <mergeCell ref="B59:E59"/>
    <mergeCell ref="F59:K59"/>
    <mergeCell ref="L59:M59"/>
    <mergeCell ref="N59:O59"/>
    <mergeCell ref="P59:Q59"/>
    <mergeCell ref="T59:Y59"/>
    <mergeCell ref="B58:E58"/>
    <mergeCell ref="F58:K58"/>
    <mergeCell ref="L58:M58"/>
    <mergeCell ref="N58:O58"/>
    <mergeCell ref="P58:Q58"/>
    <mergeCell ref="T58:Y58"/>
    <mergeCell ref="B57:E57"/>
    <mergeCell ref="F57:K57"/>
    <mergeCell ref="L57:M57"/>
    <mergeCell ref="N57:O57"/>
    <mergeCell ref="P57:Q57"/>
    <mergeCell ref="T57:Y57"/>
    <mergeCell ref="B56:E56"/>
    <mergeCell ref="F56:K56"/>
    <mergeCell ref="L56:M56"/>
    <mergeCell ref="N56:O56"/>
    <mergeCell ref="P56:Q56"/>
    <mergeCell ref="T56:Y56"/>
    <mergeCell ref="B55:E55"/>
    <mergeCell ref="F55:K55"/>
    <mergeCell ref="L55:M55"/>
    <mergeCell ref="N55:O55"/>
    <mergeCell ref="P55:Q55"/>
    <mergeCell ref="T55:Y55"/>
    <mergeCell ref="B54:E54"/>
    <mergeCell ref="F54:K54"/>
    <mergeCell ref="L54:M54"/>
    <mergeCell ref="N54:O54"/>
    <mergeCell ref="P54:Q54"/>
    <mergeCell ref="T54:Y54"/>
    <mergeCell ref="B53:E53"/>
    <mergeCell ref="F53:K53"/>
    <mergeCell ref="L53:M53"/>
    <mergeCell ref="N53:O53"/>
    <mergeCell ref="P53:Q53"/>
    <mergeCell ref="T53:Y53"/>
    <mergeCell ref="B52:E52"/>
    <mergeCell ref="F52:K52"/>
    <mergeCell ref="L52:M52"/>
    <mergeCell ref="N52:O52"/>
    <mergeCell ref="P52:Q52"/>
    <mergeCell ref="T52:Y52"/>
    <mergeCell ref="B51:E51"/>
    <mergeCell ref="F51:K51"/>
    <mergeCell ref="L51:M51"/>
    <mergeCell ref="N51:O51"/>
    <mergeCell ref="P51:Q51"/>
    <mergeCell ref="T51:Y51"/>
    <mergeCell ref="B50:E50"/>
    <mergeCell ref="F50:K50"/>
    <mergeCell ref="L50:M50"/>
    <mergeCell ref="N50:O50"/>
    <mergeCell ref="P50:Q50"/>
    <mergeCell ref="T50:Y50"/>
    <mergeCell ref="B49:E49"/>
    <mergeCell ref="F49:K49"/>
    <mergeCell ref="L49:M49"/>
    <mergeCell ref="N49:O49"/>
    <mergeCell ref="P49:Q49"/>
    <mergeCell ref="T49:Y49"/>
    <mergeCell ref="B48:E48"/>
    <mergeCell ref="F48:K48"/>
    <mergeCell ref="L48:M48"/>
    <mergeCell ref="N48:O48"/>
    <mergeCell ref="P48:Q48"/>
    <mergeCell ref="T48:Y48"/>
    <mergeCell ref="B47:E47"/>
    <mergeCell ref="F47:K47"/>
    <mergeCell ref="L47:M47"/>
    <mergeCell ref="N47:O47"/>
    <mergeCell ref="P47:Q47"/>
    <mergeCell ref="T47:Y47"/>
    <mergeCell ref="B46:E46"/>
    <mergeCell ref="F46:K46"/>
    <mergeCell ref="L46:M46"/>
    <mergeCell ref="N46:O46"/>
    <mergeCell ref="P46:Q46"/>
    <mergeCell ref="T46:Y46"/>
    <mergeCell ref="B45:E45"/>
    <mergeCell ref="F45:K45"/>
    <mergeCell ref="L45:M45"/>
    <mergeCell ref="N45:O45"/>
    <mergeCell ref="P45:Q45"/>
    <mergeCell ref="T45:Y45"/>
    <mergeCell ref="B44:E44"/>
    <mergeCell ref="F44:K44"/>
    <mergeCell ref="L44:M44"/>
    <mergeCell ref="N44:O44"/>
    <mergeCell ref="P44:Q44"/>
    <mergeCell ref="T44:Y44"/>
    <mergeCell ref="B43:E43"/>
    <mergeCell ref="F43:K43"/>
    <mergeCell ref="L43:M43"/>
    <mergeCell ref="N43:O43"/>
    <mergeCell ref="P43:Q43"/>
    <mergeCell ref="T43:Y43"/>
    <mergeCell ref="B42:E42"/>
    <mergeCell ref="F42:K42"/>
    <mergeCell ref="L42:M42"/>
    <mergeCell ref="N42:O42"/>
    <mergeCell ref="P42:Q42"/>
    <mergeCell ref="T42:Y42"/>
    <mergeCell ref="B41:E41"/>
    <mergeCell ref="F41:K41"/>
    <mergeCell ref="L41:M41"/>
    <mergeCell ref="N41:O41"/>
    <mergeCell ref="P41:Q41"/>
    <mergeCell ref="T41:Y41"/>
    <mergeCell ref="B40:E40"/>
    <mergeCell ref="F40:K40"/>
    <mergeCell ref="L40:M40"/>
    <mergeCell ref="N40:O40"/>
    <mergeCell ref="P40:Q40"/>
    <mergeCell ref="T40:Y40"/>
    <mergeCell ref="B39:E39"/>
    <mergeCell ref="F39:K39"/>
    <mergeCell ref="L39:M39"/>
    <mergeCell ref="N39:O39"/>
    <mergeCell ref="P39:Q39"/>
    <mergeCell ref="T39:Y39"/>
    <mergeCell ref="B38:E38"/>
    <mergeCell ref="F38:K38"/>
    <mergeCell ref="L38:M38"/>
    <mergeCell ref="N38:O38"/>
    <mergeCell ref="P38:Q38"/>
    <mergeCell ref="T38:Y38"/>
    <mergeCell ref="B37:E37"/>
    <mergeCell ref="F37:K37"/>
    <mergeCell ref="L37:M37"/>
    <mergeCell ref="N37:O37"/>
    <mergeCell ref="P37:Q37"/>
    <mergeCell ref="T37:Y37"/>
    <mergeCell ref="L35:M35"/>
    <mergeCell ref="N35:O35"/>
    <mergeCell ref="P35:Q35"/>
    <mergeCell ref="T35:Y35"/>
    <mergeCell ref="B36:E36"/>
    <mergeCell ref="F36:K36"/>
    <mergeCell ref="L36:M36"/>
    <mergeCell ref="N36:O36"/>
    <mergeCell ref="P36:Q36"/>
    <mergeCell ref="T36:Y36"/>
    <mergeCell ref="A29:C29"/>
    <mergeCell ref="A30:C30"/>
    <mergeCell ref="A31:C31"/>
    <mergeCell ref="A32:C32"/>
    <mergeCell ref="B35:E35"/>
    <mergeCell ref="F35:K35"/>
    <mergeCell ref="A25:C25"/>
    <mergeCell ref="D25:E25"/>
    <mergeCell ref="A26:C26"/>
    <mergeCell ref="D26:E26"/>
    <mergeCell ref="A27:C27"/>
    <mergeCell ref="A28:C28"/>
    <mergeCell ref="A20:B20"/>
    <mergeCell ref="C20:F20"/>
    <mergeCell ref="H20:I21"/>
    <mergeCell ref="J20:M21"/>
    <mergeCell ref="T20:AC20"/>
    <mergeCell ref="A24:C24"/>
    <mergeCell ref="D24:E24"/>
    <mergeCell ref="A18:B18"/>
    <mergeCell ref="C18:F18"/>
    <mergeCell ref="H18:I18"/>
    <mergeCell ref="J18:M18"/>
    <mergeCell ref="T18:AC18"/>
    <mergeCell ref="A19:B19"/>
    <mergeCell ref="C19:F19"/>
    <mergeCell ref="H19:I19"/>
    <mergeCell ref="J19:M19"/>
    <mergeCell ref="T19:AC19"/>
    <mergeCell ref="T15:AC15"/>
    <mergeCell ref="T16:AC16"/>
    <mergeCell ref="A17:B17"/>
    <mergeCell ref="C17:F17"/>
    <mergeCell ref="H17:I17"/>
    <mergeCell ref="J17:M17"/>
    <mergeCell ref="T17:AC17"/>
    <mergeCell ref="A13:B13"/>
    <mergeCell ref="C13:F13"/>
    <mergeCell ref="H13:I13"/>
    <mergeCell ref="J13:M13"/>
    <mergeCell ref="T13:AC13"/>
    <mergeCell ref="A14:B14"/>
    <mergeCell ref="C14:F14"/>
    <mergeCell ref="H14:I14"/>
    <mergeCell ref="J14:M14"/>
    <mergeCell ref="T14:AC14"/>
    <mergeCell ref="A11:F11"/>
    <mergeCell ref="H11:M11"/>
    <mergeCell ref="T11:AC11"/>
    <mergeCell ref="A12:B12"/>
    <mergeCell ref="C12:F12"/>
    <mergeCell ref="H12:I12"/>
    <mergeCell ref="J12:M12"/>
    <mergeCell ref="T12:AC12"/>
    <mergeCell ref="A9:B9"/>
    <mergeCell ref="C9:F9"/>
    <mergeCell ref="H9:I9"/>
    <mergeCell ref="J9:M9"/>
    <mergeCell ref="T9:AC9"/>
    <mergeCell ref="A10:B10"/>
    <mergeCell ref="H10:I10"/>
    <mergeCell ref="T10:AC10"/>
    <mergeCell ref="A7:B7"/>
    <mergeCell ref="C7:F7"/>
    <mergeCell ref="H7:I7"/>
    <mergeCell ref="J7:M7"/>
    <mergeCell ref="T7:AC7"/>
    <mergeCell ref="A8:B8"/>
    <mergeCell ref="C8:F8"/>
    <mergeCell ref="H8:I8"/>
    <mergeCell ref="J8:M8"/>
    <mergeCell ref="T8:AC8"/>
    <mergeCell ref="T3:AC3"/>
    <mergeCell ref="T4:AC4"/>
    <mergeCell ref="A5:F5"/>
    <mergeCell ref="H5:J5"/>
    <mergeCell ref="T5:AC5"/>
    <mergeCell ref="A6:F6"/>
    <mergeCell ref="H6:M6"/>
    <mergeCell ref="T6:AC6"/>
    <mergeCell ref="E1:G1"/>
    <mergeCell ref="I1:M1"/>
    <mergeCell ref="T1:AC1"/>
    <mergeCell ref="I2:J2"/>
    <mergeCell ref="L2:M2"/>
    <mergeCell ref="T2:AC2"/>
  </mergeCells>
  <conditionalFormatting sqref="L51:M54 L56:M56 L58:M77">
    <cfRule type="cellIs" dxfId="110" priority="4" stopIfTrue="1" operator="equal">
      <formula>""</formula>
    </cfRule>
  </conditionalFormatting>
  <conditionalFormatting sqref="L36:M36">
    <cfRule type="cellIs" dxfId="109" priority="3" stopIfTrue="1" operator="equal">
      <formula>""</formula>
    </cfRule>
  </conditionalFormatting>
  <conditionalFormatting sqref="L37:M50">
    <cfRule type="cellIs" dxfId="108" priority="2" stopIfTrue="1" operator="equal">
      <formula>""</formula>
    </cfRule>
  </conditionalFormatting>
  <conditionalFormatting sqref="L57:M57">
    <cfRule type="cellIs" dxfId="107" priority="1" stopIfTrue="1" operator="equal">
      <formula>""</formula>
    </cfRule>
  </conditionalFormatting>
  <dataValidations count="6">
    <dataValidation type="list" allowBlank="1" showInputMessage="1" sqref="R36:S76 JN36:JO76 TJ36:TK76 ADF36:ADG76 ANB36:ANC76 AWX36:AWY76 BGT36:BGU76 BQP36:BQQ76 CAL36:CAM76 CKH36:CKI76 CUD36:CUE76 DDZ36:DEA76 DNV36:DNW76 DXR36:DXS76 EHN36:EHO76 ERJ36:ERK76 FBF36:FBG76 FLB36:FLC76 FUX36:FUY76 GET36:GEU76 GOP36:GOQ76 GYL36:GYM76 HIH36:HII76 HSD36:HSE76 IBZ36:ICA76 ILV36:ILW76 IVR36:IVS76 JFN36:JFO76 JPJ36:JPK76 JZF36:JZG76 KJB36:KJC76 KSX36:KSY76 LCT36:LCU76 LMP36:LMQ76 LWL36:LWM76 MGH36:MGI76 MQD36:MQE76 MZZ36:NAA76 NJV36:NJW76 NTR36:NTS76 ODN36:ODO76 ONJ36:ONK76 OXF36:OXG76 PHB36:PHC76 PQX36:PQY76 QAT36:QAU76 QKP36:QKQ76 QUL36:QUM76 REH36:REI76 ROD36:ROE76 RXZ36:RYA76 SHV36:SHW76 SRR36:SRS76 TBN36:TBO76 TLJ36:TLK76 TVF36:TVG76 UFB36:UFC76 UOX36:UOY76 UYT36:UYU76 VIP36:VIQ76 VSL36:VSM76 WCH36:WCI76 WMD36:WME76 WVZ36:WWA76 R65572:S65612 JN65572:JO65612 TJ65572:TK65612 ADF65572:ADG65612 ANB65572:ANC65612 AWX65572:AWY65612 BGT65572:BGU65612 BQP65572:BQQ65612 CAL65572:CAM65612 CKH65572:CKI65612 CUD65572:CUE65612 DDZ65572:DEA65612 DNV65572:DNW65612 DXR65572:DXS65612 EHN65572:EHO65612 ERJ65572:ERK65612 FBF65572:FBG65612 FLB65572:FLC65612 FUX65572:FUY65612 GET65572:GEU65612 GOP65572:GOQ65612 GYL65572:GYM65612 HIH65572:HII65612 HSD65572:HSE65612 IBZ65572:ICA65612 ILV65572:ILW65612 IVR65572:IVS65612 JFN65572:JFO65612 JPJ65572:JPK65612 JZF65572:JZG65612 KJB65572:KJC65612 KSX65572:KSY65612 LCT65572:LCU65612 LMP65572:LMQ65612 LWL65572:LWM65612 MGH65572:MGI65612 MQD65572:MQE65612 MZZ65572:NAA65612 NJV65572:NJW65612 NTR65572:NTS65612 ODN65572:ODO65612 ONJ65572:ONK65612 OXF65572:OXG65612 PHB65572:PHC65612 PQX65572:PQY65612 QAT65572:QAU65612 QKP65572:QKQ65612 QUL65572:QUM65612 REH65572:REI65612 ROD65572:ROE65612 RXZ65572:RYA65612 SHV65572:SHW65612 SRR65572:SRS65612 TBN65572:TBO65612 TLJ65572:TLK65612 TVF65572:TVG65612 UFB65572:UFC65612 UOX65572:UOY65612 UYT65572:UYU65612 VIP65572:VIQ65612 VSL65572:VSM65612 WCH65572:WCI65612 WMD65572:WME65612 WVZ65572:WWA65612 R131108:S131148 JN131108:JO131148 TJ131108:TK131148 ADF131108:ADG131148 ANB131108:ANC131148 AWX131108:AWY131148 BGT131108:BGU131148 BQP131108:BQQ131148 CAL131108:CAM131148 CKH131108:CKI131148 CUD131108:CUE131148 DDZ131108:DEA131148 DNV131108:DNW131148 DXR131108:DXS131148 EHN131108:EHO131148 ERJ131108:ERK131148 FBF131108:FBG131148 FLB131108:FLC131148 FUX131108:FUY131148 GET131108:GEU131148 GOP131108:GOQ131148 GYL131108:GYM131148 HIH131108:HII131148 HSD131108:HSE131148 IBZ131108:ICA131148 ILV131108:ILW131148 IVR131108:IVS131148 JFN131108:JFO131148 JPJ131108:JPK131148 JZF131108:JZG131148 KJB131108:KJC131148 KSX131108:KSY131148 LCT131108:LCU131148 LMP131108:LMQ131148 LWL131108:LWM131148 MGH131108:MGI131148 MQD131108:MQE131148 MZZ131108:NAA131148 NJV131108:NJW131148 NTR131108:NTS131148 ODN131108:ODO131148 ONJ131108:ONK131148 OXF131108:OXG131148 PHB131108:PHC131148 PQX131108:PQY131148 QAT131108:QAU131148 QKP131108:QKQ131148 QUL131108:QUM131148 REH131108:REI131148 ROD131108:ROE131148 RXZ131108:RYA131148 SHV131108:SHW131148 SRR131108:SRS131148 TBN131108:TBO131148 TLJ131108:TLK131148 TVF131108:TVG131148 UFB131108:UFC131148 UOX131108:UOY131148 UYT131108:UYU131148 VIP131108:VIQ131148 VSL131108:VSM131148 WCH131108:WCI131148 WMD131108:WME131148 WVZ131108:WWA131148 R196644:S196684 JN196644:JO196684 TJ196644:TK196684 ADF196644:ADG196684 ANB196644:ANC196684 AWX196644:AWY196684 BGT196644:BGU196684 BQP196644:BQQ196684 CAL196644:CAM196684 CKH196644:CKI196684 CUD196644:CUE196684 DDZ196644:DEA196684 DNV196644:DNW196684 DXR196644:DXS196684 EHN196644:EHO196684 ERJ196644:ERK196684 FBF196644:FBG196684 FLB196644:FLC196684 FUX196644:FUY196684 GET196644:GEU196684 GOP196644:GOQ196684 GYL196644:GYM196684 HIH196644:HII196684 HSD196644:HSE196684 IBZ196644:ICA196684 ILV196644:ILW196684 IVR196644:IVS196684 JFN196644:JFO196684 JPJ196644:JPK196684 JZF196644:JZG196684 KJB196644:KJC196684 KSX196644:KSY196684 LCT196644:LCU196684 LMP196644:LMQ196684 LWL196644:LWM196684 MGH196644:MGI196684 MQD196644:MQE196684 MZZ196644:NAA196684 NJV196644:NJW196684 NTR196644:NTS196684 ODN196644:ODO196684 ONJ196644:ONK196684 OXF196644:OXG196684 PHB196644:PHC196684 PQX196644:PQY196684 QAT196644:QAU196684 QKP196644:QKQ196684 QUL196644:QUM196684 REH196644:REI196684 ROD196644:ROE196684 RXZ196644:RYA196684 SHV196644:SHW196684 SRR196644:SRS196684 TBN196644:TBO196684 TLJ196644:TLK196684 TVF196644:TVG196684 UFB196644:UFC196684 UOX196644:UOY196684 UYT196644:UYU196684 VIP196644:VIQ196684 VSL196644:VSM196684 WCH196644:WCI196684 WMD196644:WME196684 WVZ196644:WWA196684 R262180:S262220 JN262180:JO262220 TJ262180:TK262220 ADF262180:ADG262220 ANB262180:ANC262220 AWX262180:AWY262220 BGT262180:BGU262220 BQP262180:BQQ262220 CAL262180:CAM262220 CKH262180:CKI262220 CUD262180:CUE262220 DDZ262180:DEA262220 DNV262180:DNW262220 DXR262180:DXS262220 EHN262180:EHO262220 ERJ262180:ERK262220 FBF262180:FBG262220 FLB262180:FLC262220 FUX262180:FUY262220 GET262180:GEU262220 GOP262180:GOQ262220 GYL262180:GYM262220 HIH262180:HII262220 HSD262180:HSE262220 IBZ262180:ICA262220 ILV262180:ILW262220 IVR262180:IVS262220 JFN262180:JFO262220 JPJ262180:JPK262220 JZF262180:JZG262220 KJB262180:KJC262220 KSX262180:KSY262220 LCT262180:LCU262220 LMP262180:LMQ262220 LWL262180:LWM262220 MGH262180:MGI262220 MQD262180:MQE262220 MZZ262180:NAA262220 NJV262180:NJW262220 NTR262180:NTS262220 ODN262180:ODO262220 ONJ262180:ONK262220 OXF262180:OXG262220 PHB262180:PHC262220 PQX262180:PQY262220 QAT262180:QAU262220 QKP262180:QKQ262220 QUL262180:QUM262220 REH262180:REI262220 ROD262180:ROE262220 RXZ262180:RYA262220 SHV262180:SHW262220 SRR262180:SRS262220 TBN262180:TBO262220 TLJ262180:TLK262220 TVF262180:TVG262220 UFB262180:UFC262220 UOX262180:UOY262220 UYT262180:UYU262220 VIP262180:VIQ262220 VSL262180:VSM262220 WCH262180:WCI262220 WMD262180:WME262220 WVZ262180:WWA262220 R327716:S327756 JN327716:JO327756 TJ327716:TK327756 ADF327716:ADG327756 ANB327716:ANC327756 AWX327716:AWY327756 BGT327716:BGU327756 BQP327716:BQQ327756 CAL327716:CAM327756 CKH327716:CKI327756 CUD327716:CUE327756 DDZ327716:DEA327756 DNV327716:DNW327756 DXR327716:DXS327756 EHN327716:EHO327756 ERJ327716:ERK327756 FBF327716:FBG327756 FLB327716:FLC327756 FUX327716:FUY327756 GET327716:GEU327756 GOP327716:GOQ327756 GYL327716:GYM327756 HIH327716:HII327756 HSD327716:HSE327756 IBZ327716:ICA327756 ILV327716:ILW327756 IVR327716:IVS327756 JFN327716:JFO327756 JPJ327716:JPK327756 JZF327716:JZG327756 KJB327716:KJC327756 KSX327716:KSY327756 LCT327716:LCU327756 LMP327716:LMQ327756 LWL327716:LWM327756 MGH327716:MGI327756 MQD327716:MQE327756 MZZ327716:NAA327756 NJV327716:NJW327756 NTR327716:NTS327756 ODN327716:ODO327756 ONJ327716:ONK327756 OXF327716:OXG327756 PHB327716:PHC327756 PQX327716:PQY327756 QAT327716:QAU327756 QKP327716:QKQ327756 QUL327716:QUM327756 REH327716:REI327756 ROD327716:ROE327756 RXZ327716:RYA327756 SHV327716:SHW327756 SRR327716:SRS327756 TBN327716:TBO327756 TLJ327716:TLK327756 TVF327716:TVG327756 UFB327716:UFC327756 UOX327716:UOY327756 UYT327716:UYU327756 VIP327716:VIQ327756 VSL327716:VSM327756 WCH327716:WCI327756 WMD327716:WME327756 WVZ327716:WWA327756 R393252:S393292 JN393252:JO393292 TJ393252:TK393292 ADF393252:ADG393292 ANB393252:ANC393292 AWX393252:AWY393292 BGT393252:BGU393292 BQP393252:BQQ393292 CAL393252:CAM393292 CKH393252:CKI393292 CUD393252:CUE393292 DDZ393252:DEA393292 DNV393252:DNW393292 DXR393252:DXS393292 EHN393252:EHO393292 ERJ393252:ERK393292 FBF393252:FBG393292 FLB393252:FLC393292 FUX393252:FUY393292 GET393252:GEU393292 GOP393252:GOQ393292 GYL393252:GYM393292 HIH393252:HII393292 HSD393252:HSE393292 IBZ393252:ICA393292 ILV393252:ILW393292 IVR393252:IVS393292 JFN393252:JFO393292 JPJ393252:JPK393292 JZF393252:JZG393292 KJB393252:KJC393292 KSX393252:KSY393292 LCT393252:LCU393292 LMP393252:LMQ393292 LWL393252:LWM393292 MGH393252:MGI393292 MQD393252:MQE393292 MZZ393252:NAA393292 NJV393252:NJW393292 NTR393252:NTS393292 ODN393252:ODO393292 ONJ393252:ONK393292 OXF393252:OXG393292 PHB393252:PHC393292 PQX393252:PQY393292 QAT393252:QAU393292 QKP393252:QKQ393292 QUL393252:QUM393292 REH393252:REI393292 ROD393252:ROE393292 RXZ393252:RYA393292 SHV393252:SHW393292 SRR393252:SRS393292 TBN393252:TBO393292 TLJ393252:TLK393292 TVF393252:TVG393292 UFB393252:UFC393292 UOX393252:UOY393292 UYT393252:UYU393292 VIP393252:VIQ393292 VSL393252:VSM393292 WCH393252:WCI393292 WMD393252:WME393292 WVZ393252:WWA393292 R458788:S458828 JN458788:JO458828 TJ458788:TK458828 ADF458788:ADG458828 ANB458788:ANC458828 AWX458788:AWY458828 BGT458788:BGU458828 BQP458788:BQQ458828 CAL458788:CAM458828 CKH458788:CKI458828 CUD458788:CUE458828 DDZ458788:DEA458828 DNV458788:DNW458828 DXR458788:DXS458828 EHN458788:EHO458828 ERJ458788:ERK458828 FBF458788:FBG458828 FLB458788:FLC458828 FUX458788:FUY458828 GET458788:GEU458828 GOP458788:GOQ458828 GYL458788:GYM458828 HIH458788:HII458828 HSD458788:HSE458828 IBZ458788:ICA458828 ILV458788:ILW458828 IVR458788:IVS458828 JFN458788:JFO458828 JPJ458788:JPK458828 JZF458788:JZG458828 KJB458788:KJC458828 KSX458788:KSY458828 LCT458788:LCU458828 LMP458788:LMQ458828 LWL458788:LWM458828 MGH458788:MGI458828 MQD458788:MQE458828 MZZ458788:NAA458828 NJV458788:NJW458828 NTR458788:NTS458828 ODN458788:ODO458828 ONJ458788:ONK458828 OXF458788:OXG458828 PHB458788:PHC458828 PQX458788:PQY458828 QAT458788:QAU458828 QKP458788:QKQ458828 QUL458788:QUM458828 REH458788:REI458828 ROD458788:ROE458828 RXZ458788:RYA458828 SHV458788:SHW458828 SRR458788:SRS458828 TBN458788:TBO458828 TLJ458788:TLK458828 TVF458788:TVG458828 UFB458788:UFC458828 UOX458788:UOY458828 UYT458788:UYU458828 VIP458788:VIQ458828 VSL458788:VSM458828 WCH458788:WCI458828 WMD458788:WME458828 WVZ458788:WWA458828 R524324:S524364 JN524324:JO524364 TJ524324:TK524364 ADF524324:ADG524364 ANB524324:ANC524364 AWX524324:AWY524364 BGT524324:BGU524364 BQP524324:BQQ524364 CAL524324:CAM524364 CKH524324:CKI524364 CUD524324:CUE524364 DDZ524324:DEA524364 DNV524324:DNW524364 DXR524324:DXS524364 EHN524324:EHO524364 ERJ524324:ERK524364 FBF524324:FBG524364 FLB524324:FLC524364 FUX524324:FUY524364 GET524324:GEU524364 GOP524324:GOQ524364 GYL524324:GYM524364 HIH524324:HII524364 HSD524324:HSE524364 IBZ524324:ICA524364 ILV524324:ILW524364 IVR524324:IVS524364 JFN524324:JFO524364 JPJ524324:JPK524364 JZF524324:JZG524364 KJB524324:KJC524364 KSX524324:KSY524364 LCT524324:LCU524364 LMP524324:LMQ524364 LWL524324:LWM524364 MGH524324:MGI524364 MQD524324:MQE524364 MZZ524324:NAA524364 NJV524324:NJW524364 NTR524324:NTS524364 ODN524324:ODO524364 ONJ524324:ONK524364 OXF524324:OXG524364 PHB524324:PHC524364 PQX524324:PQY524364 QAT524324:QAU524364 QKP524324:QKQ524364 QUL524324:QUM524364 REH524324:REI524364 ROD524324:ROE524364 RXZ524324:RYA524364 SHV524324:SHW524364 SRR524324:SRS524364 TBN524324:TBO524364 TLJ524324:TLK524364 TVF524324:TVG524364 UFB524324:UFC524364 UOX524324:UOY524364 UYT524324:UYU524364 VIP524324:VIQ524364 VSL524324:VSM524364 WCH524324:WCI524364 WMD524324:WME524364 WVZ524324:WWA524364 R589860:S589900 JN589860:JO589900 TJ589860:TK589900 ADF589860:ADG589900 ANB589860:ANC589900 AWX589860:AWY589900 BGT589860:BGU589900 BQP589860:BQQ589900 CAL589860:CAM589900 CKH589860:CKI589900 CUD589860:CUE589900 DDZ589860:DEA589900 DNV589860:DNW589900 DXR589860:DXS589900 EHN589860:EHO589900 ERJ589860:ERK589900 FBF589860:FBG589900 FLB589860:FLC589900 FUX589860:FUY589900 GET589860:GEU589900 GOP589860:GOQ589900 GYL589860:GYM589900 HIH589860:HII589900 HSD589860:HSE589900 IBZ589860:ICA589900 ILV589860:ILW589900 IVR589860:IVS589900 JFN589860:JFO589900 JPJ589860:JPK589900 JZF589860:JZG589900 KJB589860:KJC589900 KSX589860:KSY589900 LCT589860:LCU589900 LMP589860:LMQ589900 LWL589860:LWM589900 MGH589860:MGI589900 MQD589860:MQE589900 MZZ589860:NAA589900 NJV589860:NJW589900 NTR589860:NTS589900 ODN589860:ODO589900 ONJ589860:ONK589900 OXF589860:OXG589900 PHB589860:PHC589900 PQX589860:PQY589900 QAT589860:QAU589900 QKP589860:QKQ589900 QUL589860:QUM589900 REH589860:REI589900 ROD589860:ROE589900 RXZ589860:RYA589900 SHV589860:SHW589900 SRR589860:SRS589900 TBN589860:TBO589900 TLJ589860:TLK589900 TVF589860:TVG589900 UFB589860:UFC589900 UOX589860:UOY589900 UYT589860:UYU589900 VIP589860:VIQ589900 VSL589860:VSM589900 WCH589860:WCI589900 WMD589860:WME589900 WVZ589860:WWA589900 R655396:S655436 JN655396:JO655436 TJ655396:TK655436 ADF655396:ADG655436 ANB655396:ANC655436 AWX655396:AWY655436 BGT655396:BGU655436 BQP655396:BQQ655436 CAL655396:CAM655436 CKH655396:CKI655436 CUD655396:CUE655436 DDZ655396:DEA655436 DNV655396:DNW655436 DXR655396:DXS655436 EHN655396:EHO655436 ERJ655396:ERK655436 FBF655396:FBG655436 FLB655396:FLC655436 FUX655396:FUY655436 GET655396:GEU655436 GOP655396:GOQ655436 GYL655396:GYM655436 HIH655396:HII655436 HSD655396:HSE655436 IBZ655396:ICA655436 ILV655396:ILW655436 IVR655396:IVS655436 JFN655396:JFO655436 JPJ655396:JPK655436 JZF655396:JZG655436 KJB655396:KJC655436 KSX655396:KSY655436 LCT655396:LCU655436 LMP655396:LMQ655436 LWL655396:LWM655436 MGH655396:MGI655436 MQD655396:MQE655436 MZZ655396:NAA655436 NJV655396:NJW655436 NTR655396:NTS655436 ODN655396:ODO655436 ONJ655396:ONK655436 OXF655396:OXG655436 PHB655396:PHC655436 PQX655396:PQY655436 QAT655396:QAU655436 QKP655396:QKQ655436 QUL655396:QUM655436 REH655396:REI655436 ROD655396:ROE655436 RXZ655396:RYA655436 SHV655396:SHW655436 SRR655396:SRS655436 TBN655396:TBO655436 TLJ655396:TLK655436 TVF655396:TVG655436 UFB655396:UFC655436 UOX655396:UOY655436 UYT655396:UYU655436 VIP655396:VIQ655436 VSL655396:VSM655436 WCH655396:WCI655436 WMD655396:WME655436 WVZ655396:WWA655436 R720932:S720972 JN720932:JO720972 TJ720932:TK720972 ADF720932:ADG720972 ANB720932:ANC720972 AWX720932:AWY720972 BGT720932:BGU720972 BQP720932:BQQ720972 CAL720932:CAM720972 CKH720932:CKI720972 CUD720932:CUE720972 DDZ720932:DEA720972 DNV720932:DNW720972 DXR720932:DXS720972 EHN720932:EHO720972 ERJ720932:ERK720972 FBF720932:FBG720972 FLB720932:FLC720972 FUX720932:FUY720972 GET720932:GEU720972 GOP720932:GOQ720972 GYL720932:GYM720972 HIH720932:HII720972 HSD720932:HSE720972 IBZ720932:ICA720972 ILV720932:ILW720972 IVR720932:IVS720972 JFN720932:JFO720972 JPJ720932:JPK720972 JZF720932:JZG720972 KJB720932:KJC720972 KSX720932:KSY720972 LCT720932:LCU720972 LMP720932:LMQ720972 LWL720932:LWM720972 MGH720932:MGI720972 MQD720932:MQE720972 MZZ720932:NAA720972 NJV720932:NJW720972 NTR720932:NTS720972 ODN720932:ODO720972 ONJ720932:ONK720972 OXF720932:OXG720972 PHB720932:PHC720972 PQX720932:PQY720972 QAT720932:QAU720972 QKP720932:QKQ720972 QUL720932:QUM720972 REH720932:REI720972 ROD720932:ROE720972 RXZ720932:RYA720972 SHV720932:SHW720972 SRR720932:SRS720972 TBN720932:TBO720972 TLJ720932:TLK720972 TVF720932:TVG720972 UFB720932:UFC720972 UOX720932:UOY720972 UYT720932:UYU720972 VIP720932:VIQ720972 VSL720932:VSM720972 WCH720932:WCI720972 WMD720932:WME720972 WVZ720932:WWA720972 R786468:S786508 JN786468:JO786508 TJ786468:TK786508 ADF786468:ADG786508 ANB786468:ANC786508 AWX786468:AWY786508 BGT786468:BGU786508 BQP786468:BQQ786508 CAL786468:CAM786508 CKH786468:CKI786508 CUD786468:CUE786508 DDZ786468:DEA786508 DNV786468:DNW786508 DXR786468:DXS786508 EHN786468:EHO786508 ERJ786468:ERK786508 FBF786468:FBG786508 FLB786468:FLC786508 FUX786468:FUY786508 GET786468:GEU786508 GOP786468:GOQ786508 GYL786468:GYM786508 HIH786468:HII786508 HSD786468:HSE786508 IBZ786468:ICA786508 ILV786468:ILW786508 IVR786468:IVS786508 JFN786468:JFO786508 JPJ786468:JPK786508 JZF786468:JZG786508 KJB786468:KJC786508 KSX786468:KSY786508 LCT786468:LCU786508 LMP786468:LMQ786508 LWL786468:LWM786508 MGH786468:MGI786508 MQD786468:MQE786508 MZZ786468:NAA786508 NJV786468:NJW786508 NTR786468:NTS786508 ODN786468:ODO786508 ONJ786468:ONK786508 OXF786468:OXG786508 PHB786468:PHC786508 PQX786468:PQY786508 QAT786468:QAU786508 QKP786468:QKQ786508 QUL786468:QUM786508 REH786468:REI786508 ROD786468:ROE786508 RXZ786468:RYA786508 SHV786468:SHW786508 SRR786468:SRS786508 TBN786468:TBO786508 TLJ786468:TLK786508 TVF786468:TVG786508 UFB786468:UFC786508 UOX786468:UOY786508 UYT786468:UYU786508 VIP786468:VIQ786508 VSL786468:VSM786508 WCH786468:WCI786508 WMD786468:WME786508 WVZ786468:WWA786508 R852004:S852044 JN852004:JO852044 TJ852004:TK852044 ADF852004:ADG852044 ANB852004:ANC852044 AWX852004:AWY852044 BGT852004:BGU852044 BQP852004:BQQ852044 CAL852004:CAM852044 CKH852004:CKI852044 CUD852004:CUE852044 DDZ852004:DEA852044 DNV852004:DNW852044 DXR852004:DXS852044 EHN852004:EHO852044 ERJ852004:ERK852044 FBF852004:FBG852044 FLB852004:FLC852044 FUX852004:FUY852044 GET852004:GEU852044 GOP852004:GOQ852044 GYL852004:GYM852044 HIH852004:HII852044 HSD852004:HSE852044 IBZ852004:ICA852044 ILV852004:ILW852044 IVR852004:IVS852044 JFN852004:JFO852044 JPJ852004:JPK852044 JZF852004:JZG852044 KJB852004:KJC852044 KSX852004:KSY852044 LCT852004:LCU852044 LMP852004:LMQ852044 LWL852004:LWM852044 MGH852004:MGI852044 MQD852004:MQE852044 MZZ852004:NAA852044 NJV852004:NJW852044 NTR852004:NTS852044 ODN852004:ODO852044 ONJ852004:ONK852044 OXF852004:OXG852044 PHB852004:PHC852044 PQX852004:PQY852044 QAT852004:QAU852044 QKP852004:QKQ852044 QUL852004:QUM852044 REH852004:REI852044 ROD852004:ROE852044 RXZ852004:RYA852044 SHV852004:SHW852044 SRR852004:SRS852044 TBN852004:TBO852044 TLJ852004:TLK852044 TVF852004:TVG852044 UFB852004:UFC852044 UOX852004:UOY852044 UYT852004:UYU852044 VIP852004:VIQ852044 VSL852004:VSM852044 WCH852004:WCI852044 WMD852004:WME852044 WVZ852004:WWA852044 R917540:S917580 JN917540:JO917580 TJ917540:TK917580 ADF917540:ADG917580 ANB917540:ANC917580 AWX917540:AWY917580 BGT917540:BGU917580 BQP917540:BQQ917580 CAL917540:CAM917580 CKH917540:CKI917580 CUD917540:CUE917580 DDZ917540:DEA917580 DNV917540:DNW917580 DXR917540:DXS917580 EHN917540:EHO917580 ERJ917540:ERK917580 FBF917540:FBG917580 FLB917540:FLC917580 FUX917540:FUY917580 GET917540:GEU917580 GOP917540:GOQ917580 GYL917540:GYM917580 HIH917540:HII917580 HSD917540:HSE917580 IBZ917540:ICA917580 ILV917540:ILW917580 IVR917540:IVS917580 JFN917540:JFO917580 JPJ917540:JPK917580 JZF917540:JZG917580 KJB917540:KJC917580 KSX917540:KSY917580 LCT917540:LCU917580 LMP917540:LMQ917580 LWL917540:LWM917580 MGH917540:MGI917580 MQD917540:MQE917580 MZZ917540:NAA917580 NJV917540:NJW917580 NTR917540:NTS917580 ODN917540:ODO917580 ONJ917540:ONK917580 OXF917540:OXG917580 PHB917540:PHC917580 PQX917540:PQY917580 QAT917540:QAU917580 QKP917540:QKQ917580 QUL917540:QUM917580 REH917540:REI917580 ROD917540:ROE917580 RXZ917540:RYA917580 SHV917540:SHW917580 SRR917540:SRS917580 TBN917540:TBO917580 TLJ917540:TLK917580 TVF917540:TVG917580 UFB917540:UFC917580 UOX917540:UOY917580 UYT917540:UYU917580 VIP917540:VIQ917580 VSL917540:VSM917580 WCH917540:WCI917580 WMD917540:WME917580 WVZ917540:WWA917580 R983076:S983116 JN983076:JO983116 TJ983076:TK983116 ADF983076:ADG983116 ANB983076:ANC983116 AWX983076:AWY983116 BGT983076:BGU983116 BQP983076:BQQ983116 CAL983076:CAM983116 CKH983076:CKI983116 CUD983076:CUE983116 DDZ983076:DEA983116 DNV983076:DNW983116 DXR983076:DXS983116 EHN983076:EHO983116 ERJ983076:ERK983116 FBF983076:FBG983116 FLB983076:FLC983116 FUX983076:FUY983116 GET983076:GEU983116 GOP983076:GOQ983116 GYL983076:GYM983116 HIH983076:HII983116 HSD983076:HSE983116 IBZ983076:ICA983116 ILV983076:ILW983116 IVR983076:IVS983116 JFN983076:JFO983116 JPJ983076:JPK983116 JZF983076:JZG983116 KJB983076:KJC983116 KSX983076:KSY983116 LCT983076:LCU983116 LMP983076:LMQ983116 LWL983076:LWM983116 MGH983076:MGI983116 MQD983076:MQE983116 MZZ983076:NAA983116 NJV983076:NJW983116 NTR983076:NTS983116 ODN983076:ODO983116 ONJ983076:ONK983116 OXF983076:OXG983116 PHB983076:PHC983116 PQX983076:PQY983116 QAT983076:QAU983116 QKP983076:QKQ983116 QUL983076:QUM983116 REH983076:REI983116 ROD983076:ROE983116 RXZ983076:RYA983116 SHV983076:SHW983116 SRR983076:SRS983116 TBN983076:TBO983116 TLJ983076:TLK983116 TVF983076:TVG983116 UFB983076:UFC983116 UOX983076:UOY983116 UYT983076:UYU983116 VIP983076:VIQ983116 VSL983076:VSM983116 WCH983076:WCI983116 WMD983076:WME983116 WVZ983076:WWA983116" xr:uid="{C900FA22-FF91-4742-9E41-65262D16B7BD}">
      <formula1>ppap_status</formula1>
    </dataValidation>
    <dataValidation type="list" allowBlank="1" showInputMessage="1" showErrorMessage="1" sqref="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xr:uid="{1B4A108C-F439-4708-87AA-10491B38151D}">
      <formula1>hvpt</formula1>
    </dataValidation>
    <dataValidation type="list" allowBlank="1" showInputMessage="1" showErrorMessage="1" sqref="L36:O77 JH36:JK77 TD36:TG77 ACZ36:ADC77 AMV36:AMY77 AWR36:AWU77 BGN36:BGQ77 BQJ36:BQM77 CAF36:CAI77 CKB36:CKE77 CTX36:CUA77 DDT36:DDW77 DNP36:DNS77 DXL36:DXO77 EHH36:EHK77 ERD36:ERG77 FAZ36:FBC77 FKV36:FKY77 FUR36:FUU77 GEN36:GEQ77 GOJ36:GOM77 GYF36:GYI77 HIB36:HIE77 HRX36:HSA77 IBT36:IBW77 ILP36:ILS77 IVL36:IVO77 JFH36:JFK77 JPD36:JPG77 JYZ36:JZC77 KIV36:KIY77 KSR36:KSU77 LCN36:LCQ77 LMJ36:LMM77 LWF36:LWI77 MGB36:MGE77 MPX36:MQA77 MZT36:MZW77 NJP36:NJS77 NTL36:NTO77 ODH36:ODK77 OND36:ONG77 OWZ36:OXC77 PGV36:PGY77 PQR36:PQU77 QAN36:QAQ77 QKJ36:QKM77 QUF36:QUI77 REB36:REE77 RNX36:ROA77 RXT36:RXW77 SHP36:SHS77 SRL36:SRO77 TBH36:TBK77 TLD36:TLG77 TUZ36:TVC77 UEV36:UEY77 UOR36:UOU77 UYN36:UYQ77 VIJ36:VIM77 VSF36:VSI77 WCB36:WCE77 WLX36:WMA77 WVT36:WVW77 L65572:O65613 JH65572:JK65613 TD65572:TG65613 ACZ65572:ADC65613 AMV65572:AMY65613 AWR65572:AWU65613 BGN65572:BGQ65613 BQJ65572:BQM65613 CAF65572:CAI65613 CKB65572:CKE65613 CTX65572:CUA65613 DDT65572:DDW65613 DNP65572:DNS65613 DXL65572:DXO65613 EHH65572:EHK65613 ERD65572:ERG65613 FAZ65572:FBC65613 FKV65572:FKY65613 FUR65572:FUU65613 GEN65572:GEQ65613 GOJ65572:GOM65613 GYF65572:GYI65613 HIB65572:HIE65613 HRX65572:HSA65613 IBT65572:IBW65613 ILP65572:ILS65613 IVL65572:IVO65613 JFH65572:JFK65613 JPD65572:JPG65613 JYZ65572:JZC65613 KIV65572:KIY65613 KSR65572:KSU65613 LCN65572:LCQ65613 LMJ65572:LMM65613 LWF65572:LWI65613 MGB65572:MGE65613 MPX65572:MQA65613 MZT65572:MZW65613 NJP65572:NJS65613 NTL65572:NTO65613 ODH65572:ODK65613 OND65572:ONG65613 OWZ65572:OXC65613 PGV65572:PGY65613 PQR65572:PQU65613 QAN65572:QAQ65613 QKJ65572:QKM65613 QUF65572:QUI65613 REB65572:REE65613 RNX65572:ROA65613 RXT65572:RXW65613 SHP65572:SHS65613 SRL65572:SRO65613 TBH65572:TBK65613 TLD65572:TLG65613 TUZ65572:TVC65613 UEV65572:UEY65613 UOR65572:UOU65613 UYN65572:UYQ65613 VIJ65572:VIM65613 VSF65572:VSI65613 WCB65572:WCE65613 WLX65572:WMA65613 WVT65572:WVW65613 L131108:O131149 JH131108:JK131149 TD131108:TG131149 ACZ131108:ADC131149 AMV131108:AMY131149 AWR131108:AWU131149 BGN131108:BGQ131149 BQJ131108:BQM131149 CAF131108:CAI131149 CKB131108:CKE131149 CTX131108:CUA131149 DDT131108:DDW131149 DNP131108:DNS131149 DXL131108:DXO131149 EHH131108:EHK131149 ERD131108:ERG131149 FAZ131108:FBC131149 FKV131108:FKY131149 FUR131108:FUU131149 GEN131108:GEQ131149 GOJ131108:GOM131149 GYF131108:GYI131149 HIB131108:HIE131149 HRX131108:HSA131149 IBT131108:IBW131149 ILP131108:ILS131149 IVL131108:IVO131149 JFH131108:JFK131149 JPD131108:JPG131149 JYZ131108:JZC131149 KIV131108:KIY131149 KSR131108:KSU131149 LCN131108:LCQ131149 LMJ131108:LMM131149 LWF131108:LWI131149 MGB131108:MGE131149 MPX131108:MQA131149 MZT131108:MZW131149 NJP131108:NJS131149 NTL131108:NTO131149 ODH131108:ODK131149 OND131108:ONG131149 OWZ131108:OXC131149 PGV131108:PGY131149 PQR131108:PQU131149 QAN131108:QAQ131149 QKJ131108:QKM131149 QUF131108:QUI131149 REB131108:REE131149 RNX131108:ROA131149 RXT131108:RXW131149 SHP131108:SHS131149 SRL131108:SRO131149 TBH131108:TBK131149 TLD131108:TLG131149 TUZ131108:TVC131149 UEV131108:UEY131149 UOR131108:UOU131149 UYN131108:UYQ131149 VIJ131108:VIM131149 VSF131108:VSI131149 WCB131108:WCE131149 WLX131108:WMA131149 WVT131108:WVW131149 L196644:O196685 JH196644:JK196685 TD196644:TG196685 ACZ196644:ADC196685 AMV196644:AMY196685 AWR196644:AWU196685 BGN196644:BGQ196685 BQJ196644:BQM196685 CAF196644:CAI196685 CKB196644:CKE196685 CTX196644:CUA196685 DDT196644:DDW196685 DNP196644:DNS196685 DXL196644:DXO196685 EHH196644:EHK196685 ERD196644:ERG196685 FAZ196644:FBC196685 FKV196644:FKY196685 FUR196644:FUU196685 GEN196644:GEQ196685 GOJ196644:GOM196685 GYF196644:GYI196685 HIB196644:HIE196685 HRX196644:HSA196685 IBT196644:IBW196685 ILP196644:ILS196685 IVL196644:IVO196685 JFH196644:JFK196685 JPD196644:JPG196685 JYZ196644:JZC196685 KIV196644:KIY196685 KSR196644:KSU196685 LCN196644:LCQ196685 LMJ196644:LMM196685 LWF196644:LWI196685 MGB196644:MGE196685 MPX196644:MQA196685 MZT196644:MZW196685 NJP196644:NJS196685 NTL196644:NTO196685 ODH196644:ODK196685 OND196644:ONG196685 OWZ196644:OXC196685 PGV196644:PGY196685 PQR196644:PQU196685 QAN196644:QAQ196685 QKJ196644:QKM196685 QUF196644:QUI196685 REB196644:REE196685 RNX196644:ROA196685 RXT196644:RXW196685 SHP196644:SHS196685 SRL196644:SRO196685 TBH196644:TBK196685 TLD196644:TLG196685 TUZ196644:TVC196685 UEV196644:UEY196685 UOR196644:UOU196685 UYN196644:UYQ196685 VIJ196644:VIM196685 VSF196644:VSI196685 WCB196644:WCE196685 WLX196644:WMA196685 WVT196644:WVW196685 L262180:O262221 JH262180:JK262221 TD262180:TG262221 ACZ262180:ADC262221 AMV262180:AMY262221 AWR262180:AWU262221 BGN262180:BGQ262221 BQJ262180:BQM262221 CAF262180:CAI262221 CKB262180:CKE262221 CTX262180:CUA262221 DDT262180:DDW262221 DNP262180:DNS262221 DXL262180:DXO262221 EHH262180:EHK262221 ERD262180:ERG262221 FAZ262180:FBC262221 FKV262180:FKY262221 FUR262180:FUU262221 GEN262180:GEQ262221 GOJ262180:GOM262221 GYF262180:GYI262221 HIB262180:HIE262221 HRX262180:HSA262221 IBT262180:IBW262221 ILP262180:ILS262221 IVL262180:IVO262221 JFH262180:JFK262221 JPD262180:JPG262221 JYZ262180:JZC262221 KIV262180:KIY262221 KSR262180:KSU262221 LCN262180:LCQ262221 LMJ262180:LMM262221 LWF262180:LWI262221 MGB262180:MGE262221 MPX262180:MQA262221 MZT262180:MZW262221 NJP262180:NJS262221 NTL262180:NTO262221 ODH262180:ODK262221 OND262180:ONG262221 OWZ262180:OXC262221 PGV262180:PGY262221 PQR262180:PQU262221 QAN262180:QAQ262221 QKJ262180:QKM262221 QUF262180:QUI262221 REB262180:REE262221 RNX262180:ROA262221 RXT262180:RXW262221 SHP262180:SHS262221 SRL262180:SRO262221 TBH262180:TBK262221 TLD262180:TLG262221 TUZ262180:TVC262221 UEV262180:UEY262221 UOR262180:UOU262221 UYN262180:UYQ262221 VIJ262180:VIM262221 VSF262180:VSI262221 WCB262180:WCE262221 WLX262180:WMA262221 WVT262180:WVW262221 L327716:O327757 JH327716:JK327757 TD327716:TG327757 ACZ327716:ADC327757 AMV327716:AMY327757 AWR327716:AWU327757 BGN327716:BGQ327757 BQJ327716:BQM327757 CAF327716:CAI327757 CKB327716:CKE327757 CTX327716:CUA327757 DDT327716:DDW327757 DNP327716:DNS327757 DXL327716:DXO327757 EHH327716:EHK327757 ERD327716:ERG327757 FAZ327716:FBC327757 FKV327716:FKY327757 FUR327716:FUU327757 GEN327716:GEQ327757 GOJ327716:GOM327757 GYF327716:GYI327757 HIB327716:HIE327757 HRX327716:HSA327757 IBT327716:IBW327757 ILP327716:ILS327757 IVL327716:IVO327757 JFH327716:JFK327757 JPD327716:JPG327757 JYZ327716:JZC327757 KIV327716:KIY327757 KSR327716:KSU327757 LCN327716:LCQ327757 LMJ327716:LMM327757 LWF327716:LWI327757 MGB327716:MGE327757 MPX327716:MQA327757 MZT327716:MZW327757 NJP327716:NJS327757 NTL327716:NTO327757 ODH327716:ODK327757 OND327716:ONG327757 OWZ327716:OXC327757 PGV327716:PGY327757 PQR327716:PQU327757 QAN327716:QAQ327757 QKJ327716:QKM327757 QUF327716:QUI327757 REB327716:REE327757 RNX327716:ROA327757 RXT327716:RXW327757 SHP327716:SHS327757 SRL327716:SRO327757 TBH327716:TBK327757 TLD327716:TLG327757 TUZ327716:TVC327757 UEV327716:UEY327757 UOR327716:UOU327757 UYN327716:UYQ327757 VIJ327716:VIM327757 VSF327716:VSI327757 WCB327716:WCE327757 WLX327716:WMA327757 WVT327716:WVW327757 L393252:O393293 JH393252:JK393293 TD393252:TG393293 ACZ393252:ADC393293 AMV393252:AMY393293 AWR393252:AWU393293 BGN393252:BGQ393293 BQJ393252:BQM393293 CAF393252:CAI393293 CKB393252:CKE393293 CTX393252:CUA393293 DDT393252:DDW393293 DNP393252:DNS393293 DXL393252:DXO393293 EHH393252:EHK393293 ERD393252:ERG393293 FAZ393252:FBC393293 FKV393252:FKY393293 FUR393252:FUU393293 GEN393252:GEQ393293 GOJ393252:GOM393293 GYF393252:GYI393293 HIB393252:HIE393293 HRX393252:HSA393293 IBT393252:IBW393293 ILP393252:ILS393293 IVL393252:IVO393293 JFH393252:JFK393293 JPD393252:JPG393293 JYZ393252:JZC393293 KIV393252:KIY393293 KSR393252:KSU393293 LCN393252:LCQ393293 LMJ393252:LMM393293 LWF393252:LWI393293 MGB393252:MGE393293 MPX393252:MQA393293 MZT393252:MZW393293 NJP393252:NJS393293 NTL393252:NTO393293 ODH393252:ODK393293 OND393252:ONG393293 OWZ393252:OXC393293 PGV393252:PGY393293 PQR393252:PQU393293 QAN393252:QAQ393293 QKJ393252:QKM393293 QUF393252:QUI393293 REB393252:REE393293 RNX393252:ROA393293 RXT393252:RXW393293 SHP393252:SHS393293 SRL393252:SRO393293 TBH393252:TBK393293 TLD393252:TLG393293 TUZ393252:TVC393293 UEV393252:UEY393293 UOR393252:UOU393293 UYN393252:UYQ393293 VIJ393252:VIM393293 VSF393252:VSI393293 WCB393252:WCE393293 WLX393252:WMA393293 WVT393252:WVW393293 L458788:O458829 JH458788:JK458829 TD458788:TG458829 ACZ458788:ADC458829 AMV458788:AMY458829 AWR458788:AWU458829 BGN458788:BGQ458829 BQJ458788:BQM458829 CAF458788:CAI458829 CKB458788:CKE458829 CTX458788:CUA458829 DDT458788:DDW458829 DNP458788:DNS458829 DXL458788:DXO458829 EHH458788:EHK458829 ERD458788:ERG458829 FAZ458788:FBC458829 FKV458788:FKY458829 FUR458788:FUU458829 GEN458788:GEQ458829 GOJ458788:GOM458829 GYF458788:GYI458829 HIB458788:HIE458829 HRX458788:HSA458829 IBT458788:IBW458829 ILP458788:ILS458829 IVL458788:IVO458829 JFH458788:JFK458829 JPD458788:JPG458829 JYZ458788:JZC458829 KIV458788:KIY458829 KSR458788:KSU458829 LCN458788:LCQ458829 LMJ458788:LMM458829 LWF458788:LWI458829 MGB458788:MGE458829 MPX458788:MQA458829 MZT458788:MZW458829 NJP458788:NJS458829 NTL458788:NTO458829 ODH458788:ODK458829 OND458788:ONG458829 OWZ458788:OXC458829 PGV458788:PGY458829 PQR458788:PQU458829 QAN458788:QAQ458829 QKJ458788:QKM458829 QUF458788:QUI458829 REB458788:REE458829 RNX458788:ROA458829 RXT458788:RXW458829 SHP458788:SHS458829 SRL458788:SRO458829 TBH458788:TBK458829 TLD458788:TLG458829 TUZ458788:TVC458829 UEV458788:UEY458829 UOR458788:UOU458829 UYN458788:UYQ458829 VIJ458788:VIM458829 VSF458788:VSI458829 WCB458788:WCE458829 WLX458788:WMA458829 WVT458788:WVW458829 L524324:O524365 JH524324:JK524365 TD524324:TG524365 ACZ524324:ADC524365 AMV524324:AMY524365 AWR524324:AWU524365 BGN524324:BGQ524365 BQJ524324:BQM524365 CAF524324:CAI524365 CKB524324:CKE524365 CTX524324:CUA524365 DDT524324:DDW524365 DNP524324:DNS524365 DXL524324:DXO524365 EHH524324:EHK524365 ERD524324:ERG524365 FAZ524324:FBC524365 FKV524324:FKY524365 FUR524324:FUU524365 GEN524324:GEQ524365 GOJ524324:GOM524365 GYF524324:GYI524365 HIB524324:HIE524365 HRX524324:HSA524365 IBT524324:IBW524365 ILP524324:ILS524365 IVL524324:IVO524365 JFH524324:JFK524365 JPD524324:JPG524365 JYZ524324:JZC524365 KIV524324:KIY524365 KSR524324:KSU524365 LCN524324:LCQ524365 LMJ524324:LMM524365 LWF524324:LWI524365 MGB524324:MGE524365 MPX524324:MQA524365 MZT524324:MZW524365 NJP524324:NJS524365 NTL524324:NTO524365 ODH524324:ODK524365 OND524324:ONG524365 OWZ524324:OXC524365 PGV524324:PGY524365 PQR524324:PQU524365 QAN524324:QAQ524365 QKJ524324:QKM524365 QUF524324:QUI524365 REB524324:REE524365 RNX524324:ROA524365 RXT524324:RXW524365 SHP524324:SHS524365 SRL524324:SRO524365 TBH524324:TBK524365 TLD524324:TLG524365 TUZ524324:TVC524365 UEV524324:UEY524365 UOR524324:UOU524365 UYN524324:UYQ524365 VIJ524324:VIM524365 VSF524324:VSI524365 WCB524324:WCE524365 WLX524324:WMA524365 WVT524324:WVW524365 L589860:O589901 JH589860:JK589901 TD589860:TG589901 ACZ589860:ADC589901 AMV589860:AMY589901 AWR589860:AWU589901 BGN589860:BGQ589901 BQJ589860:BQM589901 CAF589860:CAI589901 CKB589860:CKE589901 CTX589860:CUA589901 DDT589860:DDW589901 DNP589860:DNS589901 DXL589860:DXO589901 EHH589860:EHK589901 ERD589860:ERG589901 FAZ589860:FBC589901 FKV589860:FKY589901 FUR589860:FUU589901 GEN589860:GEQ589901 GOJ589860:GOM589901 GYF589860:GYI589901 HIB589860:HIE589901 HRX589860:HSA589901 IBT589860:IBW589901 ILP589860:ILS589901 IVL589860:IVO589901 JFH589860:JFK589901 JPD589860:JPG589901 JYZ589860:JZC589901 KIV589860:KIY589901 KSR589860:KSU589901 LCN589860:LCQ589901 LMJ589860:LMM589901 LWF589860:LWI589901 MGB589860:MGE589901 MPX589860:MQA589901 MZT589860:MZW589901 NJP589860:NJS589901 NTL589860:NTO589901 ODH589860:ODK589901 OND589860:ONG589901 OWZ589860:OXC589901 PGV589860:PGY589901 PQR589860:PQU589901 QAN589860:QAQ589901 QKJ589860:QKM589901 QUF589860:QUI589901 REB589860:REE589901 RNX589860:ROA589901 RXT589860:RXW589901 SHP589860:SHS589901 SRL589860:SRO589901 TBH589860:TBK589901 TLD589860:TLG589901 TUZ589860:TVC589901 UEV589860:UEY589901 UOR589860:UOU589901 UYN589860:UYQ589901 VIJ589860:VIM589901 VSF589860:VSI589901 WCB589860:WCE589901 WLX589860:WMA589901 WVT589860:WVW589901 L655396:O655437 JH655396:JK655437 TD655396:TG655437 ACZ655396:ADC655437 AMV655396:AMY655437 AWR655396:AWU655437 BGN655396:BGQ655437 BQJ655396:BQM655437 CAF655396:CAI655437 CKB655396:CKE655437 CTX655396:CUA655437 DDT655396:DDW655437 DNP655396:DNS655437 DXL655396:DXO655437 EHH655396:EHK655437 ERD655396:ERG655437 FAZ655396:FBC655437 FKV655396:FKY655437 FUR655396:FUU655437 GEN655396:GEQ655437 GOJ655396:GOM655437 GYF655396:GYI655437 HIB655396:HIE655437 HRX655396:HSA655437 IBT655396:IBW655437 ILP655396:ILS655437 IVL655396:IVO655437 JFH655396:JFK655437 JPD655396:JPG655437 JYZ655396:JZC655437 KIV655396:KIY655437 KSR655396:KSU655437 LCN655396:LCQ655437 LMJ655396:LMM655437 LWF655396:LWI655437 MGB655396:MGE655437 MPX655396:MQA655437 MZT655396:MZW655437 NJP655396:NJS655437 NTL655396:NTO655437 ODH655396:ODK655437 OND655396:ONG655437 OWZ655396:OXC655437 PGV655396:PGY655437 PQR655396:PQU655437 QAN655396:QAQ655437 QKJ655396:QKM655437 QUF655396:QUI655437 REB655396:REE655437 RNX655396:ROA655437 RXT655396:RXW655437 SHP655396:SHS655437 SRL655396:SRO655437 TBH655396:TBK655437 TLD655396:TLG655437 TUZ655396:TVC655437 UEV655396:UEY655437 UOR655396:UOU655437 UYN655396:UYQ655437 VIJ655396:VIM655437 VSF655396:VSI655437 WCB655396:WCE655437 WLX655396:WMA655437 WVT655396:WVW655437 L720932:O720973 JH720932:JK720973 TD720932:TG720973 ACZ720932:ADC720973 AMV720932:AMY720973 AWR720932:AWU720973 BGN720932:BGQ720973 BQJ720932:BQM720973 CAF720932:CAI720973 CKB720932:CKE720973 CTX720932:CUA720973 DDT720932:DDW720973 DNP720932:DNS720973 DXL720932:DXO720973 EHH720932:EHK720973 ERD720932:ERG720973 FAZ720932:FBC720973 FKV720932:FKY720973 FUR720932:FUU720973 GEN720932:GEQ720973 GOJ720932:GOM720973 GYF720932:GYI720973 HIB720932:HIE720973 HRX720932:HSA720973 IBT720932:IBW720973 ILP720932:ILS720973 IVL720932:IVO720973 JFH720932:JFK720973 JPD720932:JPG720973 JYZ720932:JZC720973 KIV720932:KIY720973 KSR720932:KSU720973 LCN720932:LCQ720973 LMJ720932:LMM720973 LWF720932:LWI720973 MGB720932:MGE720973 MPX720932:MQA720973 MZT720932:MZW720973 NJP720932:NJS720973 NTL720932:NTO720973 ODH720932:ODK720973 OND720932:ONG720973 OWZ720932:OXC720973 PGV720932:PGY720973 PQR720932:PQU720973 QAN720932:QAQ720973 QKJ720932:QKM720973 QUF720932:QUI720973 REB720932:REE720973 RNX720932:ROA720973 RXT720932:RXW720973 SHP720932:SHS720973 SRL720932:SRO720973 TBH720932:TBK720973 TLD720932:TLG720973 TUZ720932:TVC720973 UEV720932:UEY720973 UOR720932:UOU720973 UYN720932:UYQ720973 VIJ720932:VIM720973 VSF720932:VSI720973 WCB720932:WCE720973 WLX720932:WMA720973 WVT720932:WVW720973 L786468:O786509 JH786468:JK786509 TD786468:TG786509 ACZ786468:ADC786509 AMV786468:AMY786509 AWR786468:AWU786509 BGN786468:BGQ786509 BQJ786468:BQM786509 CAF786468:CAI786509 CKB786468:CKE786509 CTX786468:CUA786509 DDT786468:DDW786509 DNP786468:DNS786509 DXL786468:DXO786509 EHH786468:EHK786509 ERD786468:ERG786509 FAZ786468:FBC786509 FKV786468:FKY786509 FUR786468:FUU786509 GEN786468:GEQ786509 GOJ786468:GOM786509 GYF786468:GYI786509 HIB786468:HIE786509 HRX786468:HSA786509 IBT786468:IBW786509 ILP786468:ILS786509 IVL786468:IVO786509 JFH786468:JFK786509 JPD786468:JPG786509 JYZ786468:JZC786509 KIV786468:KIY786509 KSR786468:KSU786509 LCN786468:LCQ786509 LMJ786468:LMM786509 LWF786468:LWI786509 MGB786468:MGE786509 MPX786468:MQA786509 MZT786468:MZW786509 NJP786468:NJS786509 NTL786468:NTO786509 ODH786468:ODK786509 OND786468:ONG786509 OWZ786468:OXC786509 PGV786468:PGY786509 PQR786468:PQU786509 QAN786468:QAQ786509 QKJ786468:QKM786509 QUF786468:QUI786509 REB786468:REE786509 RNX786468:ROA786509 RXT786468:RXW786509 SHP786468:SHS786509 SRL786468:SRO786509 TBH786468:TBK786509 TLD786468:TLG786509 TUZ786468:TVC786509 UEV786468:UEY786509 UOR786468:UOU786509 UYN786468:UYQ786509 VIJ786468:VIM786509 VSF786468:VSI786509 WCB786468:WCE786509 WLX786468:WMA786509 WVT786468:WVW786509 L852004:O852045 JH852004:JK852045 TD852004:TG852045 ACZ852004:ADC852045 AMV852004:AMY852045 AWR852004:AWU852045 BGN852004:BGQ852045 BQJ852004:BQM852045 CAF852004:CAI852045 CKB852004:CKE852045 CTX852004:CUA852045 DDT852004:DDW852045 DNP852004:DNS852045 DXL852004:DXO852045 EHH852004:EHK852045 ERD852004:ERG852045 FAZ852004:FBC852045 FKV852004:FKY852045 FUR852004:FUU852045 GEN852004:GEQ852045 GOJ852004:GOM852045 GYF852004:GYI852045 HIB852004:HIE852045 HRX852004:HSA852045 IBT852004:IBW852045 ILP852004:ILS852045 IVL852004:IVO852045 JFH852004:JFK852045 JPD852004:JPG852045 JYZ852004:JZC852045 KIV852004:KIY852045 KSR852004:KSU852045 LCN852004:LCQ852045 LMJ852004:LMM852045 LWF852004:LWI852045 MGB852004:MGE852045 MPX852004:MQA852045 MZT852004:MZW852045 NJP852004:NJS852045 NTL852004:NTO852045 ODH852004:ODK852045 OND852004:ONG852045 OWZ852004:OXC852045 PGV852004:PGY852045 PQR852004:PQU852045 QAN852004:QAQ852045 QKJ852004:QKM852045 QUF852004:QUI852045 REB852004:REE852045 RNX852004:ROA852045 RXT852004:RXW852045 SHP852004:SHS852045 SRL852004:SRO852045 TBH852004:TBK852045 TLD852004:TLG852045 TUZ852004:TVC852045 UEV852004:UEY852045 UOR852004:UOU852045 UYN852004:UYQ852045 VIJ852004:VIM852045 VSF852004:VSI852045 WCB852004:WCE852045 WLX852004:WMA852045 WVT852004:WVW852045 L917540:O917581 JH917540:JK917581 TD917540:TG917581 ACZ917540:ADC917581 AMV917540:AMY917581 AWR917540:AWU917581 BGN917540:BGQ917581 BQJ917540:BQM917581 CAF917540:CAI917581 CKB917540:CKE917581 CTX917540:CUA917581 DDT917540:DDW917581 DNP917540:DNS917581 DXL917540:DXO917581 EHH917540:EHK917581 ERD917540:ERG917581 FAZ917540:FBC917581 FKV917540:FKY917581 FUR917540:FUU917581 GEN917540:GEQ917581 GOJ917540:GOM917581 GYF917540:GYI917581 HIB917540:HIE917581 HRX917540:HSA917581 IBT917540:IBW917581 ILP917540:ILS917581 IVL917540:IVO917581 JFH917540:JFK917581 JPD917540:JPG917581 JYZ917540:JZC917581 KIV917540:KIY917581 KSR917540:KSU917581 LCN917540:LCQ917581 LMJ917540:LMM917581 LWF917540:LWI917581 MGB917540:MGE917581 MPX917540:MQA917581 MZT917540:MZW917581 NJP917540:NJS917581 NTL917540:NTO917581 ODH917540:ODK917581 OND917540:ONG917581 OWZ917540:OXC917581 PGV917540:PGY917581 PQR917540:PQU917581 QAN917540:QAQ917581 QKJ917540:QKM917581 QUF917540:QUI917581 REB917540:REE917581 RNX917540:ROA917581 RXT917540:RXW917581 SHP917540:SHS917581 SRL917540:SRO917581 TBH917540:TBK917581 TLD917540:TLG917581 TUZ917540:TVC917581 UEV917540:UEY917581 UOR917540:UOU917581 UYN917540:UYQ917581 VIJ917540:VIM917581 VSF917540:VSI917581 WCB917540:WCE917581 WLX917540:WMA917581 WVT917540:WVW917581 L983076:O983117 JH983076:JK983117 TD983076:TG983117 ACZ983076:ADC983117 AMV983076:AMY983117 AWR983076:AWU983117 BGN983076:BGQ983117 BQJ983076:BQM983117 CAF983076:CAI983117 CKB983076:CKE983117 CTX983076:CUA983117 DDT983076:DDW983117 DNP983076:DNS983117 DXL983076:DXO983117 EHH983076:EHK983117 ERD983076:ERG983117 FAZ983076:FBC983117 FKV983076:FKY983117 FUR983076:FUU983117 GEN983076:GEQ983117 GOJ983076:GOM983117 GYF983076:GYI983117 HIB983076:HIE983117 HRX983076:HSA983117 IBT983076:IBW983117 ILP983076:ILS983117 IVL983076:IVO983117 JFH983076:JFK983117 JPD983076:JPG983117 JYZ983076:JZC983117 KIV983076:KIY983117 KSR983076:KSU983117 LCN983076:LCQ983117 LMJ983076:LMM983117 LWF983076:LWI983117 MGB983076:MGE983117 MPX983076:MQA983117 MZT983076:MZW983117 NJP983076:NJS983117 NTL983076:NTO983117 ODH983076:ODK983117 OND983076:ONG983117 OWZ983076:OXC983117 PGV983076:PGY983117 PQR983076:PQU983117 QAN983076:QAQ983117 QKJ983076:QKM983117 QUF983076:QUI983117 REB983076:REE983117 RNX983076:ROA983117 RXT983076:RXW983117 SHP983076:SHS983117 SRL983076:SRO983117 TBH983076:TBK983117 TLD983076:TLG983117 TUZ983076:TVC983117 UEV983076:UEY983117 UOR983076:UOU983117 UYN983076:UYQ983117 VIJ983076:VIM983117 VSF983076:VSI983117 WCB983076:WCE983117 WLX983076:WMA983117 WVT983076:WVW983117" xr:uid="{7FDCD6A7-53AD-4867-ABDC-B1606B32BE26}">
      <formula1>cx</formula1>
    </dataValidation>
    <dataValidation type="list" allowBlank="1" showErrorMessage="1" sqref="P36:Q77 JL36:JM77 TH36:TI77 ADD36:ADE77 AMZ36:ANA77 AWV36:AWW77 BGR36:BGS77 BQN36:BQO77 CAJ36:CAK77 CKF36:CKG77 CUB36:CUC77 DDX36:DDY77 DNT36:DNU77 DXP36:DXQ77 EHL36:EHM77 ERH36:ERI77 FBD36:FBE77 FKZ36:FLA77 FUV36:FUW77 GER36:GES77 GON36:GOO77 GYJ36:GYK77 HIF36:HIG77 HSB36:HSC77 IBX36:IBY77 ILT36:ILU77 IVP36:IVQ77 JFL36:JFM77 JPH36:JPI77 JZD36:JZE77 KIZ36:KJA77 KSV36:KSW77 LCR36:LCS77 LMN36:LMO77 LWJ36:LWK77 MGF36:MGG77 MQB36:MQC77 MZX36:MZY77 NJT36:NJU77 NTP36:NTQ77 ODL36:ODM77 ONH36:ONI77 OXD36:OXE77 PGZ36:PHA77 PQV36:PQW77 QAR36:QAS77 QKN36:QKO77 QUJ36:QUK77 REF36:REG77 ROB36:ROC77 RXX36:RXY77 SHT36:SHU77 SRP36:SRQ77 TBL36:TBM77 TLH36:TLI77 TVD36:TVE77 UEZ36:UFA77 UOV36:UOW77 UYR36:UYS77 VIN36:VIO77 VSJ36:VSK77 WCF36:WCG77 WMB36:WMC77 WVX36:WVY77 P65572:Q65613 JL65572:JM65613 TH65572:TI65613 ADD65572:ADE65613 AMZ65572:ANA65613 AWV65572:AWW65613 BGR65572:BGS65613 BQN65572:BQO65613 CAJ65572:CAK65613 CKF65572:CKG65613 CUB65572:CUC65613 DDX65572:DDY65613 DNT65572:DNU65613 DXP65572:DXQ65613 EHL65572:EHM65613 ERH65572:ERI65613 FBD65572:FBE65613 FKZ65572:FLA65613 FUV65572:FUW65613 GER65572:GES65613 GON65572:GOO65613 GYJ65572:GYK65613 HIF65572:HIG65613 HSB65572:HSC65613 IBX65572:IBY65613 ILT65572:ILU65613 IVP65572:IVQ65613 JFL65572:JFM65613 JPH65572:JPI65613 JZD65572:JZE65613 KIZ65572:KJA65613 KSV65572:KSW65613 LCR65572:LCS65613 LMN65572:LMO65613 LWJ65572:LWK65613 MGF65572:MGG65613 MQB65572:MQC65613 MZX65572:MZY65613 NJT65572:NJU65613 NTP65572:NTQ65613 ODL65572:ODM65613 ONH65572:ONI65613 OXD65572:OXE65613 PGZ65572:PHA65613 PQV65572:PQW65613 QAR65572:QAS65613 QKN65572:QKO65613 QUJ65572:QUK65613 REF65572:REG65613 ROB65572:ROC65613 RXX65572:RXY65613 SHT65572:SHU65613 SRP65572:SRQ65613 TBL65572:TBM65613 TLH65572:TLI65613 TVD65572:TVE65613 UEZ65572:UFA65613 UOV65572:UOW65613 UYR65572:UYS65613 VIN65572:VIO65613 VSJ65572:VSK65613 WCF65572:WCG65613 WMB65572:WMC65613 WVX65572:WVY65613 P131108:Q131149 JL131108:JM131149 TH131108:TI131149 ADD131108:ADE131149 AMZ131108:ANA131149 AWV131108:AWW131149 BGR131108:BGS131149 BQN131108:BQO131149 CAJ131108:CAK131149 CKF131108:CKG131149 CUB131108:CUC131149 DDX131108:DDY131149 DNT131108:DNU131149 DXP131108:DXQ131149 EHL131108:EHM131149 ERH131108:ERI131149 FBD131108:FBE131149 FKZ131108:FLA131149 FUV131108:FUW131149 GER131108:GES131149 GON131108:GOO131149 GYJ131108:GYK131149 HIF131108:HIG131149 HSB131108:HSC131149 IBX131108:IBY131149 ILT131108:ILU131149 IVP131108:IVQ131149 JFL131108:JFM131149 JPH131108:JPI131149 JZD131108:JZE131149 KIZ131108:KJA131149 KSV131108:KSW131149 LCR131108:LCS131149 LMN131108:LMO131149 LWJ131108:LWK131149 MGF131108:MGG131149 MQB131108:MQC131149 MZX131108:MZY131149 NJT131108:NJU131149 NTP131108:NTQ131149 ODL131108:ODM131149 ONH131108:ONI131149 OXD131108:OXE131149 PGZ131108:PHA131149 PQV131108:PQW131149 QAR131108:QAS131149 QKN131108:QKO131149 QUJ131108:QUK131149 REF131108:REG131149 ROB131108:ROC131149 RXX131108:RXY131149 SHT131108:SHU131149 SRP131108:SRQ131149 TBL131108:TBM131149 TLH131108:TLI131149 TVD131108:TVE131149 UEZ131108:UFA131149 UOV131108:UOW131149 UYR131108:UYS131149 VIN131108:VIO131149 VSJ131108:VSK131149 WCF131108:WCG131149 WMB131108:WMC131149 WVX131108:WVY131149 P196644:Q196685 JL196644:JM196685 TH196644:TI196685 ADD196644:ADE196685 AMZ196644:ANA196685 AWV196644:AWW196685 BGR196644:BGS196685 BQN196644:BQO196685 CAJ196644:CAK196685 CKF196644:CKG196685 CUB196644:CUC196685 DDX196644:DDY196685 DNT196644:DNU196685 DXP196644:DXQ196685 EHL196644:EHM196685 ERH196644:ERI196685 FBD196644:FBE196685 FKZ196644:FLA196685 FUV196644:FUW196685 GER196644:GES196685 GON196644:GOO196685 GYJ196644:GYK196685 HIF196644:HIG196685 HSB196644:HSC196685 IBX196644:IBY196685 ILT196644:ILU196685 IVP196644:IVQ196685 JFL196644:JFM196685 JPH196644:JPI196685 JZD196644:JZE196685 KIZ196644:KJA196685 KSV196644:KSW196685 LCR196644:LCS196685 LMN196644:LMO196685 LWJ196644:LWK196685 MGF196644:MGG196685 MQB196644:MQC196685 MZX196644:MZY196685 NJT196644:NJU196685 NTP196644:NTQ196685 ODL196644:ODM196685 ONH196644:ONI196685 OXD196644:OXE196685 PGZ196644:PHA196685 PQV196644:PQW196685 QAR196644:QAS196685 QKN196644:QKO196685 QUJ196644:QUK196685 REF196644:REG196685 ROB196644:ROC196685 RXX196644:RXY196685 SHT196644:SHU196685 SRP196644:SRQ196685 TBL196644:TBM196685 TLH196644:TLI196685 TVD196644:TVE196685 UEZ196644:UFA196685 UOV196644:UOW196685 UYR196644:UYS196685 VIN196644:VIO196685 VSJ196644:VSK196685 WCF196644:WCG196685 WMB196644:WMC196685 WVX196644:WVY196685 P262180:Q262221 JL262180:JM262221 TH262180:TI262221 ADD262180:ADE262221 AMZ262180:ANA262221 AWV262180:AWW262221 BGR262180:BGS262221 BQN262180:BQO262221 CAJ262180:CAK262221 CKF262180:CKG262221 CUB262180:CUC262221 DDX262180:DDY262221 DNT262180:DNU262221 DXP262180:DXQ262221 EHL262180:EHM262221 ERH262180:ERI262221 FBD262180:FBE262221 FKZ262180:FLA262221 FUV262180:FUW262221 GER262180:GES262221 GON262180:GOO262221 GYJ262180:GYK262221 HIF262180:HIG262221 HSB262180:HSC262221 IBX262180:IBY262221 ILT262180:ILU262221 IVP262180:IVQ262221 JFL262180:JFM262221 JPH262180:JPI262221 JZD262180:JZE262221 KIZ262180:KJA262221 KSV262180:KSW262221 LCR262180:LCS262221 LMN262180:LMO262221 LWJ262180:LWK262221 MGF262180:MGG262221 MQB262180:MQC262221 MZX262180:MZY262221 NJT262180:NJU262221 NTP262180:NTQ262221 ODL262180:ODM262221 ONH262180:ONI262221 OXD262180:OXE262221 PGZ262180:PHA262221 PQV262180:PQW262221 QAR262180:QAS262221 QKN262180:QKO262221 QUJ262180:QUK262221 REF262180:REG262221 ROB262180:ROC262221 RXX262180:RXY262221 SHT262180:SHU262221 SRP262180:SRQ262221 TBL262180:TBM262221 TLH262180:TLI262221 TVD262180:TVE262221 UEZ262180:UFA262221 UOV262180:UOW262221 UYR262180:UYS262221 VIN262180:VIO262221 VSJ262180:VSK262221 WCF262180:WCG262221 WMB262180:WMC262221 WVX262180:WVY262221 P327716:Q327757 JL327716:JM327757 TH327716:TI327757 ADD327716:ADE327757 AMZ327716:ANA327757 AWV327716:AWW327757 BGR327716:BGS327757 BQN327716:BQO327757 CAJ327716:CAK327757 CKF327716:CKG327757 CUB327716:CUC327757 DDX327716:DDY327757 DNT327716:DNU327757 DXP327716:DXQ327757 EHL327716:EHM327757 ERH327716:ERI327757 FBD327716:FBE327757 FKZ327716:FLA327757 FUV327716:FUW327757 GER327716:GES327757 GON327716:GOO327757 GYJ327716:GYK327757 HIF327716:HIG327757 HSB327716:HSC327757 IBX327716:IBY327757 ILT327716:ILU327757 IVP327716:IVQ327757 JFL327716:JFM327757 JPH327716:JPI327757 JZD327716:JZE327757 KIZ327716:KJA327757 KSV327716:KSW327757 LCR327716:LCS327757 LMN327716:LMO327757 LWJ327716:LWK327757 MGF327716:MGG327757 MQB327716:MQC327757 MZX327716:MZY327757 NJT327716:NJU327757 NTP327716:NTQ327757 ODL327716:ODM327757 ONH327716:ONI327757 OXD327716:OXE327757 PGZ327716:PHA327757 PQV327716:PQW327757 QAR327716:QAS327757 QKN327716:QKO327757 QUJ327716:QUK327757 REF327716:REG327757 ROB327716:ROC327757 RXX327716:RXY327757 SHT327716:SHU327757 SRP327716:SRQ327757 TBL327716:TBM327757 TLH327716:TLI327757 TVD327716:TVE327757 UEZ327716:UFA327757 UOV327716:UOW327757 UYR327716:UYS327757 VIN327716:VIO327757 VSJ327716:VSK327757 WCF327716:WCG327757 WMB327716:WMC327757 WVX327716:WVY327757 P393252:Q393293 JL393252:JM393293 TH393252:TI393293 ADD393252:ADE393293 AMZ393252:ANA393293 AWV393252:AWW393293 BGR393252:BGS393293 BQN393252:BQO393293 CAJ393252:CAK393293 CKF393252:CKG393293 CUB393252:CUC393293 DDX393252:DDY393293 DNT393252:DNU393293 DXP393252:DXQ393293 EHL393252:EHM393293 ERH393252:ERI393293 FBD393252:FBE393293 FKZ393252:FLA393293 FUV393252:FUW393293 GER393252:GES393293 GON393252:GOO393293 GYJ393252:GYK393293 HIF393252:HIG393293 HSB393252:HSC393293 IBX393252:IBY393293 ILT393252:ILU393293 IVP393252:IVQ393293 JFL393252:JFM393293 JPH393252:JPI393293 JZD393252:JZE393293 KIZ393252:KJA393293 KSV393252:KSW393293 LCR393252:LCS393293 LMN393252:LMO393293 LWJ393252:LWK393293 MGF393252:MGG393293 MQB393252:MQC393293 MZX393252:MZY393293 NJT393252:NJU393293 NTP393252:NTQ393293 ODL393252:ODM393293 ONH393252:ONI393293 OXD393252:OXE393293 PGZ393252:PHA393293 PQV393252:PQW393293 QAR393252:QAS393293 QKN393252:QKO393293 QUJ393252:QUK393293 REF393252:REG393293 ROB393252:ROC393293 RXX393252:RXY393293 SHT393252:SHU393293 SRP393252:SRQ393293 TBL393252:TBM393293 TLH393252:TLI393293 TVD393252:TVE393293 UEZ393252:UFA393293 UOV393252:UOW393293 UYR393252:UYS393293 VIN393252:VIO393293 VSJ393252:VSK393293 WCF393252:WCG393293 WMB393252:WMC393293 WVX393252:WVY393293 P458788:Q458829 JL458788:JM458829 TH458788:TI458829 ADD458788:ADE458829 AMZ458788:ANA458829 AWV458788:AWW458829 BGR458788:BGS458829 BQN458788:BQO458829 CAJ458788:CAK458829 CKF458788:CKG458829 CUB458788:CUC458829 DDX458788:DDY458829 DNT458788:DNU458829 DXP458788:DXQ458829 EHL458788:EHM458829 ERH458788:ERI458829 FBD458788:FBE458829 FKZ458788:FLA458829 FUV458788:FUW458829 GER458788:GES458829 GON458788:GOO458829 GYJ458788:GYK458829 HIF458788:HIG458829 HSB458788:HSC458829 IBX458788:IBY458829 ILT458788:ILU458829 IVP458788:IVQ458829 JFL458788:JFM458829 JPH458788:JPI458829 JZD458788:JZE458829 KIZ458788:KJA458829 KSV458788:KSW458829 LCR458788:LCS458829 LMN458788:LMO458829 LWJ458788:LWK458829 MGF458788:MGG458829 MQB458788:MQC458829 MZX458788:MZY458829 NJT458788:NJU458829 NTP458788:NTQ458829 ODL458788:ODM458829 ONH458788:ONI458829 OXD458788:OXE458829 PGZ458788:PHA458829 PQV458788:PQW458829 QAR458788:QAS458829 QKN458788:QKO458829 QUJ458788:QUK458829 REF458788:REG458829 ROB458788:ROC458829 RXX458788:RXY458829 SHT458788:SHU458829 SRP458788:SRQ458829 TBL458788:TBM458829 TLH458788:TLI458829 TVD458788:TVE458829 UEZ458788:UFA458829 UOV458788:UOW458829 UYR458788:UYS458829 VIN458788:VIO458829 VSJ458788:VSK458829 WCF458788:WCG458829 WMB458788:WMC458829 WVX458788:WVY458829 P524324:Q524365 JL524324:JM524365 TH524324:TI524365 ADD524324:ADE524365 AMZ524324:ANA524365 AWV524324:AWW524365 BGR524324:BGS524365 BQN524324:BQO524365 CAJ524324:CAK524365 CKF524324:CKG524365 CUB524324:CUC524365 DDX524324:DDY524365 DNT524324:DNU524365 DXP524324:DXQ524365 EHL524324:EHM524365 ERH524324:ERI524365 FBD524324:FBE524365 FKZ524324:FLA524365 FUV524324:FUW524365 GER524324:GES524365 GON524324:GOO524365 GYJ524324:GYK524365 HIF524324:HIG524365 HSB524324:HSC524365 IBX524324:IBY524365 ILT524324:ILU524365 IVP524324:IVQ524365 JFL524324:JFM524365 JPH524324:JPI524365 JZD524324:JZE524365 KIZ524324:KJA524365 KSV524324:KSW524365 LCR524324:LCS524365 LMN524324:LMO524365 LWJ524324:LWK524365 MGF524324:MGG524365 MQB524324:MQC524365 MZX524324:MZY524365 NJT524324:NJU524365 NTP524324:NTQ524365 ODL524324:ODM524365 ONH524324:ONI524365 OXD524324:OXE524365 PGZ524324:PHA524365 PQV524324:PQW524365 QAR524324:QAS524365 QKN524324:QKO524365 QUJ524324:QUK524365 REF524324:REG524365 ROB524324:ROC524365 RXX524324:RXY524365 SHT524324:SHU524365 SRP524324:SRQ524365 TBL524324:TBM524365 TLH524324:TLI524365 TVD524324:TVE524365 UEZ524324:UFA524365 UOV524324:UOW524365 UYR524324:UYS524365 VIN524324:VIO524365 VSJ524324:VSK524365 WCF524324:WCG524365 WMB524324:WMC524365 WVX524324:WVY524365 P589860:Q589901 JL589860:JM589901 TH589860:TI589901 ADD589860:ADE589901 AMZ589860:ANA589901 AWV589860:AWW589901 BGR589860:BGS589901 BQN589860:BQO589901 CAJ589860:CAK589901 CKF589860:CKG589901 CUB589860:CUC589901 DDX589860:DDY589901 DNT589860:DNU589901 DXP589860:DXQ589901 EHL589860:EHM589901 ERH589860:ERI589901 FBD589860:FBE589901 FKZ589860:FLA589901 FUV589860:FUW589901 GER589860:GES589901 GON589860:GOO589901 GYJ589860:GYK589901 HIF589860:HIG589901 HSB589860:HSC589901 IBX589860:IBY589901 ILT589860:ILU589901 IVP589860:IVQ589901 JFL589860:JFM589901 JPH589860:JPI589901 JZD589860:JZE589901 KIZ589860:KJA589901 KSV589860:KSW589901 LCR589860:LCS589901 LMN589860:LMO589901 LWJ589860:LWK589901 MGF589860:MGG589901 MQB589860:MQC589901 MZX589860:MZY589901 NJT589860:NJU589901 NTP589860:NTQ589901 ODL589860:ODM589901 ONH589860:ONI589901 OXD589860:OXE589901 PGZ589860:PHA589901 PQV589860:PQW589901 QAR589860:QAS589901 QKN589860:QKO589901 QUJ589860:QUK589901 REF589860:REG589901 ROB589860:ROC589901 RXX589860:RXY589901 SHT589860:SHU589901 SRP589860:SRQ589901 TBL589860:TBM589901 TLH589860:TLI589901 TVD589860:TVE589901 UEZ589860:UFA589901 UOV589860:UOW589901 UYR589860:UYS589901 VIN589860:VIO589901 VSJ589860:VSK589901 WCF589860:WCG589901 WMB589860:WMC589901 WVX589860:WVY589901 P655396:Q655437 JL655396:JM655437 TH655396:TI655437 ADD655396:ADE655437 AMZ655396:ANA655437 AWV655396:AWW655437 BGR655396:BGS655437 BQN655396:BQO655437 CAJ655396:CAK655437 CKF655396:CKG655437 CUB655396:CUC655437 DDX655396:DDY655437 DNT655396:DNU655437 DXP655396:DXQ655437 EHL655396:EHM655437 ERH655396:ERI655437 FBD655396:FBE655437 FKZ655396:FLA655437 FUV655396:FUW655437 GER655396:GES655437 GON655396:GOO655437 GYJ655396:GYK655437 HIF655396:HIG655437 HSB655396:HSC655437 IBX655396:IBY655437 ILT655396:ILU655437 IVP655396:IVQ655437 JFL655396:JFM655437 JPH655396:JPI655437 JZD655396:JZE655437 KIZ655396:KJA655437 KSV655396:KSW655437 LCR655396:LCS655437 LMN655396:LMO655437 LWJ655396:LWK655437 MGF655396:MGG655437 MQB655396:MQC655437 MZX655396:MZY655437 NJT655396:NJU655437 NTP655396:NTQ655437 ODL655396:ODM655437 ONH655396:ONI655437 OXD655396:OXE655437 PGZ655396:PHA655437 PQV655396:PQW655437 QAR655396:QAS655437 QKN655396:QKO655437 QUJ655396:QUK655437 REF655396:REG655437 ROB655396:ROC655437 RXX655396:RXY655437 SHT655396:SHU655437 SRP655396:SRQ655437 TBL655396:TBM655437 TLH655396:TLI655437 TVD655396:TVE655437 UEZ655396:UFA655437 UOV655396:UOW655437 UYR655396:UYS655437 VIN655396:VIO655437 VSJ655396:VSK655437 WCF655396:WCG655437 WMB655396:WMC655437 WVX655396:WVY655437 P720932:Q720973 JL720932:JM720973 TH720932:TI720973 ADD720932:ADE720973 AMZ720932:ANA720973 AWV720932:AWW720973 BGR720932:BGS720973 BQN720932:BQO720973 CAJ720932:CAK720973 CKF720932:CKG720973 CUB720932:CUC720973 DDX720932:DDY720973 DNT720932:DNU720973 DXP720932:DXQ720973 EHL720932:EHM720973 ERH720932:ERI720973 FBD720932:FBE720973 FKZ720932:FLA720973 FUV720932:FUW720973 GER720932:GES720973 GON720932:GOO720973 GYJ720932:GYK720973 HIF720932:HIG720973 HSB720932:HSC720973 IBX720932:IBY720973 ILT720932:ILU720973 IVP720932:IVQ720973 JFL720932:JFM720973 JPH720932:JPI720973 JZD720932:JZE720973 KIZ720932:KJA720973 KSV720932:KSW720973 LCR720932:LCS720973 LMN720932:LMO720973 LWJ720932:LWK720973 MGF720932:MGG720973 MQB720932:MQC720973 MZX720932:MZY720973 NJT720932:NJU720973 NTP720932:NTQ720973 ODL720932:ODM720973 ONH720932:ONI720973 OXD720932:OXE720973 PGZ720932:PHA720973 PQV720932:PQW720973 QAR720932:QAS720973 QKN720932:QKO720973 QUJ720932:QUK720973 REF720932:REG720973 ROB720932:ROC720973 RXX720932:RXY720973 SHT720932:SHU720973 SRP720932:SRQ720973 TBL720932:TBM720973 TLH720932:TLI720973 TVD720932:TVE720973 UEZ720932:UFA720973 UOV720932:UOW720973 UYR720932:UYS720973 VIN720932:VIO720973 VSJ720932:VSK720973 WCF720932:WCG720973 WMB720932:WMC720973 WVX720932:WVY720973 P786468:Q786509 JL786468:JM786509 TH786468:TI786509 ADD786468:ADE786509 AMZ786468:ANA786509 AWV786468:AWW786509 BGR786468:BGS786509 BQN786468:BQO786509 CAJ786468:CAK786509 CKF786468:CKG786509 CUB786468:CUC786509 DDX786468:DDY786509 DNT786468:DNU786509 DXP786468:DXQ786509 EHL786468:EHM786509 ERH786468:ERI786509 FBD786468:FBE786509 FKZ786468:FLA786509 FUV786468:FUW786509 GER786468:GES786509 GON786468:GOO786509 GYJ786468:GYK786509 HIF786468:HIG786509 HSB786468:HSC786509 IBX786468:IBY786509 ILT786468:ILU786509 IVP786468:IVQ786509 JFL786468:JFM786509 JPH786468:JPI786509 JZD786468:JZE786509 KIZ786468:KJA786509 KSV786468:KSW786509 LCR786468:LCS786509 LMN786468:LMO786509 LWJ786468:LWK786509 MGF786468:MGG786509 MQB786468:MQC786509 MZX786468:MZY786509 NJT786468:NJU786509 NTP786468:NTQ786509 ODL786468:ODM786509 ONH786468:ONI786509 OXD786468:OXE786509 PGZ786468:PHA786509 PQV786468:PQW786509 QAR786468:QAS786509 QKN786468:QKO786509 QUJ786468:QUK786509 REF786468:REG786509 ROB786468:ROC786509 RXX786468:RXY786509 SHT786468:SHU786509 SRP786468:SRQ786509 TBL786468:TBM786509 TLH786468:TLI786509 TVD786468:TVE786509 UEZ786468:UFA786509 UOV786468:UOW786509 UYR786468:UYS786509 VIN786468:VIO786509 VSJ786468:VSK786509 WCF786468:WCG786509 WMB786468:WMC786509 WVX786468:WVY786509 P852004:Q852045 JL852004:JM852045 TH852004:TI852045 ADD852004:ADE852045 AMZ852004:ANA852045 AWV852004:AWW852045 BGR852004:BGS852045 BQN852004:BQO852045 CAJ852004:CAK852045 CKF852004:CKG852045 CUB852004:CUC852045 DDX852004:DDY852045 DNT852004:DNU852045 DXP852004:DXQ852045 EHL852004:EHM852045 ERH852004:ERI852045 FBD852004:FBE852045 FKZ852004:FLA852045 FUV852004:FUW852045 GER852004:GES852045 GON852004:GOO852045 GYJ852004:GYK852045 HIF852004:HIG852045 HSB852004:HSC852045 IBX852004:IBY852045 ILT852004:ILU852045 IVP852004:IVQ852045 JFL852004:JFM852045 JPH852004:JPI852045 JZD852004:JZE852045 KIZ852004:KJA852045 KSV852004:KSW852045 LCR852004:LCS852045 LMN852004:LMO852045 LWJ852004:LWK852045 MGF852004:MGG852045 MQB852004:MQC852045 MZX852004:MZY852045 NJT852004:NJU852045 NTP852004:NTQ852045 ODL852004:ODM852045 ONH852004:ONI852045 OXD852004:OXE852045 PGZ852004:PHA852045 PQV852004:PQW852045 QAR852004:QAS852045 QKN852004:QKO852045 QUJ852004:QUK852045 REF852004:REG852045 ROB852004:ROC852045 RXX852004:RXY852045 SHT852004:SHU852045 SRP852004:SRQ852045 TBL852004:TBM852045 TLH852004:TLI852045 TVD852004:TVE852045 UEZ852004:UFA852045 UOV852004:UOW852045 UYR852004:UYS852045 VIN852004:VIO852045 VSJ852004:VSK852045 WCF852004:WCG852045 WMB852004:WMC852045 WVX852004:WVY852045 P917540:Q917581 JL917540:JM917581 TH917540:TI917581 ADD917540:ADE917581 AMZ917540:ANA917581 AWV917540:AWW917581 BGR917540:BGS917581 BQN917540:BQO917581 CAJ917540:CAK917581 CKF917540:CKG917581 CUB917540:CUC917581 DDX917540:DDY917581 DNT917540:DNU917581 DXP917540:DXQ917581 EHL917540:EHM917581 ERH917540:ERI917581 FBD917540:FBE917581 FKZ917540:FLA917581 FUV917540:FUW917581 GER917540:GES917581 GON917540:GOO917581 GYJ917540:GYK917581 HIF917540:HIG917581 HSB917540:HSC917581 IBX917540:IBY917581 ILT917540:ILU917581 IVP917540:IVQ917581 JFL917540:JFM917581 JPH917540:JPI917581 JZD917540:JZE917581 KIZ917540:KJA917581 KSV917540:KSW917581 LCR917540:LCS917581 LMN917540:LMO917581 LWJ917540:LWK917581 MGF917540:MGG917581 MQB917540:MQC917581 MZX917540:MZY917581 NJT917540:NJU917581 NTP917540:NTQ917581 ODL917540:ODM917581 ONH917540:ONI917581 OXD917540:OXE917581 PGZ917540:PHA917581 PQV917540:PQW917581 QAR917540:QAS917581 QKN917540:QKO917581 QUJ917540:QUK917581 REF917540:REG917581 ROB917540:ROC917581 RXX917540:RXY917581 SHT917540:SHU917581 SRP917540:SRQ917581 TBL917540:TBM917581 TLH917540:TLI917581 TVD917540:TVE917581 UEZ917540:UFA917581 UOV917540:UOW917581 UYR917540:UYS917581 VIN917540:VIO917581 VSJ917540:VSK917581 WCF917540:WCG917581 WMB917540:WMC917581 WVX917540:WVY917581 P983076:Q983117 JL983076:JM983117 TH983076:TI983117 ADD983076:ADE983117 AMZ983076:ANA983117 AWV983076:AWW983117 BGR983076:BGS983117 BQN983076:BQO983117 CAJ983076:CAK983117 CKF983076:CKG983117 CUB983076:CUC983117 DDX983076:DDY983117 DNT983076:DNU983117 DXP983076:DXQ983117 EHL983076:EHM983117 ERH983076:ERI983117 FBD983076:FBE983117 FKZ983076:FLA983117 FUV983076:FUW983117 GER983076:GES983117 GON983076:GOO983117 GYJ983076:GYK983117 HIF983076:HIG983117 HSB983076:HSC983117 IBX983076:IBY983117 ILT983076:ILU983117 IVP983076:IVQ983117 JFL983076:JFM983117 JPH983076:JPI983117 JZD983076:JZE983117 KIZ983076:KJA983117 KSV983076:KSW983117 LCR983076:LCS983117 LMN983076:LMO983117 LWJ983076:LWK983117 MGF983076:MGG983117 MQB983076:MQC983117 MZX983076:MZY983117 NJT983076:NJU983117 NTP983076:NTQ983117 ODL983076:ODM983117 ONH983076:ONI983117 OXD983076:OXE983117 PGZ983076:PHA983117 PQV983076:PQW983117 QAR983076:QAS983117 QKN983076:QKO983117 QUJ983076:QUK983117 REF983076:REG983117 ROB983076:ROC983117 RXX983076:RXY983117 SHT983076:SHU983117 SRP983076:SRQ983117 TBL983076:TBM983117 TLH983076:TLI983117 TVD983076:TVE983117 UEZ983076:UFA983117 UOV983076:UOW983117 UYR983076:UYS983117 VIN983076:VIO983117 VSJ983076:VSK983117 WCF983076:WCG983117 WMB983076:WMC983117 WVX983076:WVY983117" xr:uid="{0F5F8B33-FA7D-4666-ADC3-71BE989B17D8}">
      <formula1>tx</formula1>
    </dataValidation>
    <dataValidation type="date" allowBlank="1" showInputMessage="1" showErrorMessage="1" promptTitle="PV End" prompt="Product Validation testing end date" sqref="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xr:uid="{CD03B150-D73E-4FD8-8557-6FC3B303E532}">
      <formula1>P29</formula1>
      <formula2>P29+180</formula2>
    </dataValidation>
    <dataValidation type="date" allowBlank="1" showInputMessage="1" showErrorMessage="1" promptTitle="PV start" prompt="Product Validation testing start date" sqref="P32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C091C122-E9C2-4E07-B75B-C7605F0D3B6A}">
      <formula1>P29</formula1>
      <formula2>P29+30</formula2>
    </dataValidation>
  </dataValidations>
  <printOptions horizontalCentered="1"/>
  <pageMargins left="0.75" right="0.25" top="0.5" bottom="0.17" header="0.5" footer="0.24"/>
  <pageSetup scale="37" orientation="landscape" r:id="rId1"/>
  <headerFooter alignWithMargins="0"/>
  <rowBreaks count="1" manualBreakCount="1">
    <brk id="5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xdr:col>
                    <xdr:colOff>50800</xdr:colOff>
                    <xdr:row>35</xdr:row>
                    <xdr:rowOff>12700</xdr:rowOff>
                  </from>
                  <to>
                    <xdr:col>3</xdr:col>
                    <xdr:colOff>0</xdr:colOff>
                    <xdr:row>36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131F-2E1E-4FA1-B8BD-E878803A9FA5}">
  <sheetPr codeName="Sheet4">
    <tabColor rgb="FF92D050"/>
  </sheetPr>
  <dimension ref="B1:O59"/>
  <sheetViews>
    <sheetView zoomScaleNormal="100" workbookViewId="0">
      <selection activeCell="H5" sqref="H5:J5"/>
    </sheetView>
  </sheetViews>
  <sheetFormatPr defaultColWidth="9.140625" defaultRowHeight="12.6"/>
  <cols>
    <col min="1" max="1" width="2.85546875" style="411" customWidth="1"/>
    <col min="2" max="2" width="35.140625" style="411" customWidth="1"/>
    <col min="3" max="3" width="20.85546875" style="411" customWidth="1"/>
    <col min="4" max="4" width="22.42578125" style="411" customWidth="1"/>
    <col min="5" max="5" width="16.85546875" style="411" customWidth="1"/>
    <col min="6" max="9" width="14.140625" style="411" customWidth="1"/>
    <col min="10" max="10" width="16" style="411" customWidth="1"/>
    <col min="11" max="11" width="11.85546875" style="411" customWidth="1"/>
    <col min="12" max="12" width="8.28515625" style="411" customWidth="1"/>
    <col min="13" max="15" width="10.85546875" style="411" customWidth="1"/>
    <col min="16" max="16" width="14.42578125" style="411" customWidth="1"/>
    <col min="17" max="256" width="9.140625" style="411"/>
    <col min="257" max="257" width="2.85546875" style="411" customWidth="1"/>
    <col min="258" max="258" width="35.140625" style="411" customWidth="1"/>
    <col min="259" max="259" width="20.85546875" style="411" customWidth="1"/>
    <col min="260" max="260" width="22.42578125" style="411" customWidth="1"/>
    <col min="261" max="261" width="16.85546875" style="411" customWidth="1"/>
    <col min="262" max="265" width="14.140625" style="411" customWidth="1"/>
    <col min="266" max="266" width="16" style="411" customWidth="1"/>
    <col min="267" max="267" width="11.85546875" style="411" customWidth="1"/>
    <col min="268" max="268" width="8.28515625" style="411" customWidth="1"/>
    <col min="269" max="271" width="10.85546875" style="411" customWidth="1"/>
    <col min="272" max="272" width="14.42578125" style="411" customWidth="1"/>
    <col min="273" max="512" width="9.140625" style="411"/>
    <col min="513" max="513" width="2.85546875" style="411" customWidth="1"/>
    <col min="514" max="514" width="35.140625" style="411" customWidth="1"/>
    <col min="515" max="515" width="20.85546875" style="411" customWidth="1"/>
    <col min="516" max="516" width="22.42578125" style="411" customWidth="1"/>
    <col min="517" max="517" width="16.85546875" style="411" customWidth="1"/>
    <col min="518" max="521" width="14.140625" style="411" customWidth="1"/>
    <col min="522" max="522" width="16" style="411" customWidth="1"/>
    <col min="523" max="523" width="11.85546875" style="411" customWidth="1"/>
    <col min="524" max="524" width="8.28515625" style="411" customWidth="1"/>
    <col min="525" max="527" width="10.85546875" style="411" customWidth="1"/>
    <col min="528" max="528" width="14.42578125" style="411" customWidth="1"/>
    <col min="529" max="768" width="9.140625" style="411"/>
    <col min="769" max="769" width="2.85546875" style="411" customWidth="1"/>
    <col min="770" max="770" width="35.140625" style="411" customWidth="1"/>
    <col min="771" max="771" width="20.85546875" style="411" customWidth="1"/>
    <col min="772" max="772" width="22.42578125" style="411" customWidth="1"/>
    <col min="773" max="773" width="16.85546875" style="411" customWidth="1"/>
    <col min="774" max="777" width="14.140625" style="411" customWidth="1"/>
    <col min="778" max="778" width="16" style="411" customWidth="1"/>
    <col min="779" max="779" width="11.85546875" style="411" customWidth="1"/>
    <col min="780" max="780" width="8.28515625" style="411" customWidth="1"/>
    <col min="781" max="783" width="10.85546875" style="411" customWidth="1"/>
    <col min="784" max="784" width="14.42578125" style="411" customWidth="1"/>
    <col min="785" max="1024" width="9.140625" style="411"/>
    <col min="1025" max="1025" width="2.85546875" style="411" customWidth="1"/>
    <col min="1026" max="1026" width="35.140625" style="411" customWidth="1"/>
    <col min="1027" max="1027" width="20.85546875" style="411" customWidth="1"/>
    <col min="1028" max="1028" width="22.42578125" style="411" customWidth="1"/>
    <col min="1029" max="1029" width="16.85546875" style="411" customWidth="1"/>
    <col min="1030" max="1033" width="14.140625" style="411" customWidth="1"/>
    <col min="1034" max="1034" width="16" style="411" customWidth="1"/>
    <col min="1035" max="1035" width="11.85546875" style="411" customWidth="1"/>
    <col min="1036" max="1036" width="8.28515625" style="411" customWidth="1"/>
    <col min="1037" max="1039" width="10.85546875" style="411" customWidth="1"/>
    <col min="1040" max="1040" width="14.42578125" style="411" customWidth="1"/>
    <col min="1041" max="1280" width="9.140625" style="411"/>
    <col min="1281" max="1281" width="2.85546875" style="411" customWidth="1"/>
    <col min="1282" max="1282" width="35.140625" style="411" customWidth="1"/>
    <col min="1283" max="1283" width="20.85546875" style="411" customWidth="1"/>
    <col min="1284" max="1284" width="22.42578125" style="411" customWidth="1"/>
    <col min="1285" max="1285" width="16.85546875" style="411" customWidth="1"/>
    <col min="1286" max="1289" width="14.140625" style="411" customWidth="1"/>
    <col min="1290" max="1290" width="16" style="411" customWidth="1"/>
    <col min="1291" max="1291" width="11.85546875" style="411" customWidth="1"/>
    <col min="1292" max="1292" width="8.28515625" style="411" customWidth="1"/>
    <col min="1293" max="1295" width="10.85546875" style="411" customWidth="1"/>
    <col min="1296" max="1296" width="14.42578125" style="411" customWidth="1"/>
    <col min="1297" max="1536" width="9.140625" style="411"/>
    <col min="1537" max="1537" width="2.85546875" style="411" customWidth="1"/>
    <col min="1538" max="1538" width="35.140625" style="411" customWidth="1"/>
    <col min="1539" max="1539" width="20.85546875" style="411" customWidth="1"/>
    <col min="1540" max="1540" width="22.42578125" style="411" customWidth="1"/>
    <col min="1541" max="1541" width="16.85546875" style="411" customWidth="1"/>
    <col min="1542" max="1545" width="14.140625" style="411" customWidth="1"/>
    <col min="1546" max="1546" width="16" style="411" customWidth="1"/>
    <col min="1547" max="1547" width="11.85546875" style="411" customWidth="1"/>
    <col min="1548" max="1548" width="8.28515625" style="411" customWidth="1"/>
    <col min="1549" max="1551" width="10.85546875" style="411" customWidth="1"/>
    <col min="1552" max="1552" width="14.42578125" style="411" customWidth="1"/>
    <col min="1553" max="1792" width="9.140625" style="411"/>
    <col min="1793" max="1793" width="2.85546875" style="411" customWidth="1"/>
    <col min="1794" max="1794" width="35.140625" style="411" customWidth="1"/>
    <col min="1795" max="1795" width="20.85546875" style="411" customWidth="1"/>
    <col min="1796" max="1796" width="22.42578125" style="411" customWidth="1"/>
    <col min="1797" max="1797" width="16.85546875" style="411" customWidth="1"/>
    <col min="1798" max="1801" width="14.140625" style="411" customWidth="1"/>
    <col min="1802" max="1802" width="16" style="411" customWidth="1"/>
    <col min="1803" max="1803" width="11.85546875" style="411" customWidth="1"/>
    <col min="1804" max="1804" width="8.28515625" style="411" customWidth="1"/>
    <col min="1805" max="1807" width="10.85546875" style="411" customWidth="1"/>
    <col min="1808" max="1808" width="14.42578125" style="411" customWidth="1"/>
    <col min="1809" max="2048" width="9.140625" style="411"/>
    <col min="2049" max="2049" width="2.85546875" style="411" customWidth="1"/>
    <col min="2050" max="2050" width="35.140625" style="411" customWidth="1"/>
    <col min="2051" max="2051" width="20.85546875" style="411" customWidth="1"/>
    <col min="2052" max="2052" width="22.42578125" style="411" customWidth="1"/>
    <col min="2053" max="2053" width="16.85546875" style="411" customWidth="1"/>
    <col min="2054" max="2057" width="14.140625" style="411" customWidth="1"/>
    <col min="2058" max="2058" width="16" style="411" customWidth="1"/>
    <col min="2059" max="2059" width="11.85546875" style="411" customWidth="1"/>
    <col min="2060" max="2060" width="8.28515625" style="411" customWidth="1"/>
    <col min="2061" max="2063" width="10.85546875" style="411" customWidth="1"/>
    <col min="2064" max="2064" width="14.42578125" style="411" customWidth="1"/>
    <col min="2065" max="2304" width="9.140625" style="411"/>
    <col min="2305" max="2305" width="2.85546875" style="411" customWidth="1"/>
    <col min="2306" max="2306" width="35.140625" style="411" customWidth="1"/>
    <col min="2307" max="2307" width="20.85546875" style="411" customWidth="1"/>
    <col min="2308" max="2308" width="22.42578125" style="411" customWidth="1"/>
    <col min="2309" max="2309" width="16.85546875" style="411" customWidth="1"/>
    <col min="2310" max="2313" width="14.140625" style="411" customWidth="1"/>
    <col min="2314" max="2314" width="16" style="411" customWidth="1"/>
    <col min="2315" max="2315" width="11.85546875" style="411" customWidth="1"/>
    <col min="2316" max="2316" width="8.28515625" style="411" customWidth="1"/>
    <col min="2317" max="2319" width="10.85546875" style="411" customWidth="1"/>
    <col min="2320" max="2320" width="14.42578125" style="411" customWidth="1"/>
    <col min="2321" max="2560" width="9.140625" style="411"/>
    <col min="2561" max="2561" width="2.85546875" style="411" customWidth="1"/>
    <col min="2562" max="2562" width="35.140625" style="411" customWidth="1"/>
    <col min="2563" max="2563" width="20.85546875" style="411" customWidth="1"/>
    <col min="2564" max="2564" width="22.42578125" style="411" customWidth="1"/>
    <col min="2565" max="2565" width="16.85546875" style="411" customWidth="1"/>
    <col min="2566" max="2569" width="14.140625" style="411" customWidth="1"/>
    <col min="2570" max="2570" width="16" style="411" customWidth="1"/>
    <col min="2571" max="2571" width="11.85546875" style="411" customWidth="1"/>
    <col min="2572" max="2572" width="8.28515625" style="411" customWidth="1"/>
    <col min="2573" max="2575" width="10.85546875" style="411" customWidth="1"/>
    <col min="2576" max="2576" width="14.42578125" style="411" customWidth="1"/>
    <col min="2577" max="2816" width="9.140625" style="411"/>
    <col min="2817" max="2817" width="2.85546875" style="411" customWidth="1"/>
    <col min="2818" max="2818" width="35.140625" style="411" customWidth="1"/>
    <col min="2819" max="2819" width="20.85546875" style="411" customWidth="1"/>
    <col min="2820" max="2820" width="22.42578125" style="411" customWidth="1"/>
    <col min="2821" max="2821" width="16.85546875" style="411" customWidth="1"/>
    <col min="2822" max="2825" width="14.140625" style="411" customWidth="1"/>
    <col min="2826" max="2826" width="16" style="411" customWidth="1"/>
    <col min="2827" max="2827" width="11.85546875" style="411" customWidth="1"/>
    <col min="2828" max="2828" width="8.28515625" style="411" customWidth="1"/>
    <col min="2829" max="2831" width="10.85546875" style="411" customWidth="1"/>
    <col min="2832" max="2832" width="14.42578125" style="411" customWidth="1"/>
    <col min="2833" max="3072" width="9.140625" style="411"/>
    <col min="3073" max="3073" width="2.85546875" style="411" customWidth="1"/>
    <col min="3074" max="3074" width="35.140625" style="411" customWidth="1"/>
    <col min="3075" max="3075" width="20.85546875" style="411" customWidth="1"/>
    <col min="3076" max="3076" width="22.42578125" style="411" customWidth="1"/>
    <col min="3077" max="3077" width="16.85546875" style="411" customWidth="1"/>
    <col min="3078" max="3081" width="14.140625" style="411" customWidth="1"/>
    <col min="3082" max="3082" width="16" style="411" customWidth="1"/>
    <col min="3083" max="3083" width="11.85546875" style="411" customWidth="1"/>
    <col min="3084" max="3084" width="8.28515625" style="411" customWidth="1"/>
    <col min="3085" max="3087" width="10.85546875" style="411" customWidth="1"/>
    <col min="3088" max="3088" width="14.42578125" style="411" customWidth="1"/>
    <col min="3089" max="3328" width="9.140625" style="411"/>
    <col min="3329" max="3329" width="2.85546875" style="411" customWidth="1"/>
    <col min="3330" max="3330" width="35.140625" style="411" customWidth="1"/>
    <col min="3331" max="3331" width="20.85546875" style="411" customWidth="1"/>
    <col min="3332" max="3332" width="22.42578125" style="411" customWidth="1"/>
    <col min="3333" max="3333" width="16.85546875" style="411" customWidth="1"/>
    <col min="3334" max="3337" width="14.140625" style="411" customWidth="1"/>
    <col min="3338" max="3338" width="16" style="411" customWidth="1"/>
    <col min="3339" max="3339" width="11.85546875" style="411" customWidth="1"/>
    <col min="3340" max="3340" width="8.28515625" style="411" customWidth="1"/>
    <col min="3341" max="3343" width="10.85546875" style="411" customWidth="1"/>
    <col min="3344" max="3344" width="14.42578125" style="411" customWidth="1"/>
    <col min="3345" max="3584" width="9.140625" style="411"/>
    <col min="3585" max="3585" width="2.85546875" style="411" customWidth="1"/>
    <col min="3586" max="3586" width="35.140625" style="411" customWidth="1"/>
    <col min="3587" max="3587" width="20.85546875" style="411" customWidth="1"/>
    <col min="3588" max="3588" width="22.42578125" style="411" customWidth="1"/>
    <col min="3589" max="3589" width="16.85546875" style="411" customWidth="1"/>
    <col min="3590" max="3593" width="14.140625" style="411" customWidth="1"/>
    <col min="3594" max="3594" width="16" style="411" customWidth="1"/>
    <col min="3595" max="3595" width="11.85546875" style="411" customWidth="1"/>
    <col min="3596" max="3596" width="8.28515625" style="411" customWidth="1"/>
    <col min="3597" max="3599" width="10.85546875" style="411" customWidth="1"/>
    <col min="3600" max="3600" width="14.42578125" style="411" customWidth="1"/>
    <col min="3601" max="3840" width="9.140625" style="411"/>
    <col min="3841" max="3841" width="2.85546875" style="411" customWidth="1"/>
    <col min="3842" max="3842" width="35.140625" style="411" customWidth="1"/>
    <col min="3843" max="3843" width="20.85546875" style="411" customWidth="1"/>
    <col min="3844" max="3844" width="22.42578125" style="411" customWidth="1"/>
    <col min="3845" max="3845" width="16.85546875" style="411" customWidth="1"/>
    <col min="3846" max="3849" width="14.140625" style="411" customWidth="1"/>
    <col min="3850" max="3850" width="16" style="411" customWidth="1"/>
    <col min="3851" max="3851" width="11.85546875" style="411" customWidth="1"/>
    <col min="3852" max="3852" width="8.28515625" style="411" customWidth="1"/>
    <col min="3853" max="3855" width="10.85546875" style="411" customWidth="1"/>
    <col min="3856" max="3856" width="14.42578125" style="411" customWidth="1"/>
    <col min="3857" max="4096" width="9.140625" style="411"/>
    <col min="4097" max="4097" width="2.85546875" style="411" customWidth="1"/>
    <col min="4098" max="4098" width="35.140625" style="411" customWidth="1"/>
    <col min="4099" max="4099" width="20.85546875" style="411" customWidth="1"/>
    <col min="4100" max="4100" width="22.42578125" style="411" customWidth="1"/>
    <col min="4101" max="4101" width="16.85546875" style="411" customWidth="1"/>
    <col min="4102" max="4105" width="14.140625" style="411" customWidth="1"/>
    <col min="4106" max="4106" width="16" style="411" customWidth="1"/>
    <col min="4107" max="4107" width="11.85546875" style="411" customWidth="1"/>
    <col min="4108" max="4108" width="8.28515625" style="411" customWidth="1"/>
    <col min="4109" max="4111" width="10.85546875" style="411" customWidth="1"/>
    <col min="4112" max="4112" width="14.42578125" style="411" customWidth="1"/>
    <col min="4113" max="4352" width="9.140625" style="411"/>
    <col min="4353" max="4353" width="2.85546875" style="411" customWidth="1"/>
    <col min="4354" max="4354" width="35.140625" style="411" customWidth="1"/>
    <col min="4355" max="4355" width="20.85546875" style="411" customWidth="1"/>
    <col min="4356" max="4356" width="22.42578125" style="411" customWidth="1"/>
    <col min="4357" max="4357" width="16.85546875" style="411" customWidth="1"/>
    <col min="4358" max="4361" width="14.140625" style="411" customWidth="1"/>
    <col min="4362" max="4362" width="16" style="411" customWidth="1"/>
    <col min="4363" max="4363" width="11.85546875" style="411" customWidth="1"/>
    <col min="4364" max="4364" width="8.28515625" style="411" customWidth="1"/>
    <col min="4365" max="4367" width="10.85546875" style="411" customWidth="1"/>
    <col min="4368" max="4368" width="14.42578125" style="411" customWidth="1"/>
    <col min="4369" max="4608" width="9.140625" style="411"/>
    <col min="4609" max="4609" width="2.85546875" style="411" customWidth="1"/>
    <col min="4610" max="4610" width="35.140625" style="411" customWidth="1"/>
    <col min="4611" max="4611" width="20.85546875" style="411" customWidth="1"/>
    <col min="4612" max="4612" width="22.42578125" style="411" customWidth="1"/>
    <col min="4613" max="4613" width="16.85546875" style="411" customWidth="1"/>
    <col min="4614" max="4617" width="14.140625" style="411" customWidth="1"/>
    <col min="4618" max="4618" width="16" style="411" customWidth="1"/>
    <col min="4619" max="4619" width="11.85546875" style="411" customWidth="1"/>
    <col min="4620" max="4620" width="8.28515625" style="411" customWidth="1"/>
    <col min="4621" max="4623" width="10.85546875" style="411" customWidth="1"/>
    <col min="4624" max="4624" width="14.42578125" style="411" customWidth="1"/>
    <col min="4625" max="4864" width="9.140625" style="411"/>
    <col min="4865" max="4865" width="2.85546875" style="411" customWidth="1"/>
    <col min="4866" max="4866" width="35.140625" style="411" customWidth="1"/>
    <col min="4867" max="4867" width="20.85546875" style="411" customWidth="1"/>
    <col min="4868" max="4868" width="22.42578125" style="411" customWidth="1"/>
    <col min="4869" max="4869" width="16.85546875" style="411" customWidth="1"/>
    <col min="4870" max="4873" width="14.140625" style="411" customWidth="1"/>
    <col min="4874" max="4874" width="16" style="411" customWidth="1"/>
    <col min="4875" max="4875" width="11.85546875" style="411" customWidth="1"/>
    <col min="4876" max="4876" width="8.28515625" style="411" customWidth="1"/>
    <col min="4877" max="4879" width="10.85546875" style="411" customWidth="1"/>
    <col min="4880" max="4880" width="14.42578125" style="411" customWidth="1"/>
    <col min="4881" max="5120" width="9.140625" style="411"/>
    <col min="5121" max="5121" width="2.85546875" style="411" customWidth="1"/>
    <col min="5122" max="5122" width="35.140625" style="411" customWidth="1"/>
    <col min="5123" max="5123" width="20.85546875" style="411" customWidth="1"/>
    <col min="5124" max="5124" width="22.42578125" style="411" customWidth="1"/>
    <col min="5125" max="5125" width="16.85546875" style="411" customWidth="1"/>
    <col min="5126" max="5129" width="14.140625" style="411" customWidth="1"/>
    <col min="5130" max="5130" width="16" style="411" customWidth="1"/>
    <col min="5131" max="5131" width="11.85546875" style="411" customWidth="1"/>
    <col min="5132" max="5132" width="8.28515625" style="411" customWidth="1"/>
    <col min="5133" max="5135" width="10.85546875" style="411" customWidth="1"/>
    <col min="5136" max="5136" width="14.42578125" style="411" customWidth="1"/>
    <col min="5137" max="5376" width="9.140625" style="411"/>
    <col min="5377" max="5377" width="2.85546875" style="411" customWidth="1"/>
    <col min="5378" max="5378" width="35.140625" style="411" customWidth="1"/>
    <col min="5379" max="5379" width="20.85546875" style="411" customWidth="1"/>
    <col min="5380" max="5380" width="22.42578125" style="411" customWidth="1"/>
    <col min="5381" max="5381" width="16.85546875" style="411" customWidth="1"/>
    <col min="5382" max="5385" width="14.140625" style="411" customWidth="1"/>
    <col min="5386" max="5386" width="16" style="411" customWidth="1"/>
    <col min="5387" max="5387" width="11.85546875" style="411" customWidth="1"/>
    <col min="5388" max="5388" width="8.28515625" style="411" customWidth="1"/>
    <col min="5389" max="5391" width="10.85546875" style="411" customWidth="1"/>
    <col min="5392" max="5392" width="14.42578125" style="411" customWidth="1"/>
    <col min="5393" max="5632" width="9.140625" style="411"/>
    <col min="5633" max="5633" width="2.85546875" style="411" customWidth="1"/>
    <col min="5634" max="5634" width="35.140625" style="411" customWidth="1"/>
    <col min="5635" max="5635" width="20.85546875" style="411" customWidth="1"/>
    <col min="5636" max="5636" width="22.42578125" style="411" customWidth="1"/>
    <col min="5637" max="5637" width="16.85546875" style="411" customWidth="1"/>
    <col min="5638" max="5641" width="14.140625" style="411" customWidth="1"/>
    <col min="5642" max="5642" width="16" style="411" customWidth="1"/>
    <col min="5643" max="5643" width="11.85546875" style="411" customWidth="1"/>
    <col min="5644" max="5644" width="8.28515625" style="411" customWidth="1"/>
    <col min="5645" max="5647" width="10.85546875" style="411" customWidth="1"/>
    <col min="5648" max="5648" width="14.42578125" style="411" customWidth="1"/>
    <col min="5649" max="5888" width="9.140625" style="411"/>
    <col min="5889" max="5889" width="2.85546875" style="411" customWidth="1"/>
    <col min="5890" max="5890" width="35.140625" style="411" customWidth="1"/>
    <col min="5891" max="5891" width="20.85546875" style="411" customWidth="1"/>
    <col min="5892" max="5892" width="22.42578125" style="411" customWidth="1"/>
    <col min="5893" max="5893" width="16.85546875" style="411" customWidth="1"/>
    <col min="5894" max="5897" width="14.140625" style="411" customWidth="1"/>
    <col min="5898" max="5898" width="16" style="411" customWidth="1"/>
    <col min="5899" max="5899" width="11.85546875" style="411" customWidth="1"/>
    <col min="5900" max="5900" width="8.28515625" style="411" customWidth="1"/>
    <col min="5901" max="5903" width="10.85546875" style="411" customWidth="1"/>
    <col min="5904" max="5904" width="14.42578125" style="411" customWidth="1"/>
    <col min="5905" max="6144" width="9.140625" style="411"/>
    <col min="6145" max="6145" width="2.85546875" style="411" customWidth="1"/>
    <col min="6146" max="6146" width="35.140625" style="411" customWidth="1"/>
    <col min="6147" max="6147" width="20.85546875" style="411" customWidth="1"/>
    <col min="6148" max="6148" width="22.42578125" style="411" customWidth="1"/>
    <col min="6149" max="6149" width="16.85546875" style="411" customWidth="1"/>
    <col min="6150" max="6153" width="14.140625" style="411" customWidth="1"/>
    <col min="6154" max="6154" width="16" style="411" customWidth="1"/>
    <col min="6155" max="6155" width="11.85546875" style="411" customWidth="1"/>
    <col min="6156" max="6156" width="8.28515625" style="411" customWidth="1"/>
    <col min="6157" max="6159" width="10.85546875" style="411" customWidth="1"/>
    <col min="6160" max="6160" width="14.42578125" style="411" customWidth="1"/>
    <col min="6161" max="6400" width="9.140625" style="411"/>
    <col min="6401" max="6401" width="2.85546875" style="411" customWidth="1"/>
    <col min="6402" max="6402" width="35.140625" style="411" customWidth="1"/>
    <col min="6403" max="6403" width="20.85546875" style="411" customWidth="1"/>
    <col min="6404" max="6404" width="22.42578125" style="411" customWidth="1"/>
    <col min="6405" max="6405" width="16.85546875" style="411" customWidth="1"/>
    <col min="6406" max="6409" width="14.140625" style="411" customWidth="1"/>
    <col min="6410" max="6410" width="16" style="411" customWidth="1"/>
    <col min="6411" max="6411" width="11.85546875" style="411" customWidth="1"/>
    <col min="6412" max="6412" width="8.28515625" style="411" customWidth="1"/>
    <col min="6413" max="6415" width="10.85546875" style="411" customWidth="1"/>
    <col min="6416" max="6416" width="14.42578125" style="411" customWidth="1"/>
    <col min="6417" max="6656" width="9.140625" style="411"/>
    <col min="6657" max="6657" width="2.85546875" style="411" customWidth="1"/>
    <col min="6658" max="6658" width="35.140625" style="411" customWidth="1"/>
    <col min="6659" max="6659" width="20.85546875" style="411" customWidth="1"/>
    <col min="6660" max="6660" width="22.42578125" style="411" customWidth="1"/>
    <col min="6661" max="6661" width="16.85546875" style="411" customWidth="1"/>
    <col min="6662" max="6665" width="14.140625" style="411" customWidth="1"/>
    <col min="6666" max="6666" width="16" style="411" customWidth="1"/>
    <col min="6667" max="6667" width="11.85546875" style="411" customWidth="1"/>
    <col min="6668" max="6668" width="8.28515625" style="411" customWidth="1"/>
    <col min="6669" max="6671" width="10.85546875" style="411" customWidth="1"/>
    <col min="6672" max="6672" width="14.42578125" style="411" customWidth="1"/>
    <col min="6673" max="6912" width="9.140625" style="411"/>
    <col min="6913" max="6913" width="2.85546875" style="411" customWidth="1"/>
    <col min="6914" max="6914" width="35.140625" style="411" customWidth="1"/>
    <col min="6915" max="6915" width="20.85546875" style="411" customWidth="1"/>
    <col min="6916" max="6916" width="22.42578125" style="411" customWidth="1"/>
    <col min="6917" max="6917" width="16.85546875" style="411" customWidth="1"/>
    <col min="6918" max="6921" width="14.140625" style="411" customWidth="1"/>
    <col min="6922" max="6922" width="16" style="411" customWidth="1"/>
    <col min="6923" max="6923" width="11.85546875" style="411" customWidth="1"/>
    <col min="6924" max="6924" width="8.28515625" style="411" customWidth="1"/>
    <col min="6925" max="6927" width="10.85546875" style="411" customWidth="1"/>
    <col min="6928" max="6928" width="14.42578125" style="411" customWidth="1"/>
    <col min="6929" max="7168" width="9.140625" style="411"/>
    <col min="7169" max="7169" width="2.85546875" style="411" customWidth="1"/>
    <col min="7170" max="7170" width="35.140625" style="411" customWidth="1"/>
    <col min="7171" max="7171" width="20.85546875" style="411" customWidth="1"/>
    <col min="7172" max="7172" width="22.42578125" style="411" customWidth="1"/>
    <col min="7173" max="7173" width="16.85546875" style="411" customWidth="1"/>
    <col min="7174" max="7177" width="14.140625" style="411" customWidth="1"/>
    <col min="7178" max="7178" width="16" style="411" customWidth="1"/>
    <col min="7179" max="7179" width="11.85546875" style="411" customWidth="1"/>
    <col min="7180" max="7180" width="8.28515625" style="411" customWidth="1"/>
    <col min="7181" max="7183" width="10.85546875" style="411" customWidth="1"/>
    <col min="7184" max="7184" width="14.42578125" style="411" customWidth="1"/>
    <col min="7185" max="7424" width="9.140625" style="411"/>
    <col min="7425" max="7425" width="2.85546875" style="411" customWidth="1"/>
    <col min="7426" max="7426" width="35.140625" style="411" customWidth="1"/>
    <col min="7427" max="7427" width="20.85546875" style="411" customWidth="1"/>
    <col min="7428" max="7428" width="22.42578125" style="411" customWidth="1"/>
    <col min="7429" max="7429" width="16.85546875" style="411" customWidth="1"/>
    <col min="7430" max="7433" width="14.140625" style="411" customWidth="1"/>
    <col min="7434" max="7434" width="16" style="411" customWidth="1"/>
    <col min="7435" max="7435" width="11.85546875" style="411" customWidth="1"/>
    <col min="7436" max="7436" width="8.28515625" style="411" customWidth="1"/>
    <col min="7437" max="7439" width="10.85546875" style="411" customWidth="1"/>
    <col min="7440" max="7440" width="14.42578125" style="411" customWidth="1"/>
    <col min="7441" max="7680" width="9.140625" style="411"/>
    <col min="7681" max="7681" width="2.85546875" style="411" customWidth="1"/>
    <col min="7682" max="7682" width="35.140625" style="411" customWidth="1"/>
    <col min="7683" max="7683" width="20.85546875" style="411" customWidth="1"/>
    <col min="7684" max="7684" width="22.42578125" style="411" customWidth="1"/>
    <col min="7685" max="7685" width="16.85546875" style="411" customWidth="1"/>
    <col min="7686" max="7689" width="14.140625" style="411" customWidth="1"/>
    <col min="7690" max="7690" width="16" style="411" customWidth="1"/>
    <col min="7691" max="7691" width="11.85546875" style="411" customWidth="1"/>
    <col min="7692" max="7692" width="8.28515625" style="411" customWidth="1"/>
    <col min="7693" max="7695" width="10.85546875" style="411" customWidth="1"/>
    <col min="7696" max="7696" width="14.42578125" style="411" customWidth="1"/>
    <col min="7697" max="7936" width="9.140625" style="411"/>
    <col min="7937" max="7937" width="2.85546875" style="411" customWidth="1"/>
    <col min="7938" max="7938" width="35.140625" style="411" customWidth="1"/>
    <col min="7939" max="7939" width="20.85546875" style="411" customWidth="1"/>
    <col min="7940" max="7940" width="22.42578125" style="411" customWidth="1"/>
    <col min="7941" max="7941" width="16.85546875" style="411" customWidth="1"/>
    <col min="7942" max="7945" width="14.140625" style="411" customWidth="1"/>
    <col min="7946" max="7946" width="16" style="411" customWidth="1"/>
    <col min="7947" max="7947" width="11.85546875" style="411" customWidth="1"/>
    <col min="7948" max="7948" width="8.28515625" style="411" customWidth="1"/>
    <col min="7949" max="7951" width="10.85546875" style="411" customWidth="1"/>
    <col min="7952" max="7952" width="14.42578125" style="411" customWidth="1"/>
    <col min="7953" max="8192" width="9.140625" style="411"/>
    <col min="8193" max="8193" width="2.85546875" style="411" customWidth="1"/>
    <col min="8194" max="8194" width="35.140625" style="411" customWidth="1"/>
    <col min="8195" max="8195" width="20.85546875" style="411" customWidth="1"/>
    <col min="8196" max="8196" width="22.42578125" style="411" customWidth="1"/>
    <col min="8197" max="8197" width="16.85546875" style="411" customWidth="1"/>
    <col min="8198" max="8201" width="14.140625" style="411" customWidth="1"/>
    <col min="8202" max="8202" width="16" style="411" customWidth="1"/>
    <col min="8203" max="8203" width="11.85546875" style="411" customWidth="1"/>
    <col min="8204" max="8204" width="8.28515625" style="411" customWidth="1"/>
    <col min="8205" max="8207" width="10.85546875" style="411" customWidth="1"/>
    <col min="8208" max="8208" width="14.42578125" style="411" customWidth="1"/>
    <col min="8209" max="8448" width="9.140625" style="411"/>
    <col min="8449" max="8449" width="2.85546875" style="411" customWidth="1"/>
    <col min="8450" max="8450" width="35.140625" style="411" customWidth="1"/>
    <col min="8451" max="8451" width="20.85546875" style="411" customWidth="1"/>
    <col min="8452" max="8452" width="22.42578125" style="411" customWidth="1"/>
    <col min="8453" max="8453" width="16.85546875" style="411" customWidth="1"/>
    <col min="8454" max="8457" width="14.140625" style="411" customWidth="1"/>
    <col min="8458" max="8458" width="16" style="411" customWidth="1"/>
    <col min="8459" max="8459" width="11.85546875" style="411" customWidth="1"/>
    <col min="8460" max="8460" width="8.28515625" style="411" customWidth="1"/>
    <col min="8461" max="8463" width="10.85546875" style="411" customWidth="1"/>
    <col min="8464" max="8464" width="14.42578125" style="411" customWidth="1"/>
    <col min="8465" max="8704" width="9.140625" style="411"/>
    <col min="8705" max="8705" width="2.85546875" style="411" customWidth="1"/>
    <col min="8706" max="8706" width="35.140625" style="411" customWidth="1"/>
    <col min="8707" max="8707" width="20.85546875" style="411" customWidth="1"/>
    <col min="8708" max="8708" width="22.42578125" style="411" customWidth="1"/>
    <col min="8709" max="8709" width="16.85546875" style="411" customWidth="1"/>
    <col min="8710" max="8713" width="14.140625" style="411" customWidth="1"/>
    <col min="8714" max="8714" width="16" style="411" customWidth="1"/>
    <col min="8715" max="8715" width="11.85546875" style="411" customWidth="1"/>
    <col min="8716" max="8716" width="8.28515625" style="411" customWidth="1"/>
    <col min="8717" max="8719" width="10.85546875" style="411" customWidth="1"/>
    <col min="8720" max="8720" width="14.42578125" style="411" customWidth="1"/>
    <col min="8721" max="8960" width="9.140625" style="411"/>
    <col min="8961" max="8961" width="2.85546875" style="411" customWidth="1"/>
    <col min="8962" max="8962" width="35.140625" style="411" customWidth="1"/>
    <col min="8963" max="8963" width="20.85546875" style="411" customWidth="1"/>
    <col min="8964" max="8964" width="22.42578125" style="411" customWidth="1"/>
    <col min="8965" max="8965" width="16.85546875" style="411" customWidth="1"/>
    <col min="8966" max="8969" width="14.140625" style="411" customWidth="1"/>
    <col min="8970" max="8970" width="16" style="411" customWidth="1"/>
    <col min="8971" max="8971" width="11.85546875" style="411" customWidth="1"/>
    <col min="8972" max="8972" width="8.28515625" style="411" customWidth="1"/>
    <col min="8973" max="8975" width="10.85546875" style="411" customWidth="1"/>
    <col min="8976" max="8976" width="14.42578125" style="411" customWidth="1"/>
    <col min="8977" max="9216" width="9.140625" style="411"/>
    <col min="9217" max="9217" width="2.85546875" style="411" customWidth="1"/>
    <col min="9218" max="9218" width="35.140625" style="411" customWidth="1"/>
    <col min="9219" max="9219" width="20.85546875" style="411" customWidth="1"/>
    <col min="9220" max="9220" width="22.42578125" style="411" customWidth="1"/>
    <col min="9221" max="9221" width="16.85546875" style="411" customWidth="1"/>
    <col min="9222" max="9225" width="14.140625" style="411" customWidth="1"/>
    <col min="9226" max="9226" width="16" style="411" customWidth="1"/>
    <col min="9227" max="9227" width="11.85546875" style="411" customWidth="1"/>
    <col min="9228" max="9228" width="8.28515625" style="411" customWidth="1"/>
    <col min="9229" max="9231" width="10.85546875" style="411" customWidth="1"/>
    <col min="9232" max="9232" width="14.42578125" style="411" customWidth="1"/>
    <col min="9233" max="9472" width="9.140625" style="411"/>
    <col min="9473" max="9473" width="2.85546875" style="411" customWidth="1"/>
    <col min="9474" max="9474" width="35.140625" style="411" customWidth="1"/>
    <col min="9475" max="9475" width="20.85546875" style="411" customWidth="1"/>
    <col min="9476" max="9476" width="22.42578125" style="411" customWidth="1"/>
    <col min="9477" max="9477" width="16.85546875" style="411" customWidth="1"/>
    <col min="9478" max="9481" width="14.140625" style="411" customWidth="1"/>
    <col min="9482" max="9482" width="16" style="411" customWidth="1"/>
    <col min="9483" max="9483" width="11.85546875" style="411" customWidth="1"/>
    <col min="9484" max="9484" width="8.28515625" style="411" customWidth="1"/>
    <col min="9485" max="9487" width="10.85546875" style="411" customWidth="1"/>
    <col min="9488" max="9488" width="14.42578125" style="411" customWidth="1"/>
    <col min="9489" max="9728" width="9.140625" style="411"/>
    <col min="9729" max="9729" width="2.85546875" style="411" customWidth="1"/>
    <col min="9730" max="9730" width="35.140625" style="411" customWidth="1"/>
    <col min="9731" max="9731" width="20.85546875" style="411" customWidth="1"/>
    <col min="9732" max="9732" width="22.42578125" style="411" customWidth="1"/>
    <col min="9733" max="9733" width="16.85546875" style="411" customWidth="1"/>
    <col min="9734" max="9737" width="14.140625" style="411" customWidth="1"/>
    <col min="9738" max="9738" width="16" style="411" customWidth="1"/>
    <col min="9739" max="9739" width="11.85546875" style="411" customWidth="1"/>
    <col min="9740" max="9740" width="8.28515625" style="411" customWidth="1"/>
    <col min="9741" max="9743" width="10.85546875" style="411" customWidth="1"/>
    <col min="9744" max="9744" width="14.42578125" style="411" customWidth="1"/>
    <col min="9745" max="9984" width="9.140625" style="411"/>
    <col min="9985" max="9985" width="2.85546875" style="411" customWidth="1"/>
    <col min="9986" max="9986" width="35.140625" style="411" customWidth="1"/>
    <col min="9987" max="9987" width="20.85546875" style="411" customWidth="1"/>
    <col min="9988" max="9988" width="22.42578125" style="411" customWidth="1"/>
    <col min="9989" max="9989" width="16.85546875" style="411" customWidth="1"/>
    <col min="9990" max="9993" width="14.140625" style="411" customWidth="1"/>
    <col min="9994" max="9994" width="16" style="411" customWidth="1"/>
    <col min="9995" max="9995" width="11.85546875" style="411" customWidth="1"/>
    <col min="9996" max="9996" width="8.28515625" style="411" customWidth="1"/>
    <col min="9997" max="9999" width="10.85546875" style="411" customWidth="1"/>
    <col min="10000" max="10000" width="14.42578125" style="411" customWidth="1"/>
    <col min="10001" max="10240" width="9.140625" style="411"/>
    <col min="10241" max="10241" width="2.85546875" style="411" customWidth="1"/>
    <col min="10242" max="10242" width="35.140625" style="411" customWidth="1"/>
    <col min="10243" max="10243" width="20.85546875" style="411" customWidth="1"/>
    <col min="10244" max="10244" width="22.42578125" style="411" customWidth="1"/>
    <col min="10245" max="10245" width="16.85546875" style="411" customWidth="1"/>
    <col min="10246" max="10249" width="14.140625" style="411" customWidth="1"/>
    <col min="10250" max="10250" width="16" style="411" customWidth="1"/>
    <col min="10251" max="10251" width="11.85546875" style="411" customWidth="1"/>
    <col min="10252" max="10252" width="8.28515625" style="411" customWidth="1"/>
    <col min="10253" max="10255" width="10.85546875" style="411" customWidth="1"/>
    <col min="10256" max="10256" width="14.42578125" style="411" customWidth="1"/>
    <col min="10257" max="10496" width="9.140625" style="411"/>
    <col min="10497" max="10497" width="2.85546875" style="411" customWidth="1"/>
    <col min="10498" max="10498" width="35.140625" style="411" customWidth="1"/>
    <col min="10499" max="10499" width="20.85546875" style="411" customWidth="1"/>
    <col min="10500" max="10500" width="22.42578125" style="411" customWidth="1"/>
    <col min="10501" max="10501" width="16.85546875" style="411" customWidth="1"/>
    <col min="10502" max="10505" width="14.140625" style="411" customWidth="1"/>
    <col min="10506" max="10506" width="16" style="411" customWidth="1"/>
    <col min="10507" max="10507" width="11.85546875" style="411" customWidth="1"/>
    <col min="10508" max="10508" width="8.28515625" style="411" customWidth="1"/>
    <col min="10509" max="10511" width="10.85546875" style="411" customWidth="1"/>
    <col min="10512" max="10512" width="14.42578125" style="411" customWidth="1"/>
    <col min="10513" max="10752" width="9.140625" style="411"/>
    <col min="10753" max="10753" width="2.85546875" style="411" customWidth="1"/>
    <col min="10754" max="10754" width="35.140625" style="411" customWidth="1"/>
    <col min="10755" max="10755" width="20.85546875" style="411" customWidth="1"/>
    <col min="10756" max="10756" width="22.42578125" style="411" customWidth="1"/>
    <col min="10757" max="10757" width="16.85546875" style="411" customWidth="1"/>
    <col min="10758" max="10761" width="14.140625" style="411" customWidth="1"/>
    <col min="10762" max="10762" width="16" style="411" customWidth="1"/>
    <col min="10763" max="10763" width="11.85546875" style="411" customWidth="1"/>
    <col min="10764" max="10764" width="8.28515625" style="411" customWidth="1"/>
    <col min="10765" max="10767" width="10.85546875" style="411" customWidth="1"/>
    <col min="10768" max="10768" width="14.42578125" style="411" customWidth="1"/>
    <col min="10769" max="11008" width="9.140625" style="411"/>
    <col min="11009" max="11009" width="2.85546875" style="411" customWidth="1"/>
    <col min="11010" max="11010" width="35.140625" style="411" customWidth="1"/>
    <col min="11011" max="11011" width="20.85546875" style="411" customWidth="1"/>
    <col min="11012" max="11012" width="22.42578125" style="411" customWidth="1"/>
    <col min="11013" max="11013" width="16.85546875" style="411" customWidth="1"/>
    <col min="11014" max="11017" width="14.140625" style="411" customWidth="1"/>
    <col min="11018" max="11018" width="16" style="411" customWidth="1"/>
    <col min="11019" max="11019" width="11.85546875" style="411" customWidth="1"/>
    <col min="11020" max="11020" width="8.28515625" style="411" customWidth="1"/>
    <col min="11021" max="11023" width="10.85546875" style="411" customWidth="1"/>
    <col min="11024" max="11024" width="14.42578125" style="411" customWidth="1"/>
    <col min="11025" max="11264" width="9.140625" style="411"/>
    <col min="11265" max="11265" width="2.85546875" style="411" customWidth="1"/>
    <col min="11266" max="11266" width="35.140625" style="411" customWidth="1"/>
    <col min="11267" max="11267" width="20.85546875" style="411" customWidth="1"/>
    <col min="11268" max="11268" width="22.42578125" style="411" customWidth="1"/>
    <col min="11269" max="11269" width="16.85546875" style="411" customWidth="1"/>
    <col min="11270" max="11273" width="14.140625" style="411" customWidth="1"/>
    <col min="11274" max="11274" width="16" style="411" customWidth="1"/>
    <col min="11275" max="11275" width="11.85546875" style="411" customWidth="1"/>
    <col min="11276" max="11276" width="8.28515625" style="411" customWidth="1"/>
    <col min="11277" max="11279" width="10.85546875" style="411" customWidth="1"/>
    <col min="11280" max="11280" width="14.42578125" style="411" customWidth="1"/>
    <col min="11281" max="11520" width="9.140625" style="411"/>
    <col min="11521" max="11521" width="2.85546875" style="411" customWidth="1"/>
    <col min="11522" max="11522" width="35.140625" style="411" customWidth="1"/>
    <col min="11523" max="11523" width="20.85546875" style="411" customWidth="1"/>
    <col min="11524" max="11524" width="22.42578125" style="411" customWidth="1"/>
    <col min="11525" max="11525" width="16.85546875" style="411" customWidth="1"/>
    <col min="11526" max="11529" width="14.140625" style="411" customWidth="1"/>
    <col min="11530" max="11530" width="16" style="411" customWidth="1"/>
    <col min="11531" max="11531" width="11.85546875" style="411" customWidth="1"/>
    <col min="11532" max="11532" width="8.28515625" style="411" customWidth="1"/>
    <col min="11533" max="11535" width="10.85546875" style="411" customWidth="1"/>
    <col min="11536" max="11536" width="14.42578125" style="411" customWidth="1"/>
    <col min="11537" max="11776" width="9.140625" style="411"/>
    <col min="11777" max="11777" width="2.85546875" style="411" customWidth="1"/>
    <col min="11778" max="11778" width="35.140625" style="411" customWidth="1"/>
    <col min="11779" max="11779" width="20.85546875" style="411" customWidth="1"/>
    <col min="11780" max="11780" width="22.42578125" style="411" customWidth="1"/>
    <col min="11781" max="11781" width="16.85546875" style="411" customWidth="1"/>
    <col min="11782" max="11785" width="14.140625" style="411" customWidth="1"/>
    <col min="11786" max="11786" width="16" style="411" customWidth="1"/>
    <col min="11787" max="11787" width="11.85546875" style="411" customWidth="1"/>
    <col min="11788" max="11788" width="8.28515625" style="411" customWidth="1"/>
    <col min="11789" max="11791" width="10.85546875" style="411" customWidth="1"/>
    <col min="11792" max="11792" width="14.42578125" style="411" customWidth="1"/>
    <col min="11793" max="12032" width="9.140625" style="411"/>
    <col min="12033" max="12033" width="2.85546875" style="411" customWidth="1"/>
    <col min="12034" max="12034" width="35.140625" style="411" customWidth="1"/>
    <col min="12035" max="12035" width="20.85546875" style="411" customWidth="1"/>
    <col min="12036" max="12036" width="22.42578125" style="411" customWidth="1"/>
    <col min="12037" max="12037" width="16.85546875" style="411" customWidth="1"/>
    <col min="12038" max="12041" width="14.140625" style="411" customWidth="1"/>
    <col min="12042" max="12042" width="16" style="411" customWidth="1"/>
    <col min="12043" max="12043" width="11.85546875" style="411" customWidth="1"/>
    <col min="12044" max="12044" width="8.28515625" style="411" customWidth="1"/>
    <col min="12045" max="12047" width="10.85546875" style="411" customWidth="1"/>
    <col min="12048" max="12048" width="14.42578125" style="411" customWidth="1"/>
    <col min="12049" max="12288" width="9.140625" style="411"/>
    <col min="12289" max="12289" width="2.85546875" style="411" customWidth="1"/>
    <col min="12290" max="12290" width="35.140625" style="411" customWidth="1"/>
    <col min="12291" max="12291" width="20.85546875" style="411" customWidth="1"/>
    <col min="12292" max="12292" width="22.42578125" style="411" customWidth="1"/>
    <col min="12293" max="12293" width="16.85546875" style="411" customWidth="1"/>
    <col min="12294" max="12297" width="14.140625" style="411" customWidth="1"/>
    <col min="12298" max="12298" width="16" style="411" customWidth="1"/>
    <col min="12299" max="12299" width="11.85546875" style="411" customWidth="1"/>
    <col min="12300" max="12300" width="8.28515625" style="411" customWidth="1"/>
    <col min="12301" max="12303" width="10.85546875" style="411" customWidth="1"/>
    <col min="12304" max="12304" width="14.42578125" style="411" customWidth="1"/>
    <col min="12305" max="12544" width="9.140625" style="411"/>
    <col min="12545" max="12545" width="2.85546875" style="411" customWidth="1"/>
    <col min="12546" max="12546" width="35.140625" style="411" customWidth="1"/>
    <col min="12547" max="12547" width="20.85546875" style="411" customWidth="1"/>
    <col min="12548" max="12548" width="22.42578125" style="411" customWidth="1"/>
    <col min="12549" max="12549" width="16.85546875" style="411" customWidth="1"/>
    <col min="12550" max="12553" width="14.140625" style="411" customWidth="1"/>
    <col min="12554" max="12554" width="16" style="411" customWidth="1"/>
    <col min="12555" max="12555" width="11.85546875" style="411" customWidth="1"/>
    <col min="12556" max="12556" width="8.28515625" style="411" customWidth="1"/>
    <col min="12557" max="12559" width="10.85546875" style="411" customWidth="1"/>
    <col min="12560" max="12560" width="14.42578125" style="411" customWidth="1"/>
    <col min="12561" max="12800" width="9.140625" style="411"/>
    <col min="12801" max="12801" width="2.85546875" style="411" customWidth="1"/>
    <col min="12802" max="12802" width="35.140625" style="411" customWidth="1"/>
    <col min="12803" max="12803" width="20.85546875" style="411" customWidth="1"/>
    <col min="12804" max="12804" width="22.42578125" style="411" customWidth="1"/>
    <col min="12805" max="12805" width="16.85546875" style="411" customWidth="1"/>
    <col min="12806" max="12809" width="14.140625" style="411" customWidth="1"/>
    <col min="12810" max="12810" width="16" style="411" customWidth="1"/>
    <col min="12811" max="12811" width="11.85546875" style="411" customWidth="1"/>
    <col min="12812" max="12812" width="8.28515625" style="411" customWidth="1"/>
    <col min="12813" max="12815" width="10.85546875" style="411" customWidth="1"/>
    <col min="12816" max="12816" width="14.42578125" style="411" customWidth="1"/>
    <col min="12817" max="13056" width="9.140625" style="411"/>
    <col min="13057" max="13057" width="2.85546875" style="411" customWidth="1"/>
    <col min="13058" max="13058" width="35.140625" style="411" customWidth="1"/>
    <col min="13059" max="13059" width="20.85546875" style="411" customWidth="1"/>
    <col min="13060" max="13060" width="22.42578125" style="411" customWidth="1"/>
    <col min="13061" max="13061" width="16.85546875" style="411" customWidth="1"/>
    <col min="13062" max="13065" width="14.140625" style="411" customWidth="1"/>
    <col min="13066" max="13066" width="16" style="411" customWidth="1"/>
    <col min="13067" max="13067" width="11.85546875" style="411" customWidth="1"/>
    <col min="13068" max="13068" width="8.28515625" style="411" customWidth="1"/>
    <col min="13069" max="13071" width="10.85546875" style="411" customWidth="1"/>
    <col min="13072" max="13072" width="14.42578125" style="411" customWidth="1"/>
    <col min="13073" max="13312" width="9.140625" style="411"/>
    <col min="13313" max="13313" width="2.85546875" style="411" customWidth="1"/>
    <col min="13314" max="13314" width="35.140625" style="411" customWidth="1"/>
    <col min="13315" max="13315" width="20.85546875" style="411" customWidth="1"/>
    <col min="13316" max="13316" width="22.42578125" style="411" customWidth="1"/>
    <col min="13317" max="13317" width="16.85546875" style="411" customWidth="1"/>
    <col min="13318" max="13321" width="14.140625" style="411" customWidth="1"/>
    <col min="13322" max="13322" width="16" style="411" customWidth="1"/>
    <col min="13323" max="13323" width="11.85546875" style="411" customWidth="1"/>
    <col min="13324" max="13324" width="8.28515625" style="411" customWidth="1"/>
    <col min="13325" max="13327" width="10.85546875" style="411" customWidth="1"/>
    <col min="13328" max="13328" width="14.42578125" style="411" customWidth="1"/>
    <col min="13329" max="13568" width="9.140625" style="411"/>
    <col min="13569" max="13569" width="2.85546875" style="411" customWidth="1"/>
    <col min="13570" max="13570" width="35.140625" style="411" customWidth="1"/>
    <col min="13571" max="13571" width="20.85546875" style="411" customWidth="1"/>
    <col min="13572" max="13572" width="22.42578125" style="411" customWidth="1"/>
    <col min="13573" max="13573" width="16.85546875" style="411" customWidth="1"/>
    <col min="13574" max="13577" width="14.140625" style="411" customWidth="1"/>
    <col min="13578" max="13578" width="16" style="411" customWidth="1"/>
    <col min="13579" max="13579" width="11.85546875" style="411" customWidth="1"/>
    <col min="13580" max="13580" width="8.28515625" style="411" customWidth="1"/>
    <col min="13581" max="13583" width="10.85546875" style="411" customWidth="1"/>
    <col min="13584" max="13584" width="14.42578125" style="411" customWidth="1"/>
    <col min="13585" max="13824" width="9.140625" style="411"/>
    <col min="13825" max="13825" width="2.85546875" style="411" customWidth="1"/>
    <col min="13826" max="13826" width="35.140625" style="411" customWidth="1"/>
    <col min="13827" max="13827" width="20.85546875" style="411" customWidth="1"/>
    <col min="13828" max="13828" width="22.42578125" style="411" customWidth="1"/>
    <col min="13829" max="13829" width="16.85546875" style="411" customWidth="1"/>
    <col min="13830" max="13833" width="14.140625" style="411" customWidth="1"/>
    <col min="13834" max="13834" width="16" style="411" customWidth="1"/>
    <col min="13835" max="13835" width="11.85546875" style="411" customWidth="1"/>
    <col min="13836" max="13836" width="8.28515625" style="411" customWidth="1"/>
    <col min="13837" max="13839" width="10.85546875" style="411" customWidth="1"/>
    <col min="13840" max="13840" width="14.42578125" style="411" customWidth="1"/>
    <col min="13841" max="14080" width="9.140625" style="411"/>
    <col min="14081" max="14081" width="2.85546875" style="411" customWidth="1"/>
    <col min="14082" max="14082" width="35.140625" style="411" customWidth="1"/>
    <col min="14083" max="14083" width="20.85546875" style="411" customWidth="1"/>
    <col min="14084" max="14084" width="22.42578125" style="411" customWidth="1"/>
    <col min="14085" max="14085" width="16.85546875" style="411" customWidth="1"/>
    <col min="14086" max="14089" width="14.140625" style="411" customWidth="1"/>
    <col min="14090" max="14090" width="16" style="411" customWidth="1"/>
    <col min="14091" max="14091" width="11.85546875" style="411" customWidth="1"/>
    <col min="14092" max="14092" width="8.28515625" style="411" customWidth="1"/>
    <col min="14093" max="14095" width="10.85546875" style="411" customWidth="1"/>
    <col min="14096" max="14096" width="14.42578125" style="411" customWidth="1"/>
    <col min="14097" max="14336" width="9.140625" style="411"/>
    <col min="14337" max="14337" width="2.85546875" style="411" customWidth="1"/>
    <col min="14338" max="14338" width="35.140625" style="411" customWidth="1"/>
    <col min="14339" max="14339" width="20.85546875" style="411" customWidth="1"/>
    <col min="14340" max="14340" width="22.42578125" style="411" customWidth="1"/>
    <col min="14341" max="14341" width="16.85546875" style="411" customWidth="1"/>
    <col min="14342" max="14345" width="14.140625" style="411" customWidth="1"/>
    <col min="14346" max="14346" width="16" style="411" customWidth="1"/>
    <col min="14347" max="14347" width="11.85546875" style="411" customWidth="1"/>
    <col min="14348" max="14348" width="8.28515625" style="411" customWidth="1"/>
    <col min="14349" max="14351" width="10.85546875" style="411" customWidth="1"/>
    <col min="14352" max="14352" width="14.42578125" style="411" customWidth="1"/>
    <col min="14353" max="14592" width="9.140625" style="411"/>
    <col min="14593" max="14593" width="2.85546875" style="411" customWidth="1"/>
    <col min="14594" max="14594" width="35.140625" style="411" customWidth="1"/>
    <col min="14595" max="14595" width="20.85546875" style="411" customWidth="1"/>
    <col min="14596" max="14596" width="22.42578125" style="411" customWidth="1"/>
    <col min="14597" max="14597" width="16.85546875" style="411" customWidth="1"/>
    <col min="14598" max="14601" width="14.140625" style="411" customWidth="1"/>
    <col min="14602" max="14602" width="16" style="411" customWidth="1"/>
    <col min="14603" max="14603" width="11.85546875" style="411" customWidth="1"/>
    <col min="14604" max="14604" width="8.28515625" style="411" customWidth="1"/>
    <col min="14605" max="14607" width="10.85546875" style="411" customWidth="1"/>
    <col min="14608" max="14608" width="14.42578125" style="411" customWidth="1"/>
    <col min="14609" max="14848" width="9.140625" style="411"/>
    <col min="14849" max="14849" width="2.85546875" style="411" customWidth="1"/>
    <col min="14850" max="14850" width="35.140625" style="411" customWidth="1"/>
    <col min="14851" max="14851" width="20.85546875" style="411" customWidth="1"/>
    <col min="14852" max="14852" width="22.42578125" style="411" customWidth="1"/>
    <col min="14853" max="14853" width="16.85546875" style="411" customWidth="1"/>
    <col min="14854" max="14857" width="14.140625" style="411" customWidth="1"/>
    <col min="14858" max="14858" width="16" style="411" customWidth="1"/>
    <col min="14859" max="14859" width="11.85546875" style="411" customWidth="1"/>
    <col min="14860" max="14860" width="8.28515625" style="411" customWidth="1"/>
    <col min="14861" max="14863" width="10.85546875" style="411" customWidth="1"/>
    <col min="14864" max="14864" width="14.42578125" style="411" customWidth="1"/>
    <col min="14865" max="15104" width="9.140625" style="411"/>
    <col min="15105" max="15105" width="2.85546875" style="411" customWidth="1"/>
    <col min="15106" max="15106" width="35.140625" style="411" customWidth="1"/>
    <col min="15107" max="15107" width="20.85546875" style="411" customWidth="1"/>
    <col min="15108" max="15108" width="22.42578125" style="411" customWidth="1"/>
    <col min="15109" max="15109" width="16.85546875" style="411" customWidth="1"/>
    <col min="15110" max="15113" width="14.140625" style="411" customWidth="1"/>
    <col min="15114" max="15114" width="16" style="411" customWidth="1"/>
    <col min="15115" max="15115" width="11.85546875" style="411" customWidth="1"/>
    <col min="15116" max="15116" width="8.28515625" style="411" customWidth="1"/>
    <col min="15117" max="15119" width="10.85546875" style="411" customWidth="1"/>
    <col min="15120" max="15120" width="14.42578125" style="411" customWidth="1"/>
    <col min="15121" max="15360" width="9.140625" style="411"/>
    <col min="15361" max="15361" width="2.85546875" style="411" customWidth="1"/>
    <col min="15362" max="15362" width="35.140625" style="411" customWidth="1"/>
    <col min="15363" max="15363" width="20.85546875" style="411" customWidth="1"/>
    <col min="15364" max="15364" width="22.42578125" style="411" customWidth="1"/>
    <col min="15365" max="15365" width="16.85546875" style="411" customWidth="1"/>
    <col min="15366" max="15369" width="14.140625" style="411" customWidth="1"/>
    <col min="15370" max="15370" width="16" style="411" customWidth="1"/>
    <col min="15371" max="15371" width="11.85546875" style="411" customWidth="1"/>
    <col min="15372" max="15372" width="8.28515625" style="411" customWidth="1"/>
    <col min="15373" max="15375" width="10.85546875" style="411" customWidth="1"/>
    <col min="15376" max="15376" width="14.42578125" style="411" customWidth="1"/>
    <col min="15377" max="15616" width="9.140625" style="411"/>
    <col min="15617" max="15617" width="2.85546875" style="411" customWidth="1"/>
    <col min="15618" max="15618" width="35.140625" style="411" customWidth="1"/>
    <col min="15619" max="15619" width="20.85546875" style="411" customWidth="1"/>
    <col min="15620" max="15620" width="22.42578125" style="411" customWidth="1"/>
    <col min="15621" max="15621" width="16.85546875" style="411" customWidth="1"/>
    <col min="15622" max="15625" width="14.140625" style="411" customWidth="1"/>
    <col min="15626" max="15626" width="16" style="411" customWidth="1"/>
    <col min="15627" max="15627" width="11.85546875" style="411" customWidth="1"/>
    <col min="15628" max="15628" width="8.28515625" style="411" customWidth="1"/>
    <col min="15629" max="15631" width="10.85546875" style="411" customWidth="1"/>
    <col min="15632" max="15632" width="14.42578125" style="411" customWidth="1"/>
    <col min="15633" max="15872" width="9.140625" style="411"/>
    <col min="15873" max="15873" width="2.85546875" style="411" customWidth="1"/>
    <col min="15874" max="15874" width="35.140625" style="411" customWidth="1"/>
    <col min="15875" max="15875" width="20.85546875" style="411" customWidth="1"/>
    <col min="15876" max="15876" width="22.42578125" style="411" customWidth="1"/>
    <col min="15877" max="15877" width="16.85546875" style="411" customWidth="1"/>
    <col min="15878" max="15881" width="14.140625" style="411" customWidth="1"/>
    <col min="15882" max="15882" width="16" style="411" customWidth="1"/>
    <col min="15883" max="15883" width="11.85546875" style="411" customWidth="1"/>
    <col min="15884" max="15884" width="8.28515625" style="411" customWidth="1"/>
    <col min="15885" max="15887" width="10.85546875" style="411" customWidth="1"/>
    <col min="15888" max="15888" width="14.42578125" style="411" customWidth="1"/>
    <col min="15889" max="16128" width="9.140625" style="411"/>
    <col min="16129" max="16129" width="2.85546875" style="411" customWidth="1"/>
    <col min="16130" max="16130" width="35.140625" style="411" customWidth="1"/>
    <col min="16131" max="16131" width="20.85546875" style="411" customWidth="1"/>
    <col min="16132" max="16132" width="22.42578125" style="411" customWidth="1"/>
    <col min="16133" max="16133" width="16.85546875" style="411" customWidth="1"/>
    <col min="16134" max="16137" width="14.140625" style="411" customWidth="1"/>
    <col min="16138" max="16138" width="16" style="411" customWidth="1"/>
    <col min="16139" max="16139" width="11.85546875" style="411" customWidth="1"/>
    <col min="16140" max="16140" width="8.28515625" style="411" customWidth="1"/>
    <col min="16141" max="16143" width="10.85546875" style="411" customWidth="1"/>
    <col min="16144" max="16144" width="14.42578125" style="411" customWidth="1"/>
    <col min="16145" max="16384" width="9.140625" style="411"/>
  </cols>
  <sheetData>
    <row r="1" spans="2:15" ht="18" thickBot="1">
      <c r="B1" s="369" t="s">
        <v>381</v>
      </c>
      <c r="C1" s="369"/>
      <c r="D1" s="410"/>
      <c r="E1" s="250"/>
      <c r="F1" s="250"/>
    </row>
    <row r="2" spans="2:15" ht="15">
      <c r="B2" s="412" t="s">
        <v>383</v>
      </c>
      <c r="C2" s="1467" t="str">
        <f>IF('DMMI MAIN'!C17&lt;&gt;"",'DMMI MAIN'!C17,"")</f>
        <v/>
      </c>
      <c r="D2" s="1468"/>
      <c r="E2" s="67"/>
      <c r="F2" s="67"/>
    </row>
    <row r="3" spans="2:15" ht="15">
      <c r="B3" s="413" t="s">
        <v>385</v>
      </c>
      <c r="C3" s="1469" t="str">
        <f>IF('DMMI MAIN'!C18&lt;&gt;"",'DMMI MAIN'!C18,"")</f>
        <v/>
      </c>
      <c r="D3" s="1470"/>
      <c r="E3" s="67"/>
      <c r="F3" s="67"/>
      <c r="G3" s="67"/>
      <c r="H3" s="67"/>
      <c r="I3" s="67"/>
    </row>
    <row r="4" spans="2:15" ht="15.6" thickBot="1">
      <c r="B4" s="414" t="s">
        <v>387</v>
      </c>
      <c r="C4" s="1471" t="str">
        <f>IF('DMMI MAIN'!C19&lt;&gt;"",'DMMI MAIN'!C19,"")</f>
        <v/>
      </c>
      <c r="D4" s="1472"/>
      <c r="E4" s="67"/>
      <c r="F4" s="67"/>
      <c r="G4" s="67"/>
      <c r="H4" s="67"/>
      <c r="I4" s="67"/>
    </row>
    <row r="6" spans="2:15" ht="21" customHeight="1">
      <c r="B6" s="1473" t="s">
        <v>498</v>
      </c>
      <c r="C6" s="1473"/>
      <c r="D6" s="1473"/>
      <c r="E6" s="1473"/>
      <c r="F6" s="1473"/>
      <c r="G6" s="1473"/>
      <c r="H6" s="1473"/>
      <c r="I6" s="1473"/>
      <c r="J6" s="1473"/>
      <c r="K6" s="1473"/>
      <c r="M6" s="1474" t="s">
        <v>499</v>
      </c>
      <c r="N6" s="1474"/>
      <c r="O6" s="1474"/>
    </row>
    <row r="7" spans="2:15" ht="36.75" customHeight="1">
      <c r="B7" s="415" t="s">
        <v>500</v>
      </c>
      <c r="C7" s="415" t="s">
        <v>501</v>
      </c>
      <c r="D7" s="415" t="s">
        <v>502</v>
      </c>
      <c r="E7" s="415" t="s">
        <v>503</v>
      </c>
      <c r="F7" s="415" t="s">
        <v>504</v>
      </c>
      <c r="G7" s="415" t="s">
        <v>505</v>
      </c>
      <c r="H7" s="415" t="s">
        <v>506</v>
      </c>
      <c r="I7" s="415" t="s">
        <v>507</v>
      </c>
      <c r="J7" s="415" t="s">
        <v>508</v>
      </c>
      <c r="K7" s="415" t="s">
        <v>509</v>
      </c>
      <c r="M7" s="415" t="s">
        <v>420</v>
      </c>
      <c r="N7" s="415" t="s">
        <v>510</v>
      </c>
      <c r="O7" s="415" t="s">
        <v>511</v>
      </c>
    </row>
    <row r="8" spans="2:15" ht="12.95">
      <c r="B8" s="417"/>
      <c r="C8" s="417"/>
      <c r="D8" s="417"/>
      <c r="E8" s="417"/>
      <c r="F8" s="417"/>
      <c r="G8" s="417"/>
      <c r="H8" s="418"/>
      <c r="I8" s="418"/>
      <c r="J8" s="418"/>
      <c r="K8" s="418"/>
      <c r="L8" s="419" t="str">
        <f>IF(M8="Yes","===&gt;","")</f>
        <v/>
      </c>
      <c r="M8" s="417"/>
      <c r="N8" s="417"/>
      <c r="O8" s="417"/>
    </row>
    <row r="9" spans="2:15" ht="12.95">
      <c r="B9" s="417"/>
      <c r="C9" s="417"/>
      <c r="D9" s="417"/>
      <c r="E9" s="417"/>
      <c r="F9" s="417"/>
      <c r="G9" s="417"/>
      <c r="H9" s="418"/>
      <c r="I9" s="418"/>
      <c r="J9" s="418"/>
      <c r="K9" s="418"/>
      <c r="L9" s="419" t="str">
        <f t="shared" ref="L9:L59" si="0">IF(M9="Yes","===&gt;","")</f>
        <v/>
      </c>
      <c r="M9" s="417"/>
      <c r="N9" s="417"/>
      <c r="O9" s="417"/>
    </row>
    <row r="10" spans="2:15" ht="12.95">
      <c r="B10" s="417"/>
      <c r="C10" s="417"/>
      <c r="D10" s="417"/>
      <c r="E10" s="417"/>
      <c r="F10" s="417"/>
      <c r="G10" s="417"/>
      <c r="H10" s="418"/>
      <c r="I10" s="418"/>
      <c r="J10" s="418"/>
      <c r="K10" s="418"/>
      <c r="L10" s="419" t="str">
        <f t="shared" si="0"/>
        <v/>
      </c>
      <c r="M10" s="417"/>
      <c r="N10" s="417"/>
      <c r="O10" s="417"/>
    </row>
    <row r="11" spans="2:15" ht="12.95">
      <c r="B11" s="417"/>
      <c r="C11" s="417"/>
      <c r="D11" s="417"/>
      <c r="E11" s="417"/>
      <c r="F11" s="417"/>
      <c r="G11" s="417"/>
      <c r="H11" s="418"/>
      <c r="I11" s="418"/>
      <c r="J11" s="418"/>
      <c r="K11" s="418"/>
      <c r="L11" s="419" t="str">
        <f t="shared" si="0"/>
        <v/>
      </c>
      <c r="M11" s="417"/>
      <c r="N11" s="417"/>
      <c r="O11" s="417"/>
    </row>
    <row r="12" spans="2:15" ht="12.95">
      <c r="B12" s="417"/>
      <c r="C12" s="417"/>
      <c r="D12" s="417"/>
      <c r="E12" s="417"/>
      <c r="F12" s="417"/>
      <c r="G12" s="417"/>
      <c r="H12" s="418"/>
      <c r="I12" s="418"/>
      <c r="J12" s="418"/>
      <c r="K12" s="418"/>
      <c r="L12" s="419" t="str">
        <f t="shared" si="0"/>
        <v/>
      </c>
      <c r="M12" s="417"/>
      <c r="N12" s="417"/>
      <c r="O12" s="417"/>
    </row>
    <row r="13" spans="2:15" ht="12.95">
      <c r="B13" s="417"/>
      <c r="C13" s="417"/>
      <c r="D13" s="417"/>
      <c r="E13" s="417"/>
      <c r="F13" s="417"/>
      <c r="G13" s="417"/>
      <c r="H13" s="418"/>
      <c r="I13" s="418"/>
      <c r="J13" s="418"/>
      <c r="K13" s="418"/>
      <c r="L13" s="419" t="str">
        <f t="shared" si="0"/>
        <v/>
      </c>
      <c r="M13" s="417"/>
      <c r="N13" s="417"/>
      <c r="O13" s="417"/>
    </row>
    <row r="14" spans="2:15" ht="12.95">
      <c r="B14" s="417"/>
      <c r="C14" s="417"/>
      <c r="D14" s="417"/>
      <c r="E14" s="417"/>
      <c r="F14" s="417"/>
      <c r="G14" s="417"/>
      <c r="H14" s="418"/>
      <c r="I14" s="418"/>
      <c r="J14" s="418"/>
      <c r="K14" s="418"/>
      <c r="L14" s="419" t="str">
        <f t="shared" si="0"/>
        <v/>
      </c>
      <c r="M14" s="417"/>
      <c r="N14" s="417"/>
      <c r="O14" s="417"/>
    </row>
    <row r="15" spans="2:15" ht="12.95">
      <c r="B15" s="417"/>
      <c r="C15" s="417"/>
      <c r="D15" s="417"/>
      <c r="E15" s="417"/>
      <c r="F15" s="417"/>
      <c r="G15" s="417"/>
      <c r="H15" s="418"/>
      <c r="I15" s="418"/>
      <c r="J15" s="418"/>
      <c r="K15" s="418"/>
      <c r="L15" s="419" t="str">
        <f t="shared" si="0"/>
        <v/>
      </c>
      <c r="M15" s="417"/>
      <c r="N15" s="417"/>
      <c r="O15" s="417"/>
    </row>
    <row r="16" spans="2:15" ht="12.95">
      <c r="B16" s="417"/>
      <c r="C16" s="417"/>
      <c r="D16" s="417"/>
      <c r="E16" s="417"/>
      <c r="F16" s="417"/>
      <c r="G16" s="417"/>
      <c r="H16" s="418"/>
      <c r="I16" s="418"/>
      <c r="J16" s="418"/>
      <c r="K16" s="418"/>
      <c r="L16" s="419" t="str">
        <f t="shared" si="0"/>
        <v/>
      </c>
      <c r="M16" s="417"/>
      <c r="N16" s="417"/>
      <c r="O16" s="417"/>
    </row>
    <row r="17" spans="2:15" ht="12.95">
      <c r="B17" s="417"/>
      <c r="C17" s="417"/>
      <c r="D17" s="417"/>
      <c r="E17" s="417"/>
      <c r="F17" s="417"/>
      <c r="G17" s="417"/>
      <c r="H17" s="418"/>
      <c r="I17" s="418"/>
      <c r="J17" s="418"/>
      <c r="K17" s="418"/>
      <c r="L17" s="419" t="str">
        <f t="shared" si="0"/>
        <v/>
      </c>
      <c r="M17" s="417"/>
      <c r="N17" s="417"/>
      <c r="O17" s="417"/>
    </row>
    <row r="18" spans="2:15" ht="12.95">
      <c r="B18" s="417"/>
      <c r="C18" s="417"/>
      <c r="D18" s="417"/>
      <c r="E18" s="417"/>
      <c r="F18" s="417"/>
      <c r="G18" s="417"/>
      <c r="H18" s="418"/>
      <c r="I18" s="418"/>
      <c r="J18" s="418"/>
      <c r="K18" s="418"/>
      <c r="L18" s="419" t="str">
        <f t="shared" si="0"/>
        <v/>
      </c>
      <c r="M18" s="417"/>
      <c r="N18" s="417"/>
      <c r="O18" s="417"/>
    </row>
    <row r="19" spans="2:15" ht="12.95">
      <c r="B19" s="417"/>
      <c r="C19" s="417"/>
      <c r="D19" s="417"/>
      <c r="E19" s="417"/>
      <c r="F19" s="417"/>
      <c r="G19" s="417"/>
      <c r="H19" s="418"/>
      <c r="I19" s="418"/>
      <c r="J19" s="418"/>
      <c r="K19" s="418"/>
      <c r="L19" s="419" t="str">
        <f t="shared" si="0"/>
        <v/>
      </c>
      <c r="M19" s="417"/>
      <c r="N19" s="417"/>
      <c r="O19" s="417"/>
    </row>
    <row r="20" spans="2:15" ht="12.95">
      <c r="B20" s="417"/>
      <c r="C20" s="417"/>
      <c r="D20" s="417"/>
      <c r="E20" s="417"/>
      <c r="F20" s="417"/>
      <c r="G20" s="417"/>
      <c r="H20" s="418"/>
      <c r="I20" s="418"/>
      <c r="J20" s="418"/>
      <c r="K20" s="418"/>
      <c r="L20" s="419" t="str">
        <f t="shared" si="0"/>
        <v/>
      </c>
      <c r="M20" s="417"/>
      <c r="N20" s="417"/>
      <c r="O20" s="417"/>
    </row>
    <row r="21" spans="2:15" ht="12.95">
      <c r="B21" s="417"/>
      <c r="C21" s="417"/>
      <c r="D21" s="417"/>
      <c r="E21" s="417"/>
      <c r="F21" s="417"/>
      <c r="G21" s="417"/>
      <c r="H21" s="418"/>
      <c r="I21" s="418"/>
      <c r="J21" s="418"/>
      <c r="K21" s="418"/>
      <c r="L21" s="419" t="str">
        <f t="shared" si="0"/>
        <v/>
      </c>
      <c r="M21" s="417"/>
      <c r="N21" s="417"/>
      <c r="O21" s="417"/>
    </row>
    <row r="22" spans="2:15" ht="12.95">
      <c r="B22" s="417"/>
      <c r="C22" s="417"/>
      <c r="D22" s="417"/>
      <c r="E22" s="417"/>
      <c r="F22" s="417"/>
      <c r="G22" s="417"/>
      <c r="H22" s="418"/>
      <c r="I22" s="418"/>
      <c r="J22" s="418"/>
      <c r="K22" s="418"/>
      <c r="L22" s="419" t="str">
        <f t="shared" si="0"/>
        <v/>
      </c>
      <c r="M22" s="417"/>
      <c r="N22" s="417"/>
      <c r="O22" s="417"/>
    </row>
    <row r="23" spans="2:15" ht="12.95">
      <c r="B23" s="417"/>
      <c r="C23" s="417"/>
      <c r="D23" s="417"/>
      <c r="E23" s="417"/>
      <c r="F23" s="417"/>
      <c r="G23" s="417"/>
      <c r="H23" s="418"/>
      <c r="I23" s="418"/>
      <c r="J23" s="418"/>
      <c r="K23" s="418"/>
      <c r="L23" s="419" t="str">
        <f t="shared" si="0"/>
        <v/>
      </c>
      <c r="M23" s="417"/>
      <c r="N23" s="417"/>
      <c r="O23" s="417"/>
    </row>
    <row r="24" spans="2:15" ht="12.95">
      <c r="B24" s="417"/>
      <c r="C24" s="417"/>
      <c r="D24" s="417"/>
      <c r="E24" s="417"/>
      <c r="F24" s="417"/>
      <c r="G24" s="417"/>
      <c r="H24" s="418"/>
      <c r="I24" s="418"/>
      <c r="J24" s="418"/>
      <c r="K24" s="418"/>
      <c r="L24" s="419" t="str">
        <f t="shared" si="0"/>
        <v/>
      </c>
      <c r="M24" s="417"/>
      <c r="N24" s="417"/>
      <c r="O24" s="417"/>
    </row>
    <row r="25" spans="2:15" ht="12.95">
      <c r="B25" s="417"/>
      <c r="C25" s="417"/>
      <c r="D25" s="417"/>
      <c r="E25" s="417"/>
      <c r="F25" s="417"/>
      <c r="G25" s="417"/>
      <c r="H25" s="418"/>
      <c r="I25" s="418"/>
      <c r="J25" s="418"/>
      <c r="K25" s="418"/>
      <c r="L25" s="419" t="str">
        <f t="shared" si="0"/>
        <v/>
      </c>
      <c r="M25" s="417"/>
      <c r="N25" s="417"/>
      <c r="O25" s="417"/>
    </row>
    <row r="26" spans="2:15" ht="12.95">
      <c r="B26" s="417"/>
      <c r="C26" s="417"/>
      <c r="D26" s="417"/>
      <c r="E26" s="417"/>
      <c r="F26" s="417"/>
      <c r="G26" s="417"/>
      <c r="H26" s="418"/>
      <c r="I26" s="418"/>
      <c r="J26" s="418"/>
      <c r="K26" s="418"/>
      <c r="L26" s="419" t="str">
        <f t="shared" si="0"/>
        <v/>
      </c>
      <c r="M26" s="417"/>
      <c r="N26" s="417"/>
      <c r="O26" s="417"/>
    </row>
    <row r="27" spans="2:15" ht="12.95">
      <c r="B27" s="417"/>
      <c r="C27" s="417"/>
      <c r="D27" s="417"/>
      <c r="E27" s="417"/>
      <c r="F27" s="417"/>
      <c r="G27" s="417"/>
      <c r="H27" s="418"/>
      <c r="I27" s="418"/>
      <c r="J27" s="418"/>
      <c r="K27" s="418"/>
      <c r="L27" s="419" t="str">
        <f t="shared" si="0"/>
        <v/>
      </c>
      <c r="M27" s="417"/>
      <c r="N27" s="417"/>
      <c r="O27" s="417"/>
    </row>
    <row r="28" spans="2:15" ht="12.95">
      <c r="B28" s="417"/>
      <c r="C28" s="417"/>
      <c r="D28" s="417"/>
      <c r="E28" s="417"/>
      <c r="F28" s="417"/>
      <c r="G28" s="417"/>
      <c r="H28" s="418"/>
      <c r="I28" s="418"/>
      <c r="J28" s="418"/>
      <c r="K28" s="418"/>
      <c r="L28" s="419" t="str">
        <f t="shared" si="0"/>
        <v/>
      </c>
      <c r="M28" s="417"/>
      <c r="N28" s="417"/>
      <c r="O28" s="417"/>
    </row>
    <row r="29" spans="2:15" ht="12.95">
      <c r="B29" s="417"/>
      <c r="C29" s="417"/>
      <c r="D29" s="417"/>
      <c r="E29" s="417"/>
      <c r="F29" s="417"/>
      <c r="G29" s="417"/>
      <c r="H29" s="418"/>
      <c r="I29" s="418"/>
      <c r="J29" s="418"/>
      <c r="K29" s="418"/>
      <c r="L29" s="419" t="str">
        <f t="shared" si="0"/>
        <v/>
      </c>
      <c r="M29" s="417"/>
      <c r="N29" s="417"/>
      <c r="O29" s="417"/>
    </row>
    <row r="30" spans="2:15" ht="12.95">
      <c r="B30" s="417"/>
      <c r="C30" s="417"/>
      <c r="D30" s="417"/>
      <c r="E30" s="417"/>
      <c r="F30" s="417"/>
      <c r="G30" s="417"/>
      <c r="H30" s="418"/>
      <c r="I30" s="418"/>
      <c r="J30" s="418"/>
      <c r="K30" s="418"/>
      <c r="L30" s="419" t="str">
        <f t="shared" si="0"/>
        <v/>
      </c>
      <c r="M30" s="417"/>
      <c r="N30" s="417"/>
      <c r="O30" s="417"/>
    </row>
    <row r="31" spans="2:15" ht="12.95">
      <c r="B31" s="417"/>
      <c r="C31" s="417"/>
      <c r="D31" s="417"/>
      <c r="E31" s="417"/>
      <c r="F31" s="417"/>
      <c r="G31" s="417"/>
      <c r="H31" s="418"/>
      <c r="I31" s="418"/>
      <c r="J31" s="418"/>
      <c r="K31" s="418"/>
      <c r="L31" s="419" t="str">
        <f t="shared" si="0"/>
        <v/>
      </c>
      <c r="M31" s="417"/>
      <c r="N31" s="417"/>
      <c r="O31" s="417"/>
    </row>
    <row r="32" spans="2:15" ht="12.95">
      <c r="B32" s="417"/>
      <c r="C32" s="417"/>
      <c r="D32" s="417"/>
      <c r="E32" s="417"/>
      <c r="F32" s="417"/>
      <c r="G32" s="417"/>
      <c r="H32" s="418"/>
      <c r="I32" s="418"/>
      <c r="J32" s="418"/>
      <c r="K32" s="418"/>
      <c r="L32" s="419" t="str">
        <f t="shared" si="0"/>
        <v/>
      </c>
      <c r="M32" s="417"/>
      <c r="N32" s="417"/>
      <c r="O32" s="417"/>
    </row>
    <row r="33" spans="2:15" ht="12.95">
      <c r="B33" s="417"/>
      <c r="C33" s="417"/>
      <c r="D33" s="417"/>
      <c r="E33" s="417"/>
      <c r="F33" s="417"/>
      <c r="G33" s="417"/>
      <c r="H33" s="418"/>
      <c r="I33" s="418"/>
      <c r="J33" s="418"/>
      <c r="K33" s="418"/>
      <c r="L33" s="419" t="str">
        <f t="shared" si="0"/>
        <v/>
      </c>
      <c r="M33" s="417"/>
      <c r="N33" s="417"/>
      <c r="O33" s="417"/>
    </row>
    <row r="34" spans="2:15" ht="12.95">
      <c r="B34" s="417"/>
      <c r="C34" s="417"/>
      <c r="D34" s="417"/>
      <c r="E34" s="417"/>
      <c r="F34" s="417"/>
      <c r="G34" s="417"/>
      <c r="H34" s="418"/>
      <c r="I34" s="418"/>
      <c r="J34" s="418"/>
      <c r="K34" s="418"/>
      <c r="L34" s="419" t="str">
        <f t="shared" si="0"/>
        <v/>
      </c>
      <c r="M34" s="417"/>
      <c r="N34" s="417"/>
      <c r="O34" s="417"/>
    </row>
    <row r="35" spans="2:15" ht="12.95">
      <c r="B35" s="417"/>
      <c r="C35" s="417"/>
      <c r="D35" s="417"/>
      <c r="E35" s="417"/>
      <c r="F35" s="417"/>
      <c r="G35" s="417"/>
      <c r="H35" s="418"/>
      <c r="I35" s="418"/>
      <c r="J35" s="418"/>
      <c r="K35" s="418"/>
      <c r="L35" s="419" t="str">
        <f t="shared" si="0"/>
        <v/>
      </c>
      <c r="M35" s="417"/>
      <c r="N35" s="417"/>
      <c r="O35" s="417"/>
    </row>
    <row r="36" spans="2:15" ht="12.95">
      <c r="B36" s="417"/>
      <c r="C36" s="417"/>
      <c r="D36" s="417"/>
      <c r="E36" s="417"/>
      <c r="F36" s="417"/>
      <c r="G36" s="417"/>
      <c r="H36" s="418"/>
      <c r="I36" s="418"/>
      <c r="J36" s="418"/>
      <c r="K36" s="418"/>
      <c r="L36" s="419" t="str">
        <f t="shared" si="0"/>
        <v/>
      </c>
      <c r="M36" s="417"/>
      <c r="N36" s="417"/>
      <c r="O36" s="417"/>
    </row>
    <row r="37" spans="2:15" ht="12.95">
      <c r="B37" s="417"/>
      <c r="C37" s="417"/>
      <c r="D37" s="417"/>
      <c r="E37" s="417"/>
      <c r="F37" s="417"/>
      <c r="G37" s="417"/>
      <c r="H37" s="418"/>
      <c r="I37" s="418"/>
      <c r="J37" s="418"/>
      <c r="K37" s="418"/>
      <c r="L37" s="419" t="str">
        <f t="shared" si="0"/>
        <v/>
      </c>
      <c r="M37" s="417"/>
      <c r="N37" s="417"/>
      <c r="O37" s="417"/>
    </row>
    <row r="38" spans="2:15" ht="12.95">
      <c r="B38" s="417"/>
      <c r="C38" s="417"/>
      <c r="D38" s="417"/>
      <c r="E38" s="417"/>
      <c r="F38" s="417"/>
      <c r="G38" s="417"/>
      <c r="H38" s="418"/>
      <c r="I38" s="418"/>
      <c r="J38" s="418"/>
      <c r="K38" s="418"/>
      <c r="L38" s="419" t="str">
        <f t="shared" si="0"/>
        <v/>
      </c>
      <c r="M38" s="417"/>
      <c r="N38" s="417"/>
      <c r="O38" s="417"/>
    </row>
    <row r="39" spans="2:15" ht="12.95">
      <c r="B39" s="417"/>
      <c r="C39" s="417"/>
      <c r="D39" s="417"/>
      <c r="E39" s="417"/>
      <c r="F39" s="417"/>
      <c r="G39" s="417"/>
      <c r="H39" s="418"/>
      <c r="I39" s="418"/>
      <c r="J39" s="418"/>
      <c r="K39" s="418"/>
      <c r="L39" s="419" t="str">
        <f t="shared" si="0"/>
        <v/>
      </c>
      <c r="M39" s="417"/>
      <c r="N39" s="417"/>
      <c r="O39" s="417"/>
    </row>
    <row r="40" spans="2:15" ht="12.95">
      <c r="B40" s="417"/>
      <c r="C40" s="417"/>
      <c r="D40" s="417"/>
      <c r="E40" s="417"/>
      <c r="F40" s="417"/>
      <c r="G40" s="417"/>
      <c r="H40" s="418"/>
      <c r="I40" s="418"/>
      <c r="J40" s="418"/>
      <c r="K40" s="418"/>
      <c r="L40" s="419" t="str">
        <f t="shared" si="0"/>
        <v/>
      </c>
      <c r="M40" s="417"/>
      <c r="N40" s="417"/>
      <c r="O40" s="417"/>
    </row>
    <row r="41" spans="2:15" ht="12.95">
      <c r="B41" s="417"/>
      <c r="C41" s="417"/>
      <c r="D41" s="417"/>
      <c r="E41" s="417"/>
      <c r="F41" s="417"/>
      <c r="G41" s="417"/>
      <c r="H41" s="418"/>
      <c r="I41" s="418"/>
      <c r="J41" s="418"/>
      <c r="K41" s="418"/>
      <c r="L41" s="419" t="str">
        <f t="shared" si="0"/>
        <v/>
      </c>
      <c r="M41" s="417"/>
      <c r="N41" s="417"/>
      <c r="O41" s="417"/>
    </row>
    <row r="42" spans="2:15" ht="12.95">
      <c r="B42" s="417"/>
      <c r="C42" s="417"/>
      <c r="D42" s="417"/>
      <c r="E42" s="417"/>
      <c r="F42" s="417"/>
      <c r="G42" s="417"/>
      <c r="H42" s="418"/>
      <c r="I42" s="418"/>
      <c r="J42" s="418"/>
      <c r="K42" s="418"/>
      <c r="L42" s="419" t="str">
        <f t="shared" si="0"/>
        <v/>
      </c>
      <c r="M42" s="417"/>
      <c r="N42" s="417"/>
      <c r="O42" s="417"/>
    </row>
    <row r="43" spans="2:15" ht="12.95">
      <c r="B43" s="417"/>
      <c r="C43" s="417"/>
      <c r="D43" s="417"/>
      <c r="E43" s="417"/>
      <c r="F43" s="417"/>
      <c r="G43" s="417"/>
      <c r="H43" s="418"/>
      <c r="I43" s="418"/>
      <c r="J43" s="418"/>
      <c r="K43" s="418"/>
      <c r="L43" s="419" t="str">
        <f t="shared" si="0"/>
        <v/>
      </c>
      <c r="M43" s="417"/>
      <c r="N43" s="417"/>
      <c r="O43" s="417"/>
    </row>
    <row r="44" spans="2:15" ht="12.95">
      <c r="B44" s="417"/>
      <c r="C44" s="417"/>
      <c r="D44" s="417"/>
      <c r="E44" s="417"/>
      <c r="F44" s="417"/>
      <c r="G44" s="417"/>
      <c r="H44" s="418"/>
      <c r="I44" s="418"/>
      <c r="J44" s="418"/>
      <c r="K44" s="418"/>
      <c r="L44" s="419" t="str">
        <f t="shared" si="0"/>
        <v/>
      </c>
      <c r="M44" s="417"/>
      <c r="N44" s="417"/>
      <c r="O44" s="417"/>
    </row>
    <row r="45" spans="2:15" ht="12.95">
      <c r="B45" s="417"/>
      <c r="C45" s="417"/>
      <c r="D45" s="417"/>
      <c r="E45" s="417"/>
      <c r="F45" s="417"/>
      <c r="G45" s="417"/>
      <c r="H45" s="418"/>
      <c r="I45" s="418"/>
      <c r="J45" s="418"/>
      <c r="K45" s="418"/>
      <c r="L45" s="419" t="str">
        <f t="shared" si="0"/>
        <v/>
      </c>
      <c r="M45" s="417"/>
      <c r="N45" s="417"/>
      <c r="O45" s="417"/>
    </row>
    <row r="46" spans="2:15" ht="12.95">
      <c r="L46" s="419" t="str">
        <f t="shared" si="0"/>
        <v/>
      </c>
    </row>
    <row r="47" spans="2:15" ht="12.95">
      <c r="L47" s="419" t="str">
        <f t="shared" si="0"/>
        <v/>
      </c>
    </row>
    <row r="48" spans="2:15" ht="12.95">
      <c r="L48" s="419" t="str">
        <f t="shared" si="0"/>
        <v/>
      </c>
    </row>
    <row r="49" spans="12:12" ht="12.95">
      <c r="L49" s="419" t="str">
        <f t="shared" si="0"/>
        <v/>
      </c>
    </row>
    <row r="50" spans="12:12" ht="12.95">
      <c r="L50" s="419" t="str">
        <f t="shared" si="0"/>
        <v/>
      </c>
    </row>
    <row r="51" spans="12:12" ht="12.95">
      <c r="L51" s="419" t="str">
        <f t="shared" si="0"/>
        <v/>
      </c>
    </row>
    <row r="52" spans="12:12" ht="12.95">
      <c r="L52" s="419" t="str">
        <f t="shared" si="0"/>
        <v/>
      </c>
    </row>
    <row r="53" spans="12:12" ht="12.95">
      <c r="L53" s="419" t="str">
        <f t="shared" si="0"/>
        <v/>
      </c>
    </row>
    <row r="54" spans="12:12" ht="12.95">
      <c r="L54" s="419" t="str">
        <f t="shared" si="0"/>
        <v/>
      </c>
    </row>
    <row r="55" spans="12:12" ht="12.95">
      <c r="L55" s="419" t="str">
        <f t="shared" si="0"/>
        <v/>
      </c>
    </row>
    <row r="56" spans="12:12" ht="12.95">
      <c r="L56" s="419" t="str">
        <f t="shared" si="0"/>
        <v/>
      </c>
    </row>
    <row r="57" spans="12:12" ht="12.95">
      <c r="L57" s="419" t="str">
        <f t="shared" si="0"/>
        <v/>
      </c>
    </row>
    <row r="58" spans="12:12" ht="12.95">
      <c r="L58" s="419" t="str">
        <f t="shared" si="0"/>
        <v/>
      </c>
    </row>
    <row r="59" spans="12:12" ht="12.95">
      <c r="L59" s="419" t="str">
        <f t="shared" si="0"/>
        <v/>
      </c>
    </row>
  </sheetData>
  <mergeCells count="5">
    <mergeCell ref="C2:D2"/>
    <mergeCell ref="C3:D3"/>
    <mergeCell ref="C4:D4"/>
    <mergeCell ref="B6:K6"/>
    <mergeCell ref="M6:O6"/>
  </mergeCells>
  <dataValidations count="2">
    <dataValidation type="whole" operator="greaterThan" allowBlank="1" showInputMessage="1" showErrorMessage="1" promptTitle="AVR tooling capacity req." prompt="Average volume requirement based on a 5 days week production._x000a_" sqref="G3:I3 JC3:JE3 SY3:TA3 ACU3:ACW3 AMQ3:AMS3 AWM3:AWO3 BGI3:BGK3 BQE3:BQG3 CAA3:CAC3 CJW3:CJY3 CTS3:CTU3 DDO3:DDQ3 DNK3:DNM3 DXG3:DXI3 EHC3:EHE3 EQY3:ERA3 FAU3:FAW3 FKQ3:FKS3 FUM3:FUO3 GEI3:GEK3 GOE3:GOG3 GYA3:GYC3 HHW3:HHY3 HRS3:HRU3 IBO3:IBQ3 ILK3:ILM3 IVG3:IVI3 JFC3:JFE3 JOY3:JPA3 JYU3:JYW3 KIQ3:KIS3 KSM3:KSO3 LCI3:LCK3 LME3:LMG3 LWA3:LWC3 MFW3:MFY3 MPS3:MPU3 MZO3:MZQ3 NJK3:NJM3 NTG3:NTI3 ODC3:ODE3 OMY3:ONA3 OWU3:OWW3 PGQ3:PGS3 PQM3:PQO3 QAI3:QAK3 QKE3:QKG3 QUA3:QUC3 RDW3:RDY3 RNS3:RNU3 RXO3:RXQ3 SHK3:SHM3 SRG3:SRI3 TBC3:TBE3 TKY3:TLA3 TUU3:TUW3 UEQ3:UES3 UOM3:UOO3 UYI3:UYK3 VIE3:VIG3 VSA3:VSC3 WBW3:WBY3 WLS3:WLU3 WVO3:WVQ3 G65539:I65539 JC65539:JE65539 SY65539:TA65539 ACU65539:ACW65539 AMQ65539:AMS65539 AWM65539:AWO65539 BGI65539:BGK65539 BQE65539:BQG65539 CAA65539:CAC65539 CJW65539:CJY65539 CTS65539:CTU65539 DDO65539:DDQ65539 DNK65539:DNM65539 DXG65539:DXI65539 EHC65539:EHE65539 EQY65539:ERA65539 FAU65539:FAW65539 FKQ65539:FKS65539 FUM65539:FUO65539 GEI65539:GEK65539 GOE65539:GOG65539 GYA65539:GYC65539 HHW65539:HHY65539 HRS65539:HRU65539 IBO65539:IBQ65539 ILK65539:ILM65539 IVG65539:IVI65539 JFC65539:JFE65539 JOY65539:JPA65539 JYU65539:JYW65539 KIQ65539:KIS65539 KSM65539:KSO65539 LCI65539:LCK65539 LME65539:LMG65539 LWA65539:LWC65539 MFW65539:MFY65539 MPS65539:MPU65539 MZO65539:MZQ65539 NJK65539:NJM65539 NTG65539:NTI65539 ODC65539:ODE65539 OMY65539:ONA65539 OWU65539:OWW65539 PGQ65539:PGS65539 PQM65539:PQO65539 QAI65539:QAK65539 QKE65539:QKG65539 QUA65539:QUC65539 RDW65539:RDY65539 RNS65539:RNU65539 RXO65539:RXQ65539 SHK65539:SHM65539 SRG65539:SRI65539 TBC65539:TBE65539 TKY65539:TLA65539 TUU65539:TUW65539 UEQ65539:UES65539 UOM65539:UOO65539 UYI65539:UYK65539 VIE65539:VIG65539 VSA65539:VSC65539 WBW65539:WBY65539 WLS65539:WLU65539 WVO65539:WVQ65539 G131075:I131075 JC131075:JE131075 SY131075:TA131075 ACU131075:ACW131075 AMQ131075:AMS131075 AWM131075:AWO131075 BGI131075:BGK131075 BQE131075:BQG131075 CAA131075:CAC131075 CJW131075:CJY131075 CTS131075:CTU131075 DDO131075:DDQ131075 DNK131075:DNM131075 DXG131075:DXI131075 EHC131075:EHE131075 EQY131075:ERA131075 FAU131075:FAW131075 FKQ131075:FKS131075 FUM131075:FUO131075 GEI131075:GEK131075 GOE131075:GOG131075 GYA131075:GYC131075 HHW131075:HHY131075 HRS131075:HRU131075 IBO131075:IBQ131075 ILK131075:ILM131075 IVG131075:IVI131075 JFC131075:JFE131075 JOY131075:JPA131075 JYU131075:JYW131075 KIQ131075:KIS131075 KSM131075:KSO131075 LCI131075:LCK131075 LME131075:LMG131075 LWA131075:LWC131075 MFW131075:MFY131075 MPS131075:MPU131075 MZO131075:MZQ131075 NJK131075:NJM131075 NTG131075:NTI131075 ODC131075:ODE131075 OMY131075:ONA131075 OWU131075:OWW131075 PGQ131075:PGS131075 PQM131075:PQO131075 QAI131075:QAK131075 QKE131075:QKG131075 QUA131075:QUC131075 RDW131075:RDY131075 RNS131075:RNU131075 RXO131075:RXQ131075 SHK131075:SHM131075 SRG131075:SRI131075 TBC131075:TBE131075 TKY131075:TLA131075 TUU131075:TUW131075 UEQ131075:UES131075 UOM131075:UOO131075 UYI131075:UYK131075 VIE131075:VIG131075 VSA131075:VSC131075 WBW131075:WBY131075 WLS131075:WLU131075 WVO131075:WVQ131075 G196611:I196611 JC196611:JE196611 SY196611:TA196611 ACU196611:ACW196611 AMQ196611:AMS196611 AWM196611:AWO196611 BGI196611:BGK196611 BQE196611:BQG196611 CAA196611:CAC196611 CJW196611:CJY196611 CTS196611:CTU196611 DDO196611:DDQ196611 DNK196611:DNM196611 DXG196611:DXI196611 EHC196611:EHE196611 EQY196611:ERA196611 FAU196611:FAW196611 FKQ196611:FKS196611 FUM196611:FUO196611 GEI196611:GEK196611 GOE196611:GOG196611 GYA196611:GYC196611 HHW196611:HHY196611 HRS196611:HRU196611 IBO196611:IBQ196611 ILK196611:ILM196611 IVG196611:IVI196611 JFC196611:JFE196611 JOY196611:JPA196611 JYU196611:JYW196611 KIQ196611:KIS196611 KSM196611:KSO196611 LCI196611:LCK196611 LME196611:LMG196611 LWA196611:LWC196611 MFW196611:MFY196611 MPS196611:MPU196611 MZO196611:MZQ196611 NJK196611:NJM196611 NTG196611:NTI196611 ODC196611:ODE196611 OMY196611:ONA196611 OWU196611:OWW196611 PGQ196611:PGS196611 PQM196611:PQO196611 QAI196611:QAK196611 QKE196611:QKG196611 QUA196611:QUC196611 RDW196611:RDY196611 RNS196611:RNU196611 RXO196611:RXQ196611 SHK196611:SHM196611 SRG196611:SRI196611 TBC196611:TBE196611 TKY196611:TLA196611 TUU196611:TUW196611 UEQ196611:UES196611 UOM196611:UOO196611 UYI196611:UYK196611 VIE196611:VIG196611 VSA196611:VSC196611 WBW196611:WBY196611 WLS196611:WLU196611 WVO196611:WVQ196611 G262147:I262147 JC262147:JE262147 SY262147:TA262147 ACU262147:ACW262147 AMQ262147:AMS262147 AWM262147:AWO262147 BGI262147:BGK262147 BQE262147:BQG262147 CAA262147:CAC262147 CJW262147:CJY262147 CTS262147:CTU262147 DDO262147:DDQ262147 DNK262147:DNM262147 DXG262147:DXI262147 EHC262147:EHE262147 EQY262147:ERA262147 FAU262147:FAW262147 FKQ262147:FKS262147 FUM262147:FUO262147 GEI262147:GEK262147 GOE262147:GOG262147 GYA262147:GYC262147 HHW262147:HHY262147 HRS262147:HRU262147 IBO262147:IBQ262147 ILK262147:ILM262147 IVG262147:IVI262147 JFC262147:JFE262147 JOY262147:JPA262147 JYU262147:JYW262147 KIQ262147:KIS262147 KSM262147:KSO262147 LCI262147:LCK262147 LME262147:LMG262147 LWA262147:LWC262147 MFW262147:MFY262147 MPS262147:MPU262147 MZO262147:MZQ262147 NJK262147:NJM262147 NTG262147:NTI262147 ODC262147:ODE262147 OMY262147:ONA262147 OWU262147:OWW262147 PGQ262147:PGS262147 PQM262147:PQO262147 QAI262147:QAK262147 QKE262147:QKG262147 QUA262147:QUC262147 RDW262147:RDY262147 RNS262147:RNU262147 RXO262147:RXQ262147 SHK262147:SHM262147 SRG262147:SRI262147 TBC262147:TBE262147 TKY262147:TLA262147 TUU262147:TUW262147 UEQ262147:UES262147 UOM262147:UOO262147 UYI262147:UYK262147 VIE262147:VIG262147 VSA262147:VSC262147 WBW262147:WBY262147 WLS262147:WLU262147 WVO262147:WVQ262147 G327683:I327683 JC327683:JE327683 SY327683:TA327683 ACU327683:ACW327683 AMQ327683:AMS327683 AWM327683:AWO327683 BGI327683:BGK327683 BQE327683:BQG327683 CAA327683:CAC327683 CJW327683:CJY327683 CTS327683:CTU327683 DDO327683:DDQ327683 DNK327683:DNM327683 DXG327683:DXI327683 EHC327683:EHE327683 EQY327683:ERA327683 FAU327683:FAW327683 FKQ327683:FKS327683 FUM327683:FUO327683 GEI327683:GEK327683 GOE327683:GOG327683 GYA327683:GYC327683 HHW327683:HHY327683 HRS327683:HRU327683 IBO327683:IBQ327683 ILK327683:ILM327683 IVG327683:IVI327683 JFC327683:JFE327683 JOY327683:JPA327683 JYU327683:JYW327683 KIQ327683:KIS327683 KSM327683:KSO327683 LCI327683:LCK327683 LME327683:LMG327683 LWA327683:LWC327683 MFW327683:MFY327683 MPS327683:MPU327683 MZO327683:MZQ327683 NJK327683:NJM327683 NTG327683:NTI327683 ODC327683:ODE327683 OMY327683:ONA327683 OWU327683:OWW327683 PGQ327683:PGS327683 PQM327683:PQO327683 QAI327683:QAK327683 QKE327683:QKG327683 QUA327683:QUC327683 RDW327683:RDY327683 RNS327683:RNU327683 RXO327683:RXQ327683 SHK327683:SHM327683 SRG327683:SRI327683 TBC327683:TBE327683 TKY327683:TLA327683 TUU327683:TUW327683 UEQ327683:UES327683 UOM327683:UOO327683 UYI327683:UYK327683 VIE327683:VIG327683 VSA327683:VSC327683 WBW327683:WBY327683 WLS327683:WLU327683 WVO327683:WVQ327683 G393219:I393219 JC393219:JE393219 SY393219:TA393219 ACU393219:ACW393219 AMQ393219:AMS393219 AWM393219:AWO393219 BGI393219:BGK393219 BQE393219:BQG393219 CAA393219:CAC393219 CJW393219:CJY393219 CTS393219:CTU393219 DDO393219:DDQ393219 DNK393219:DNM393219 DXG393219:DXI393219 EHC393219:EHE393219 EQY393219:ERA393219 FAU393219:FAW393219 FKQ393219:FKS393219 FUM393219:FUO393219 GEI393219:GEK393219 GOE393219:GOG393219 GYA393219:GYC393219 HHW393219:HHY393219 HRS393219:HRU393219 IBO393219:IBQ393219 ILK393219:ILM393219 IVG393219:IVI393219 JFC393219:JFE393219 JOY393219:JPA393219 JYU393219:JYW393219 KIQ393219:KIS393219 KSM393219:KSO393219 LCI393219:LCK393219 LME393219:LMG393219 LWA393219:LWC393219 MFW393219:MFY393219 MPS393219:MPU393219 MZO393219:MZQ393219 NJK393219:NJM393219 NTG393219:NTI393219 ODC393219:ODE393219 OMY393219:ONA393219 OWU393219:OWW393219 PGQ393219:PGS393219 PQM393219:PQO393219 QAI393219:QAK393219 QKE393219:QKG393219 QUA393219:QUC393219 RDW393219:RDY393219 RNS393219:RNU393219 RXO393219:RXQ393219 SHK393219:SHM393219 SRG393219:SRI393219 TBC393219:TBE393219 TKY393219:TLA393219 TUU393219:TUW393219 UEQ393219:UES393219 UOM393219:UOO393219 UYI393219:UYK393219 VIE393219:VIG393219 VSA393219:VSC393219 WBW393219:WBY393219 WLS393219:WLU393219 WVO393219:WVQ393219 G458755:I458755 JC458755:JE458755 SY458755:TA458755 ACU458755:ACW458755 AMQ458755:AMS458755 AWM458755:AWO458755 BGI458755:BGK458755 BQE458755:BQG458755 CAA458755:CAC458755 CJW458755:CJY458755 CTS458755:CTU458755 DDO458755:DDQ458755 DNK458755:DNM458755 DXG458755:DXI458755 EHC458755:EHE458755 EQY458755:ERA458755 FAU458755:FAW458755 FKQ458755:FKS458755 FUM458755:FUO458755 GEI458755:GEK458755 GOE458755:GOG458755 GYA458755:GYC458755 HHW458755:HHY458755 HRS458755:HRU458755 IBO458755:IBQ458755 ILK458755:ILM458755 IVG458755:IVI458755 JFC458755:JFE458755 JOY458755:JPA458755 JYU458755:JYW458755 KIQ458755:KIS458755 KSM458755:KSO458755 LCI458755:LCK458755 LME458755:LMG458755 LWA458755:LWC458755 MFW458755:MFY458755 MPS458755:MPU458755 MZO458755:MZQ458755 NJK458755:NJM458755 NTG458755:NTI458755 ODC458755:ODE458755 OMY458755:ONA458755 OWU458755:OWW458755 PGQ458755:PGS458755 PQM458755:PQO458755 QAI458755:QAK458755 QKE458755:QKG458755 QUA458755:QUC458755 RDW458755:RDY458755 RNS458755:RNU458755 RXO458755:RXQ458755 SHK458755:SHM458755 SRG458755:SRI458755 TBC458755:TBE458755 TKY458755:TLA458755 TUU458755:TUW458755 UEQ458755:UES458755 UOM458755:UOO458755 UYI458755:UYK458755 VIE458755:VIG458755 VSA458755:VSC458755 WBW458755:WBY458755 WLS458755:WLU458755 WVO458755:WVQ458755 G524291:I524291 JC524291:JE524291 SY524291:TA524291 ACU524291:ACW524291 AMQ524291:AMS524291 AWM524291:AWO524291 BGI524291:BGK524291 BQE524291:BQG524291 CAA524291:CAC524291 CJW524291:CJY524291 CTS524291:CTU524291 DDO524291:DDQ524291 DNK524291:DNM524291 DXG524291:DXI524291 EHC524291:EHE524291 EQY524291:ERA524291 FAU524291:FAW524291 FKQ524291:FKS524291 FUM524291:FUO524291 GEI524291:GEK524291 GOE524291:GOG524291 GYA524291:GYC524291 HHW524291:HHY524291 HRS524291:HRU524291 IBO524291:IBQ524291 ILK524291:ILM524291 IVG524291:IVI524291 JFC524291:JFE524291 JOY524291:JPA524291 JYU524291:JYW524291 KIQ524291:KIS524291 KSM524291:KSO524291 LCI524291:LCK524291 LME524291:LMG524291 LWA524291:LWC524291 MFW524291:MFY524291 MPS524291:MPU524291 MZO524291:MZQ524291 NJK524291:NJM524291 NTG524291:NTI524291 ODC524291:ODE524291 OMY524291:ONA524291 OWU524291:OWW524291 PGQ524291:PGS524291 PQM524291:PQO524291 QAI524291:QAK524291 QKE524291:QKG524291 QUA524291:QUC524291 RDW524291:RDY524291 RNS524291:RNU524291 RXO524291:RXQ524291 SHK524291:SHM524291 SRG524291:SRI524291 TBC524291:TBE524291 TKY524291:TLA524291 TUU524291:TUW524291 UEQ524291:UES524291 UOM524291:UOO524291 UYI524291:UYK524291 VIE524291:VIG524291 VSA524291:VSC524291 WBW524291:WBY524291 WLS524291:WLU524291 WVO524291:WVQ524291 G589827:I589827 JC589827:JE589827 SY589827:TA589827 ACU589827:ACW589827 AMQ589827:AMS589827 AWM589827:AWO589827 BGI589827:BGK589827 BQE589827:BQG589827 CAA589827:CAC589827 CJW589827:CJY589827 CTS589827:CTU589827 DDO589827:DDQ589827 DNK589827:DNM589827 DXG589827:DXI589827 EHC589827:EHE589827 EQY589827:ERA589827 FAU589827:FAW589827 FKQ589827:FKS589827 FUM589827:FUO589827 GEI589827:GEK589827 GOE589827:GOG589827 GYA589827:GYC589827 HHW589827:HHY589827 HRS589827:HRU589827 IBO589827:IBQ589827 ILK589827:ILM589827 IVG589827:IVI589827 JFC589827:JFE589827 JOY589827:JPA589827 JYU589827:JYW589827 KIQ589827:KIS589827 KSM589827:KSO589827 LCI589827:LCK589827 LME589827:LMG589827 LWA589827:LWC589827 MFW589827:MFY589827 MPS589827:MPU589827 MZO589827:MZQ589827 NJK589827:NJM589827 NTG589827:NTI589827 ODC589827:ODE589827 OMY589827:ONA589827 OWU589827:OWW589827 PGQ589827:PGS589827 PQM589827:PQO589827 QAI589827:QAK589827 QKE589827:QKG589827 QUA589827:QUC589827 RDW589827:RDY589827 RNS589827:RNU589827 RXO589827:RXQ589827 SHK589827:SHM589827 SRG589827:SRI589827 TBC589827:TBE589827 TKY589827:TLA589827 TUU589827:TUW589827 UEQ589827:UES589827 UOM589827:UOO589827 UYI589827:UYK589827 VIE589827:VIG589827 VSA589827:VSC589827 WBW589827:WBY589827 WLS589827:WLU589827 WVO589827:WVQ589827 G655363:I655363 JC655363:JE655363 SY655363:TA655363 ACU655363:ACW655363 AMQ655363:AMS655363 AWM655363:AWO655363 BGI655363:BGK655363 BQE655363:BQG655363 CAA655363:CAC655363 CJW655363:CJY655363 CTS655363:CTU655363 DDO655363:DDQ655363 DNK655363:DNM655363 DXG655363:DXI655363 EHC655363:EHE655363 EQY655363:ERA655363 FAU655363:FAW655363 FKQ655363:FKS655363 FUM655363:FUO655363 GEI655363:GEK655363 GOE655363:GOG655363 GYA655363:GYC655363 HHW655363:HHY655363 HRS655363:HRU655363 IBO655363:IBQ655363 ILK655363:ILM655363 IVG655363:IVI655363 JFC655363:JFE655363 JOY655363:JPA655363 JYU655363:JYW655363 KIQ655363:KIS655363 KSM655363:KSO655363 LCI655363:LCK655363 LME655363:LMG655363 LWA655363:LWC655363 MFW655363:MFY655363 MPS655363:MPU655363 MZO655363:MZQ655363 NJK655363:NJM655363 NTG655363:NTI655363 ODC655363:ODE655363 OMY655363:ONA655363 OWU655363:OWW655363 PGQ655363:PGS655363 PQM655363:PQO655363 QAI655363:QAK655363 QKE655363:QKG655363 QUA655363:QUC655363 RDW655363:RDY655363 RNS655363:RNU655363 RXO655363:RXQ655363 SHK655363:SHM655363 SRG655363:SRI655363 TBC655363:TBE655363 TKY655363:TLA655363 TUU655363:TUW655363 UEQ655363:UES655363 UOM655363:UOO655363 UYI655363:UYK655363 VIE655363:VIG655363 VSA655363:VSC655363 WBW655363:WBY655363 WLS655363:WLU655363 WVO655363:WVQ655363 G720899:I720899 JC720899:JE720899 SY720899:TA720899 ACU720899:ACW720899 AMQ720899:AMS720899 AWM720899:AWO720899 BGI720899:BGK720899 BQE720899:BQG720899 CAA720899:CAC720899 CJW720899:CJY720899 CTS720899:CTU720899 DDO720899:DDQ720899 DNK720899:DNM720899 DXG720899:DXI720899 EHC720899:EHE720899 EQY720899:ERA720899 FAU720899:FAW720899 FKQ720899:FKS720899 FUM720899:FUO720899 GEI720899:GEK720899 GOE720899:GOG720899 GYA720899:GYC720899 HHW720899:HHY720899 HRS720899:HRU720899 IBO720899:IBQ720899 ILK720899:ILM720899 IVG720899:IVI720899 JFC720899:JFE720899 JOY720899:JPA720899 JYU720899:JYW720899 KIQ720899:KIS720899 KSM720899:KSO720899 LCI720899:LCK720899 LME720899:LMG720899 LWA720899:LWC720899 MFW720899:MFY720899 MPS720899:MPU720899 MZO720899:MZQ720899 NJK720899:NJM720899 NTG720899:NTI720899 ODC720899:ODE720899 OMY720899:ONA720899 OWU720899:OWW720899 PGQ720899:PGS720899 PQM720899:PQO720899 QAI720899:QAK720899 QKE720899:QKG720899 QUA720899:QUC720899 RDW720899:RDY720899 RNS720899:RNU720899 RXO720899:RXQ720899 SHK720899:SHM720899 SRG720899:SRI720899 TBC720899:TBE720899 TKY720899:TLA720899 TUU720899:TUW720899 UEQ720899:UES720899 UOM720899:UOO720899 UYI720899:UYK720899 VIE720899:VIG720899 VSA720899:VSC720899 WBW720899:WBY720899 WLS720899:WLU720899 WVO720899:WVQ720899 G786435:I786435 JC786435:JE786435 SY786435:TA786435 ACU786435:ACW786435 AMQ786435:AMS786435 AWM786435:AWO786435 BGI786435:BGK786435 BQE786435:BQG786435 CAA786435:CAC786435 CJW786435:CJY786435 CTS786435:CTU786435 DDO786435:DDQ786435 DNK786435:DNM786435 DXG786435:DXI786435 EHC786435:EHE786435 EQY786435:ERA786435 FAU786435:FAW786435 FKQ786435:FKS786435 FUM786435:FUO786435 GEI786435:GEK786435 GOE786435:GOG786435 GYA786435:GYC786435 HHW786435:HHY786435 HRS786435:HRU786435 IBO786435:IBQ786435 ILK786435:ILM786435 IVG786435:IVI786435 JFC786435:JFE786435 JOY786435:JPA786435 JYU786435:JYW786435 KIQ786435:KIS786435 KSM786435:KSO786435 LCI786435:LCK786435 LME786435:LMG786435 LWA786435:LWC786435 MFW786435:MFY786435 MPS786435:MPU786435 MZO786435:MZQ786435 NJK786435:NJM786435 NTG786435:NTI786435 ODC786435:ODE786435 OMY786435:ONA786435 OWU786435:OWW786435 PGQ786435:PGS786435 PQM786435:PQO786435 QAI786435:QAK786435 QKE786435:QKG786435 QUA786435:QUC786435 RDW786435:RDY786435 RNS786435:RNU786435 RXO786435:RXQ786435 SHK786435:SHM786435 SRG786435:SRI786435 TBC786435:TBE786435 TKY786435:TLA786435 TUU786435:TUW786435 UEQ786435:UES786435 UOM786435:UOO786435 UYI786435:UYK786435 VIE786435:VIG786435 VSA786435:VSC786435 WBW786435:WBY786435 WLS786435:WLU786435 WVO786435:WVQ786435 G851971:I851971 JC851971:JE851971 SY851971:TA851971 ACU851971:ACW851971 AMQ851971:AMS851971 AWM851971:AWO851971 BGI851971:BGK851971 BQE851971:BQG851971 CAA851971:CAC851971 CJW851971:CJY851971 CTS851971:CTU851971 DDO851971:DDQ851971 DNK851971:DNM851971 DXG851971:DXI851971 EHC851971:EHE851971 EQY851971:ERA851971 FAU851971:FAW851971 FKQ851971:FKS851971 FUM851971:FUO851971 GEI851971:GEK851971 GOE851971:GOG851971 GYA851971:GYC851971 HHW851971:HHY851971 HRS851971:HRU851971 IBO851971:IBQ851971 ILK851971:ILM851971 IVG851971:IVI851971 JFC851971:JFE851971 JOY851971:JPA851971 JYU851971:JYW851971 KIQ851971:KIS851971 KSM851971:KSO851971 LCI851971:LCK851971 LME851971:LMG851971 LWA851971:LWC851971 MFW851971:MFY851971 MPS851971:MPU851971 MZO851971:MZQ851971 NJK851971:NJM851971 NTG851971:NTI851971 ODC851971:ODE851971 OMY851971:ONA851971 OWU851971:OWW851971 PGQ851971:PGS851971 PQM851971:PQO851971 QAI851971:QAK851971 QKE851971:QKG851971 QUA851971:QUC851971 RDW851971:RDY851971 RNS851971:RNU851971 RXO851971:RXQ851971 SHK851971:SHM851971 SRG851971:SRI851971 TBC851971:TBE851971 TKY851971:TLA851971 TUU851971:TUW851971 UEQ851971:UES851971 UOM851971:UOO851971 UYI851971:UYK851971 VIE851971:VIG851971 VSA851971:VSC851971 WBW851971:WBY851971 WLS851971:WLU851971 WVO851971:WVQ851971 G917507:I917507 JC917507:JE917507 SY917507:TA917507 ACU917507:ACW917507 AMQ917507:AMS917507 AWM917507:AWO917507 BGI917507:BGK917507 BQE917507:BQG917507 CAA917507:CAC917507 CJW917507:CJY917507 CTS917507:CTU917507 DDO917507:DDQ917507 DNK917507:DNM917507 DXG917507:DXI917507 EHC917507:EHE917507 EQY917507:ERA917507 FAU917507:FAW917507 FKQ917507:FKS917507 FUM917507:FUO917507 GEI917507:GEK917507 GOE917507:GOG917507 GYA917507:GYC917507 HHW917507:HHY917507 HRS917507:HRU917507 IBO917507:IBQ917507 ILK917507:ILM917507 IVG917507:IVI917507 JFC917507:JFE917507 JOY917507:JPA917507 JYU917507:JYW917507 KIQ917507:KIS917507 KSM917507:KSO917507 LCI917507:LCK917507 LME917507:LMG917507 LWA917507:LWC917507 MFW917507:MFY917507 MPS917507:MPU917507 MZO917507:MZQ917507 NJK917507:NJM917507 NTG917507:NTI917507 ODC917507:ODE917507 OMY917507:ONA917507 OWU917507:OWW917507 PGQ917507:PGS917507 PQM917507:PQO917507 QAI917507:QAK917507 QKE917507:QKG917507 QUA917507:QUC917507 RDW917507:RDY917507 RNS917507:RNU917507 RXO917507:RXQ917507 SHK917507:SHM917507 SRG917507:SRI917507 TBC917507:TBE917507 TKY917507:TLA917507 TUU917507:TUW917507 UEQ917507:UES917507 UOM917507:UOO917507 UYI917507:UYK917507 VIE917507:VIG917507 VSA917507:VSC917507 WBW917507:WBY917507 WLS917507:WLU917507 WVO917507:WVQ917507 G983043:I983043 JC983043:JE983043 SY983043:TA983043 ACU983043:ACW983043 AMQ983043:AMS983043 AWM983043:AWO983043 BGI983043:BGK983043 BQE983043:BQG983043 CAA983043:CAC983043 CJW983043:CJY983043 CTS983043:CTU983043 DDO983043:DDQ983043 DNK983043:DNM983043 DXG983043:DXI983043 EHC983043:EHE983043 EQY983043:ERA983043 FAU983043:FAW983043 FKQ983043:FKS983043 FUM983043:FUO983043 GEI983043:GEK983043 GOE983043:GOG983043 GYA983043:GYC983043 HHW983043:HHY983043 HRS983043:HRU983043 IBO983043:IBQ983043 ILK983043:ILM983043 IVG983043:IVI983043 JFC983043:JFE983043 JOY983043:JPA983043 JYU983043:JYW983043 KIQ983043:KIS983043 KSM983043:KSO983043 LCI983043:LCK983043 LME983043:LMG983043 LWA983043:LWC983043 MFW983043:MFY983043 MPS983043:MPU983043 MZO983043:MZQ983043 NJK983043:NJM983043 NTG983043:NTI983043 ODC983043:ODE983043 OMY983043:ONA983043 OWU983043:OWW983043 PGQ983043:PGS983043 PQM983043:PQO983043 QAI983043:QAK983043 QKE983043:QKG983043 QUA983043:QUC983043 RDW983043:RDY983043 RNS983043:RNU983043 RXO983043:RXQ983043 SHK983043:SHM983043 SRG983043:SRI983043 TBC983043:TBE983043 TKY983043:TLA983043 TUU983043:TUW983043 UEQ983043:UES983043 UOM983043:UOO983043 UYI983043:UYK983043 VIE983043:VIG983043 VSA983043:VSC983043 WBW983043:WBY983043 WLS983043:WLU983043 WVO983043:WVQ983043" xr:uid="{17872C06-4161-4A1D-BBDC-80BF2EA8DE39}">
      <formula1>0</formula1>
    </dataValidation>
    <dataValidation type="list" allowBlank="1" showInputMessage="1" showErrorMessage="1" sqref="M8:M59 JI8:JI59 TE8:TE59 ADA8:ADA59 AMW8:AMW59 AWS8:AWS59 BGO8:BGO59 BQK8:BQK59 CAG8:CAG59 CKC8:CKC59 CTY8:CTY59 DDU8:DDU59 DNQ8:DNQ59 DXM8:DXM59 EHI8:EHI59 ERE8:ERE59 FBA8:FBA59 FKW8:FKW59 FUS8:FUS59 GEO8:GEO59 GOK8:GOK59 GYG8:GYG59 HIC8:HIC59 HRY8:HRY59 IBU8:IBU59 ILQ8:ILQ59 IVM8:IVM59 JFI8:JFI59 JPE8:JPE59 JZA8:JZA59 KIW8:KIW59 KSS8:KSS59 LCO8:LCO59 LMK8:LMK59 LWG8:LWG59 MGC8:MGC59 MPY8:MPY59 MZU8:MZU59 NJQ8:NJQ59 NTM8:NTM59 ODI8:ODI59 ONE8:ONE59 OXA8:OXA59 PGW8:PGW59 PQS8:PQS59 QAO8:QAO59 QKK8:QKK59 QUG8:QUG59 REC8:REC59 RNY8:RNY59 RXU8:RXU59 SHQ8:SHQ59 SRM8:SRM59 TBI8:TBI59 TLE8:TLE59 TVA8:TVA59 UEW8:UEW59 UOS8:UOS59 UYO8:UYO59 VIK8:VIK59 VSG8:VSG59 WCC8:WCC59 WLY8:WLY59 WVU8:WVU59 M65544:M65595 JI65544:JI65595 TE65544:TE65595 ADA65544:ADA65595 AMW65544:AMW65595 AWS65544:AWS65595 BGO65544:BGO65595 BQK65544:BQK65595 CAG65544:CAG65595 CKC65544:CKC65595 CTY65544:CTY65595 DDU65544:DDU65595 DNQ65544:DNQ65595 DXM65544:DXM65595 EHI65544:EHI65595 ERE65544:ERE65595 FBA65544:FBA65595 FKW65544:FKW65595 FUS65544:FUS65595 GEO65544:GEO65595 GOK65544:GOK65595 GYG65544:GYG65595 HIC65544:HIC65595 HRY65544:HRY65595 IBU65544:IBU65595 ILQ65544:ILQ65595 IVM65544:IVM65595 JFI65544:JFI65595 JPE65544:JPE65595 JZA65544:JZA65595 KIW65544:KIW65595 KSS65544:KSS65595 LCO65544:LCO65595 LMK65544:LMK65595 LWG65544:LWG65595 MGC65544:MGC65595 MPY65544:MPY65595 MZU65544:MZU65595 NJQ65544:NJQ65595 NTM65544:NTM65595 ODI65544:ODI65595 ONE65544:ONE65595 OXA65544:OXA65595 PGW65544:PGW65595 PQS65544:PQS65595 QAO65544:QAO65595 QKK65544:QKK65595 QUG65544:QUG65595 REC65544:REC65595 RNY65544:RNY65595 RXU65544:RXU65595 SHQ65544:SHQ65595 SRM65544:SRM65595 TBI65544:TBI65595 TLE65544:TLE65595 TVA65544:TVA65595 UEW65544:UEW65595 UOS65544:UOS65595 UYO65544:UYO65595 VIK65544:VIK65595 VSG65544:VSG65595 WCC65544:WCC65595 WLY65544:WLY65595 WVU65544:WVU65595 M131080:M131131 JI131080:JI131131 TE131080:TE131131 ADA131080:ADA131131 AMW131080:AMW131131 AWS131080:AWS131131 BGO131080:BGO131131 BQK131080:BQK131131 CAG131080:CAG131131 CKC131080:CKC131131 CTY131080:CTY131131 DDU131080:DDU131131 DNQ131080:DNQ131131 DXM131080:DXM131131 EHI131080:EHI131131 ERE131080:ERE131131 FBA131080:FBA131131 FKW131080:FKW131131 FUS131080:FUS131131 GEO131080:GEO131131 GOK131080:GOK131131 GYG131080:GYG131131 HIC131080:HIC131131 HRY131080:HRY131131 IBU131080:IBU131131 ILQ131080:ILQ131131 IVM131080:IVM131131 JFI131080:JFI131131 JPE131080:JPE131131 JZA131080:JZA131131 KIW131080:KIW131131 KSS131080:KSS131131 LCO131080:LCO131131 LMK131080:LMK131131 LWG131080:LWG131131 MGC131080:MGC131131 MPY131080:MPY131131 MZU131080:MZU131131 NJQ131080:NJQ131131 NTM131080:NTM131131 ODI131080:ODI131131 ONE131080:ONE131131 OXA131080:OXA131131 PGW131080:PGW131131 PQS131080:PQS131131 QAO131080:QAO131131 QKK131080:QKK131131 QUG131080:QUG131131 REC131080:REC131131 RNY131080:RNY131131 RXU131080:RXU131131 SHQ131080:SHQ131131 SRM131080:SRM131131 TBI131080:TBI131131 TLE131080:TLE131131 TVA131080:TVA131131 UEW131080:UEW131131 UOS131080:UOS131131 UYO131080:UYO131131 VIK131080:VIK131131 VSG131080:VSG131131 WCC131080:WCC131131 WLY131080:WLY131131 WVU131080:WVU131131 M196616:M196667 JI196616:JI196667 TE196616:TE196667 ADA196616:ADA196667 AMW196616:AMW196667 AWS196616:AWS196667 BGO196616:BGO196667 BQK196616:BQK196667 CAG196616:CAG196667 CKC196616:CKC196667 CTY196616:CTY196667 DDU196616:DDU196667 DNQ196616:DNQ196667 DXM196616:DXM196667 EHI196616:EHI196667 ERE196616:ERE196667 FBA196616:FBA196667 FKW196616:FKW196667 FUS196616:FUS196667 GEO196616:GEO196667 GOK196616:GOK196667 GYG196616:GYG196667 HIC196616:HIC196667 HRY196616:HRY196667 IBU196616:IBU196667 ILQ196616:ILQ196667 IVM196616:IVM196667 JFI196616:JFI196667 JPE196616:JPE196667 JZA196616:JZA196667 KIW196616:KIW196667 KSS196616:KSS196667 LCO196616:LCO196667 LMK196616:LMK196667 LWG196616:LWG196667 MGC196616:MGC196667 MPY196616:MPY196667 MZU196616:MZU196667 NJQ196616:NJQ196667 NTM196616:NTM196667 ODI196616:ODI196667 ONE196616:ONE196667 OXA196616:OXA196667 PGW196616:PGW196667 PQS196616:PQS196667 QAO196616:QAO196667 QKK196616:QKK196667 QUG196616:QUG196667 REC196616:REC196667 RNY196616:RNY196667 RXU196616:RXU196667 SHQ196616:SHQ196667 SRM196616:SRM196667 TBI196616:TBI196667 TLE196616:TLE196667 TVA196616:TVA196667 UEW196616:UEW196667 UOS196616:UOS196667 UYO196616:UYO196667 VIK196616:VIK196667 VSG196616:VSG196667 WCC196616:WCC196667 WLY196616:WLY196667 WVU196616:WVU196667 M262152:M262203 JI262152:JI262203 TE262152:TE262203 ADA262152:ADA262203 AMW262152:AMW262203 AWS262152:AWS262203 BGO262152:BGO262203 BQK262152:BQK262203 CAG262152:CAG262203 CKC262152:CKC262203 CTY262152:CTY262203 DDU262152:DDU262203 DNQ262152:DNQ262203 DXM262152:DXM262203 EHI262152:EHI262203 ERE262152:ERE262203 FBA262152:FBA262203 FKW262152:FKW262203 FUS262152:FUS262203 GEO262152:GEO262203 GOK262152:GOK262203 GYG262152:GYG262203 HIC262152:HIC262203 HRY262152:HRY262203 IBU262152:IBU262203 ILQ262152:ILQ262203 IVM262152:IVM262203 JFI262152:JFI262203 JPE262152:JPE262203 JZA262152:JZA262203 KIW262152:KIW262203 KSS262152:KSS262203 LCO262152:LCO262203 LMK262152:LMK262203 LWG262152:LWG262203 MGC262152:MGC262203 MPY262152:MPY262203 MZU262152:MZU262203 NJQ262152:NJQ262203 NTM262152:NTM262203 ODI262152:ODI262203 ONE262152:ONE262203 OXA262152:OXA262203 PGW262152:PGW262203 PQS262152:PQS262203 QAO262152:QAO262203 QKK262152:QKK262203 QUG262152:QUG262203 REC262152:REC262203 RNY262152:RNY262203 RXU262152:RXU262203 SHQ262152:SHQ262203 SRM262152:SRM262203 TBI262152:TBI262203 TLE262152:TLE262203 TVA262152:TVA262203 UEW262152:UEW262203 UOS262152:UOS262203 UYO262152:UYO262203 VIK262152:VIK262203 VSG262152:VSG262203 WCC262152:WCC262203 WLY262152:WLY262203 WVU262152:WVU262203 M327688:M327739 JI327688:JI327739 TE327688:TE327739 ADA327688:ADA327739 AMW327688:AMW327739 AWS327688:AWS327739 BGO327688:BGO327739 BQK327688:BQK327739 CAG327688:CAG327739 CKC327688:CKC327739 CTY327688:CTY327739 DDU327688:DDU327739 DNQ327688:DNQ327739 DXM327688:DXM327739 EHI327688:EHI327739 ERE327688:ERE327739 FBA327688:FBA327739 FKW327688:FKW327739 FUS327688:FUS327739 GEO327688:GEO327739 GOK327688:GOK327739 GYG327688:GYG327739 HIC327688:HIC327739 HRY327688:HRY327739 IBU327688:IBU327739 ILQ327688:ILQ327739 IVM327688:IVM327739 JFI327688:JFI327739 JPE327688:JPE327739 JZA327688:JZA327739 KIW327688:KIW327739 KSS327688:KSS327739 LCO327688:LCO327739 LMK327688:LMK327739 LWG327688:LWG327739 MGC327688:MGC327739 MPY327688:MPY327739 MZU327688:MZU327739 NJQ327688:NJQ327739 NTM327688:NTM327739 ODI327688:ODI327739 ONE327688:ONE327739 OXA327688:OXA327739 PGW327688:PGW327739 PQS327688:PQS327739 QAO327688:QAO327739 QKK327688:QKK327739 QUG327688:QUG327739 REC327688:REC327739 RNY327688:RNY327739 RXU327688:RXU327739 SHQ327688:SHQ327739 SRM327688:SRM327739 TBI327688:TBI327739 TLE327688:TLE327739 TVA327688:TVA327739 UEW327688:UEW327739 UOS327688:UOS327739 UYO327688:UYO327739 VIK327688:VIK327739 VSG327688:VSG327739 WCC327688:WCC327739 WLY327688:WLY327739 WVU327688:WVU327739 M393224:M393275 JI393224:JI393275 TE393224:TE393275 ADA393224:ADA393275 AMW393224:AMW393275 AWS393224:AWS393275 BGO393224:BGO393275 BQK393224:BQK393275 CAG393224:CAG393275 CKC393224:CKC393275 CTY393224:CTY393275 DDU393224:DDU393275 DNQ393224:DNQ393275 DXM393224:DXM393275 EHI393224:EHI393275 ERE393224:ERE393275 FBA393224:FBA393275 FKW393224:FKW393275 FUS393224:FUS393275 GEO393224:GEO393275 GOK393224:GOK393275 GYG393224:GYG393275 HIC393224:HIC393275 HRY393224:HRY393275 IBU393224:IBU393275 ILQ393224:ILQ393275 IVM393224:IVM393275 JFI393224:JFI393275 JPE393224:JPE393275 JZA393224:JZA393275 KIW393224:KIW393275 KSS393224:KSS393275 LCO393224:LCO393275 LMK393224:LMK393275 LWG393224:LWG393275 MGC393224:MGC393275 MPY393224:MPY393275 MZU393224:MZU393275 NJQ393224:NJQ393275 NTM393224:NTM393275 ODI393224:ODI393275 ONE393224:ONE393275 OXA393224:OXA393275 PGW393224:PGW393275 PQS393224:PQS393275 QAO393224:QAO393275 QKK393224:QKK393275 QUG393224:QUG393275 REC393224:REC393275 RNY393224:RNY393275 RXU393224:RXU393275 SHQ393224:SHQ393275 SRM393224:SRM393275 TBI393224:TBI393275 TLE393224:TLE393275 TVA393224:TVA393275 UEW393224:UEW393275 UOS393224:UOS393275 UYO393224:UYO393275 VIK393224:VIK393275 VSG393224:VSG393275 WCC393224:WCC393275 WLY393224:WLY393275 WVU393224:WVU393275 M458760:M458811 JI458760:JI458811 TE458760:TE458811 ADA458760:ADA458811 AMW458760:AMW458811 AWS458760:AWS458811 BGO458760:BGO458811 BQK458760:BQK458811 CAG458760:CAG458811 CKC458760:CKC458811 CTY458760:CTY458811 DDU458760:DDU458811 DNQ458760:DNQ458811 DXM458760:DXM458811 EHI458760:EHI458811 ERE458760:ERE458811 FBA458760:FBA458811 FKW458760:FKW458811 FUS458760:FUS458811 GEO458760:GEO458811 GOK458760:GOK458811 GYG458760:GYG458811 HIC458760:HIC458811 HRY458760:HRY458811 IBU458760:IBU458811 ILQ458760:ILQ458811 IVM458760:IVM458811 JFI458760:JFI458811 JPE458760:JPE458811 JZA458760:JZA458811 KIW458760:KIW458811 KSS458760:KSS458811 LCO458760:LCO458811 LMK458760:LMK458811 LWG458760:LWG458811 MGC458760:MGC458811 MPY458760:MPY458811 MZU458760:MZU458811 NJQ458760:NJQ458811 NTM458760:NTM458811 ODI458760:ODI458811 ONE458760:ONE458811 OXA458760:OXA458811 PGW458760:PGW458811 PQS458760:PQS458811 QAO458760:QAO458811 QKK458760:QKK458811 QUG458760:QUG458811 REC458760:REC458811 RNY458760:RNY458811 RXU458760:RXU458811 SHQ458760:SHQ458811 SRM458760:SRM458811 TBI458760:TBI458811 TLE458760:TLE458811 TVA458760:TVA458811 UEW458760:UEW458811 UOS458760:UOS458811 UYO458760:UYO458811 VIK458760:VIK458811 VSG458760:VSG458811 WCC458760:WCC458811 WLY458760:WLY458811 WVU458760:WVU458811 M524296:M524347 JI524296:JI524347 TE524296:TE524347 ADA524296:ADA524347 AMW524296:AMW524347 AWS524296:AWS524347 BGO524296:BGO524347 BQK524296:BQK524347 CAG524296:CAG524347 CKC524296:CKC524347 CTY524296:CTY524347 DDU524296:DDU524347 DNQ524296:DNQ524347 DXM524296:DXM524347 EHI524296:EHI524347 ERE524296:ERE524347 FBA524296:FBA524347 FKW524296:FKW524347 FUS524296:FUS524347 GEO524296:GEO524347 GOK524296:GOK524347 GYG524296:GYG524347 HIC524296:HIC524347 HRY524296:HRY524347 IBU524296:IBU524347 ILQ524296:ILQ524347 IVM524296:IVM524347 JFI524296:JFI524347 JPE524296:JPE524347 JZA524296:JZA524347 KIW524296:KIW524347 KSS524296:KSS524347 LCO524296:LCO524347 LMK524296:LMK524347 LWG524296:LWG524347 MGC524296:MGC524347 MPY524296:MPY524347 MZU524296:MZU524347 NJQ524296:NJQ524347 NTM524296:NTM524347 ODI524296:ODI524347 ONE524296:ONE524347 OXA524296:OXA524347 PGW524296:PGW524347 PQS524296:PQS524347 QAO524296:QAO524347 QKK524296:QKK524347 QUG524296:QUG524347 REC524296:REC524347 RNY524296:RNY524347 RXU524296:RXU524347 SHQ524296:SHQ524347 SRM524296:SRM524347 TBI524296:TBI524347 TLE524296:TLE524347 TVA524296:TVA524347 UEW524296:UEW524347 UOS524296:UOS524347 UYO524296:UYO524347 VIK524296:VIK524347 VSG524296:VSG524347 WCC524296:WCC524347 WLY524296:WLY524347 WVU524296:WVU524347 M589832:M589883 JI589832:JI589883 TE589832:TE589883 ADA589832:ADA589883 AMW589832:AMW589883 AWS589832:AWS589883 BGO589832:BGO589883 BQK589832:BQK589883 CAG589832:CAG589883 CKC589832:CKC589883 CTY589832:CTY589883 DDU589832:DDU589883 DNQ589832:DNQ589883 DXM589832:DXM589883 EHI589832:EHI589883 ERE589832:ERE589883 FBA589832:FBA589883 FKW589832:FKW589883 FUS589832:FUS589883 GEO589832:GEO589883 GOK589832:GOK589883 GYG589832:GYG589883 HIC589832:HIC589883 HRY589832:HRY589883 IBU589832:IBU589883 ILQ589832:ILQ589883 IVM589832:IVM589883 JFI589832:JFI589883 JPE589832:JPE589883 JZA589832:JZA589883 KIW589832:KIW589883 KSS589832:KSS589883 LCO589832:LCO589883 LMK589832:LMK589883 LWG589832:LWG589883 MGC589832:MGC589883 MPY589832:MPY589883 MZU589832:MZU589883 NJQ589832:NJQ589883 NTM589832:NTM589883 ODI589832:ODI589883 ONE589832:ONE589883 OXA589832:OXA589883 PGW589832:PGW589883 PQS589832:PQS589883 QAO589832:QAO589883 QKK589832:QKK589883 QUG589832:QUG589883 REC589832:REC589883 RNY589832:RNY589883 RXU589832:RXU589883 SHQ589832:SHQ589883 SRM589832:SRM589883 TBI589832:TBI589883 TLE589832:TLE589883 TVA589832:TVA589883 UEW589832:UEW589883 UOS589832:UOS589883 UYO589832:UYO589883 VIK589832:VIK589883 VSG589832:VSG589883 WCC589832:WCC589883 WLY589832:WLY589883 WVU589832:WVU589883 M655368:M655419 JI655368:JI655419 TE655368:TE655419 ADA655368:ADA655419 AMW655368:AMW655419 AWS655368:AWS655419 BGO655368:BGO655419 BQK655368:BQK655419 CAG655368:CAG655419 CKC655368:CKC655419 CTY655368:CTY655419 DDU655368:DDU655419 DNQ655368:DNQ655419 DXM655368:DXM655419 EHI655368:EHI655419 ERE655368:ERE655419 FBA655368:FBA655419 FKW655368:FKW655419 FUS655368:FUS655419 GEO655368:GEO655419 GOK655368:GOK655419 GYG655368:GYG655419 HIC655368:HIC655419 HRY655368:HRY655419 IBU655368:IBU655419 ILQ655368:ILQ655419 IVM655368:IVM655419 JFI655368:JFI655419 JPE655368:JPE655419 JZA655368:JZA655419 KIW655368:KIW655419 KSS655368:KSS655419 LCO655368:LCO655419 LMK655368:LMK655419 LWG655368:LWG655419 MGC655368:MGC655419 MPY655368:MPY655419 MZU655368:MZU655419 NJQ655368:NJQ655419 NTM655368:NTM655419 ODI655368:ODI655419 ONE655368:ONE655419 OXA655368:OXA655419 PGW655368:PGW655419 PQS655368:PQS655419 QAO655368:QAO655419 QKK655368:QKK655419 QUG655368:QUG655419 REC655368:REC655419 RNY655368:RNY655419 RXU655368:RXU655419 SHQ655368:SHQ655419 SRM655368:SRM655419 TBI655368:TBI655419 TLE655368:TLE655419 TVA655368:TVA655419 UEW655368:UEW655419 UOS655368:UOS655419 UYO655368:UYO655419 VIK655368:VIK655419 VSG655368:VSG655419 WCC655368:WCC655419 WLY655368:WLY655419 WVU655368:WVU655419 M720904:M720955 JI720904:JI720955 TE720904:TE720955 ADA720904:ADA720955 AMW720904:AMW720955 AWS720904:AWS720955 BGO720904:BGO720955 BQK720904:BQK720955 CAG720904:CAG720955 CKC720904:CKC720955 CTY720904:CTY720955 DDU720904:DDU720955 DNQ720904:DNQ720955 DXM720904:DXM720955 EHI720904:EHI720955 ERE720904:ERE720955 FBA720904:FBA720955 FKW720904:FKW720955 FUS720904:FUS720955 GEO720904:GEO720955 GOK720904:GOK720955 GYG720904:GYG720955 HIC720904:HIC720955 HRY720904:HRY720955 IBU720904:IBU720955 ILQ720904:ILQ720955 IVM720904:IVM720955 JFI720904:JFI720955 JPE720904:JPE720955 JZA720904:JZA720955 KIW720904:KIW720955 KSS720904:KSS720955 LCO720904:LCO720955 LMK720904:LMK720955 LWG720904:LWG720955 MGC720904:MGC720955 MPY720904:MPY720955 MZU720904:MZU720955 NJQ720904:NJQ720955 NTM720904:NTM720955 ODI720904:ODI720955 ONE720904:ONE720955 OXA720904:OXA720955 PGW720904:PGW720955 PQS720904:PQS720955 QAO720904:QAO720955 QKK720904:QKK720955 QUG720904:QUG720955 REC720904:REC720955 RNY720904:RNY720955 RXU720904:RXU720955 SHQ720904:SHQ720955 SRM720904:SRM720955 TBI720904:TBI720955 TLE720904:TLE720955 TVA720904:TVA720955 UEW720904:UEW720955 UOS720904:UOS720955 UYO720904:UYO720955 VIK720904:VIK720955 VSG720904:VSG720955 WCC720904:WCC720955 WLY720904:WLY720955 WVU720904:WVU720955 M786440:M786491 JI786440:JI786491 TE786440:TE786491 ADA786440:ADA786491 AMW786440:AMW786491 AWS786440:AWS786491 BGO786440:BGO786491 BQK786440:BQK786491 CAG786440:CAG786491 CKC786440:CKC786491 CTY786440:CTY786491 DDU786440:DDU786491 DNQ786440:DNQ786491 DXM786440:DXM786491 EHI786440:EHI786491 ERE786440:ERE786491 FBA786440:FBA786491 FKW786440:FKW786491 FUS786440:FUS786491 GEO786440:GEO786491 GOK786440:GOK786491 GYG786440:GYG786491 HIC786440:HIC786491 HRY786440:HRY786491 IBU786440:IBU786491 ILQ786440:ILQ786491 IVM786440:IVM786491 JFI786440:JFI786491 JPE786440:JPE786491 JZA786440:JZA786491 KIW786440:KIW786491 KSS786440:KSS786491 LCO786440:LCO786491 LMK786440:LMK786491 LWG786440:LWG786491 MGC786440:MGC786491 MPY786440:MPY786491 MZU786440:MZU786491 NJQ786440:NJQ786491 NTM786440:NTM786491 ODI786440:ODI786491 ONE786440:ONE786491 OXA786440:OXA786491 PGW786440:PGW786491 PQS786440:PQS786491 QAO786440:QAO786491 QKK786440:QKK786491 QUG786440:QUG786491 REC786440:REC786491 RNY786440:RNY786491 RXU786440:RXU786491 SHQ786440:SHQ786491 SRM786440:SRM786491 TBI786440:TBI786491 TLE786440:TLE786491 TVA786440:TVA786491 UEW786440:UEW786491 UOS786440:UOS786491 UYO786440:UYO786491 VIK786440:VIK786491 VSG786440:VSG786491 WCC786440:WCC786491 WLY786440:WLY786491 WVU786440:WVU786491 M851976:M852027 JI851976:JI852027 TE851976:TE852027 ADA851976:ADA852027 AMW851976:AMW852027 AWS851976:AWS852027 BGO851976:BGO852027 BQK851976:BQK852027 CAG851976:CAG852027 CKC851976:CKC852027 CTY851976:CTY852027 DDU851976:DDU852027 DNQ851976:DNQ852027 DXM851976:DXM852027 EHI851976:EHI852027 ERE851976:ERE852027 FBA851976:FBA852027 FKW851976:FKW852027 FUS851976:FUS852027 GEO851976:GEO852027 GOK851976:GOK852027 GYG851976:GYG852027 HIC851976:HIC852027 HRY851976:HRY852027 IBU851976:IBU852027 ILQ851976:ILQ852027 IVM851976:IVM852027 JFI851976:JFI852027 JPE851976:JPE852027 JZA851976:JZA852027 KIW851976:KIW852027 KSS851976:KSS852027 LCO851976:LCO852027 LMK851976:LMK852027 LWG851976:LWG852027 MGC851976:MGC852027 MPY851976:MPY852027 MZU851976:MZU852027 NJQ851976:NJQ852027 NTM851976:NTM852027 ODI851976:ODI852027 ONE851976:ONE852027 OXA851976:OXA852027 PGW851976:PGW852027 PQS851976:PQS852027 QAO851976:QAO852027 QKK851976:QKK852027 QUG851976:QUG852027 REC851976:REC852027 RNY851976:RNY852027 RXU851976:RXU852027 SHQ851976:SHQ852027 SRM851976:SRM852027 TBI851976:TBI852027 TLE851976:TLE852027 TVA851976:TVA852027 UEW851976:UEW852027 UOS851976:UOS852027 UYO851976:UYO852027 VIK851976:VIK852027 VSG851976:VSG852027 WCC851976:WCC852027 WLY851976:WLY852027 WVU851976:WVU852027 M917512:M917563 JI917512:JI917563 TE917512:TE917563 ADA917512:ADA917563 AMW917512:AMW917563 AWS917512:AWS917563 BGO917512:BGO917563 BQK917512:BQK917563 CAG917512:CAG917563 CKC917512:CKC917563 CTY917512:CTY917563 DDU917512:DDU917563 DNQ917512:DNQ917563 DXM917512:DXM917563 EHI917512:EHI917563 ERE917512:ERE917563 FBA917512:FBA917563 FKW917512:FKW917563 FUS917512:FUS917563 GEO917512:GEO917563 GOK917512:GOK917563 GYG917512:GYG917563 HIC917512:HIC917563 HRY917512:HRY917563 IBU917512:IBU917563 ILQ917512:ILQ917563 IVM917512:IVM917563 JFI917512:JFI917563 JPE917512:JPE917563 JZA917512:JZA917563 KIW917512:KIW917563 KSS917512:KSS917563 LCO917512:LCO917563 LMK917512:LMK917563 LWG917512:LWG917563 MGC917512:MGC917563 MPY917512:MPY917563 MZU917512:MZU917563 NJQ917512:NJQ917563 NTM917512:NTM917563 ODI917512:ODI917563 ONE917512:ONE917563 OXA917512:OXA917563 PGW917512:PGW917563 PQS917512:PQS917563 QAO917512:QAO917563 QKK917512:QKK917563 QUG917512:QUG917563 REC917512:REC917563 RNY917512:RNY917563 RXU917512:RXU917563 SHQ917512:SHQ917563 SRM917512:SRM917563 TBI917512:TBI917563 TLE917512:TLE917563 TVA917512:TVA917563 UEW917512:UEW917563 UOS917512:UOS917563 UYO917512:UYO917563 VIK917512:VIK917563 VSG917512:VSG917563 WCC917512:WCC917563 WLY917512:WLY917563 WVU917512:WVU917563 M983048:M983099 JI983048:JI983099 TE983048:TE983099 ADA983048:ADA983099 AMW983048:AMW983099 AWS983048:AWS983099 BGO983048:BGO983099 BQK983048:BQK983099 CAG983048:CAG983099 CKC983048:CKC983099 CTY983048:CTY983099 DDU983048:DDU983099 DNQ983048:DNQ983099 DXM983048:DXM983099 EHI983048:EHI983099 ERE983048:ERE983099 FBA983048:FBA983099 FKW983048:FKW983099 FUS983048:FUS983099 GEO983048:GEO983099 GOK983048:GOK983099 GYG983048:GYG983099 HIC983048:HIC983099 HRY983048:HRY983099 IBU983048:IBU983099 ILQ983048:ILQ983099 IVM983048:IVM983099 JFI983048:JFI983099 JPE983048:JPE983099 JZA983048:JZA983099 KIW983048:KIW983099 KSS983048:KSS983099 LCO983048:LCO983099 LMK983048:LMK983099 LWG983048:LWG983099 MGC983048:MGC983099 MPY983048:MPY983099 MZU983048:MZU983099 NJQ983048:NJQ983099 NTM983048:NTM983099 ODI983048:ODI983099 ONE983048:ONE983099 OXA983048:OXA983099 PGW983048:PGW983099 PQS983048:PQS983099 QAO983048:QAO983099 QKK983048:QKK983099 QUG983048:QUG983099 REC983048:REC983099 RNY983048:RNY983099 RXU983048:RXU983099 SHQ983048:SHQ983099 SRM983048:SRM983099 TBI983048:TBI983099 TLE983048:TLE983099 TVA983048:TVA983099 UEW983048:UEW983099 UOS983048:UOS983099 UYO983048:UYO983099 VIK983048:VIK983099 VSG983048:VSG983099 WCC983048:WCC983099 WLY983048:WLY983099 WVU983048:WVU983099" xr:uid="{0EC83737-736F-4479-B4E5-629803D9D3BC}">
      <formula1>"Yes,No"</formula1>
    </dataValidation>
  </dataValidation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29134-1F91-4669-86AF-692BE2C307A2}">
  <sheetPr codeName="Sheet5">
    <tabColor rgb="FF92D050"/>
  </sheetPr>
  <dimension ref="B1:X415"/>
  <sheetViews>
    <sheetView zoomScale="70" zoomScaleNormal="70" workbookViewId="0">
      <selection activeCell="H13" sqref="H13"/>
    </sheetView>
  </sheetViews>
  <sheetFormatPr defaultRowHeight="12.6"/>
  <cols>
    <col min="1" max="1" width="1.85546875" style="250" customWidth="1"/>
    <col min="2" max="2" width="7.85546875" style="250" customWidth="1"/>
    <col min="3" max="3" width="11.28515625" style="250" customWidth="1"/>
    <col min="4" max="4" width="10.140625" style="250" customWidth="1"/>
    <col min="5" max="5" width="6.85546875" style="250" customWidth="1"/>
    <col min="6" max="6" width="14.140625" style="250" customWidth="1"/>
    <col min="7" max="7" width="17" style="420" customWidth="1"/>
    <col min="8" max="8" width="15.28515625" style="250" customWidth="1"/>
    <col min="9" max="9" width="15.5703125" style="250" customWidth="1"/>
    <col min="10" max="10" width="43.28515625" style="250" customWidth="1"/>
    <col min="11" max="11" width="15.42578125" style="250" customWidth="1"/>
    <col min="12" max="12" width="16.140625" style="250" customWidth="1"/>
    <col min="13" max="13" width="11.85546875" style="250" customWidth="1"/>
    <col min="14" max="14" width="23.85546875" style="250" customWidth="1"/>
    <col min="15" max="15" width="30.28515625" style="250" customWidth="1"/>
    <col min="16" max="16" width="7" style="250" customWidth="1"/>
    <col min="17" max="19" width="15.42578125" style="250" customWidth="1"/>
    <col min="20" max="256" width="8.7109375" style="250"/>
    <col min="257" max="257" width="1.85546875" style="250" customWidth="1"/>
    <col min="258" max="258" width="7.85546875" style="250" customWidth="1"/>
    <col min="259" max="259" width="11.28515625" style="250" customWidth="1"/>
    <col min="260" max="260" width="10.140625" style="250" customWidth="1"/>
    <col min="261" max="261" width="6.85546875" style="250" customWidth="1"/>
    <col min="262" max="262" width="14.140625" style="250" customWidth="1"/>
    <col min="263" max="263" width="17" style="250" customWidth="1"/>
    <col min="264" max="264" width="15.28515625" style="250" customWidth="1"/>
    <col min="265" max="265" width="15.5703125" style="250" customWidth="1"/>
    <col min="266" max="266" width="43.28515625" style="250" customWidth="1"/>
    <col min="267" max="267" width="15.42578125" style="250" customWidth="1"/>
    <col min="268" max="268" width="16.140625" style="250" customWidth="1"/>
    <col min="269" max="269" width="11.85546875" style="250" customWidth="1"/>
    <col min="270" max="270" width="23.85546875" style="250" customWidth="1"/>
    <col min="271" max="271" width="30.28515625" style="250" customWidth="1"/>
    <col min="272" max="272" width="7" style="250" customWidth="1"/>
    <col min="273" max="275" width="15.42578125" style="250" customWidth="1"/>
    <col min="276" max="512" width="8.7109375" style="250"/>
    <col min="513" max="513" width="1.85546875" style="250" customWidth="1"/>
    <col min="514" max="514" width="7.85546875" style="250" customWidth="1"/>
    <col min="515" max="515" width="11.28515625" style="250" customWidth="1"/>
    <col min="516" max="516" width="10.140625" style="250" customWidth="1"/>
    <col min="517" max="517" width="6.85546875" style="250" customWidth="1"/>
    <col min="518" max="518" width="14.140625" style="250" customWidth="1"/>
    <col min="519" max="519" width="17" style="250" customWidth="1"/>
    <col min="520" max="520" width="15.28515625" style="250" customWidth="1"/>
    <col min="521" max="521" width="15.5703125" style="250" customWidth="1"/>
    <col min="522" max="522" width="43.28515625" style="250" customWidth="1"/>
    <col min="523" max="523" width="15.42578125" style="250" customWidth="1"/>
    <col min="524" max="524" width="16.140625" style="250" customWidth="1"/>
    <col min="525" max="525" width="11.85546875" style="250" customWidth="1"/>
    <col min="526" max="526" width="23.85546875" style="250" customWidth="1"/>
    <col min="527" max="527" width="30.28515625" style="250" customWidth="1"/>
    <col min="528" max="528" width="7" style="250" customWidth="1"/>
    <col min="529" max="531" width="15.42578125" style="250" customWidth="1"/>
    <col min="532" max="768" width="8.7109375" style="250"/>
    <col min="769" max="769" width="1.85546875" style="250" customWidth="1"/>
    <col min="770" max="770" width="7.85546875" style="250" customWidth="1"/>
    <col min="771" max="771" width="11.28515625" style="250" customWidth="1"/>
    <col min="772" max="772" width="10.140625" style="250" customWidth="1"/>
    <col min="773" max="773" width="6.85546875" style="250" customWidth="1"/>
    <col min="774" max="774" width="14.140625" style="250" customWidth="1"/>
    <col min="775" max="775" width="17" style="250" customWidth="1"/>
    <col min="776" max="776" width="15.28515625" style="250" customWidth="1"/>
    <col min="777" max="777" width="15.5703125" style="250" customWidth="1"/>
    <col min="778" max="778" width="43.28515625" style="250" customWidth="1"/>
    <col min="779" max="779" width="15.42578125" style="250" customWidth="1"/>
    <col min="780" max="780" width="16.140625" style="250" customWidth="1"/>
    <col min="781" max="781" width="11.85546875" style="250" customWidth="1"/>
    <col min="782" max="782" width="23.85546875" style="250" customWidth="1"/>
    <col min="783" max="783" width="30.28515625" style="250" customWidth="1"/>
    <col min="784" max="784" width="7" style="250" customWidth="1"/>
    <col min="785" max="787" width="15.42578125" style="250" customWidth="1"/>
    <col min="788" max="1024" width="8.7109375" style="250"/>
    <col min="1025" max="1025" width="1.85546875" style="250" customWidth="1"/>
    <col min="1026" max="1026" width="7.85546875" style="250" customWidth="1"/>
    <col min="1027" max="1027" width="11.28515625" style="250" customWidth="1"/>
    <col min="1028" max="1028" width="10.140625" style="250" customWidth="1"/>
    <col min="1029" max="1029" width="6.85546875" style="250" customWidth="1"/>
    <col min="1030" max="1030" width="14.140625" style="250" customWidth="1"/>
    <col min="1031" max="1031" width="17" style="250" customWidth="1"/>
    <col min="1032" max="1032" width="15.28515625" style="250" customWidth="1"/>
    <col min="1033" max="1033" width="15.5703125" style="250" customWidth="1"/>
    <col min="1034" max="1034" width="43.28515625" style="250" customWidth="1"/>
    <col min="1035" max="1035" width="15.42578125" style="250" customWidth="1"/>
    <col min="1036" max="1036" width="16.140625" style="250" customWidth="1"/>
    <col min="1037" max="1037" width="11.85546875" style="250" customWidth="1"/>
    <col min="1038" max="1038" width="23.85546875" style="250" customWidth="1"/>
    <col min="1039" max="1039" width="30.28515625" style="250" customWidth="1"/>
    <col min="1040" max="1040" width="7" style="250" customWidth="1"/>
    <col min="1041" max="1043" width="15.42578125" style="250" customWidth="1"/>
    <col min="1044" max="1280" width="8.7109375" style="250"/>
    <col min="1281" max="1281" width="1.85546875" style="250" customWidth="1"/>
    <col min="1282" max="1282" width="7.85546875" style="250" customWidth="1"/>
    <col min="1283" max="1283" width="11.28515625" style="250" customWidth="1"/>
    <col min="1284" max="1284" width="10.140625" style="250" customWidth="1"/>
    <col min="1285" max="1285" width="6.85546875" style="250" customWidth="1"/>
    <col min="1286" max="1286" width="14.140625" style="250" customWidth="1"/>
    <col min="1287" max="1287" width="17" style="250" customWidth="1"/>
    <col min="1288" max="1288" width="15.28515625" style="250" customWidth="1"/>
    <col min="1289" max="1289" width="15.5703125" style="250" customWidth="1"/>
    <col min="1290" max="1290" width="43.28515625" style="250" customWidth="1"/>
    <col min="1291" max="1291" width="15.42578125" style="250" customWidth="1"/>
    <col min="1292" max="1292" width="16.140625" style="250" customWidth="1"/>
    <col min="1293" max="1293" width="11.85546875" style="250" customWidth="1"/>
    <col min="1294" max="1294" width="23.85546875" style="250" customWidth="1"/>
    <col min="1295" max="1295" width="30.28515625" style="250" customWidth="1"/>
    <col min="1296" max="1296" width="7" style="250" customWidth="1"/>
    <col min="1297" max="1299" width="15.42578125" style="250" customWidth="1"/>
    <col min="1300" max="1536" width="8.7109375" style="250"/>
    <col min="1537" max="1537" width="1.85546875" style="250" customWidth="1"/>
    <col min="1538" max="1538" width="7.85546875" style="250" customWidth="1"/>
    <col min="1539" max="1539" width="11.28515625" style="250" customWidth="1"/>
    <col min="1540" max="1540" width="10.140625" style="250" customWidth="1"/>
    <col min="1541" max="1541" width="6.85546875" style="250" customWidth="1"/>
    <col min="1542" max="1542" width="14.140625" style="250" customWidth="1"/>
    <col min="1543" max="1543" width="17" style="250" customWidth="1"/>
    <col min="1544" max="1544" width="15.28515625" style="250" customWidth="1"/>
    <col min="1545" max="1545" width="15.5703125" style="250" customWidth="1"/>
    <col min="1546" max="1546" width="43.28515625" style="250" customWidth="1"/>
    <col min="1547" max="1547" width="15.42578125" style="250" customWidth="1"/>
    <col min="1548" max="1548" width="16.140625" style="250" customWidth="1"/>
    <col min="1549" max="1549" width="11.85546875" style="250" customWidth="1"/>
    <col min="1550" max="1550" width="23.85546875" style="250" customWidth="1"/>
    <col min="1551" max="1551" width="30.28515625" style="250" customWidth="1"/>
    <col min="1552" max="1552" width="7" style="250" customWidth="1"/>
    <col min="1553" max="1555" width="15.42578125" style="250" customWidth="1"/>
    <col min="1556" max="1792" width="8.7109375" style="250"/>
    <col min="1793" max="1793" width="1.85546875" style="250" customWidth="1"/>
    <col min="1794" max="1794" width="7.85546875" style="250" customWidth="1"/>
    <col min="1795" max="1795" width="11.28515625" style="250" customWidth="1"/>
    <col min="1796" max="1796" width="10.140625" style="250" customWidth="1"/>
    <col min="1797" max="1797" width="6.85546875" style="250" customWidth="1"/>
    <col min="1798" max="1798" width="14.140625" style="250" customWidth="1"/>
    <col min="1799" max="1799" width="17" style="250" customWidth="1"/>
    <col min="1800" max="1800" width="15.28515625" style="250" customWidth="1"/>
    <col min="1801" max="1801" width="15.5703125" style="250" customWidth="1"/>
    <col min="1802" max="1802" width="43.28515625" style="250" customWidth="1"/>
    <col min="1803" max="1803" width="15.42578125" style="250" customWidth="1"/>
    <col min="1804" max="1804" width="16.140625" style="250" customWidth="1"/>
    <col min="1805" max="1805" width="11.85546875" style="250" customWidth="1"/>
    <col min="1806" max="1806" width="23.85546875" style="250" customWidth="1"/>
    <col min="1807" max="1807" width="30.28515625" style="250" customWidth="1"/>
    <col min="1808" max="1808" width="7" style="250" customWidth="1"/>
    <col min="1809" max="1811" width="15.42578125" style="250" customWidth="1"/>
    <col min="1812" max="2048" width="8.7109375" style="250"/>
    <col min="2049" max="2049" width="1.85546875" style="250" customWidth="1"/>
    <col min="2050" max="2050" width="7.85546875" style="250" customWidth="1"/>
    <col min="2051" max="2051" width="11.28515625" style="250" customWidth="1"/>
    <col min="2052" max="2052" width="10.140625" style="250" customWidth="1"/>
    <col min="2053" max="2053" width="6.85546875" style="250" customWidth="1"/>
    <col min="2054" max="2054" width="14.140625" style="250" customWidth="1"/>
    <col min="2055" max="2055" width="17" style="250" customWidth="1"/>
    <col min="2056" max="2056" width="15.28515625" style="250" customWidth="1"/>
    <col min="2057" max="2057" width="15.5703125" style="250" customWidth="1"/>
    <col min="2058" max="2058" width="43.28515625" style="250" customWidth="1"/>
    <col min="2059" max="2059" width="15.42578125" style="250" customWidth="1"/>
    <col min="2060" max="2060" width="16.140625" style="250" customWidth="1"/>
    <col min="2061" max="2061" width="11.85546875" style="250" customWidth="1"/>
    <col min="2062" max="2062" width="23.85546875" style="250" customWidth="1"/>
    <col min="2063" max="2063" width="30.28515625" style="250" customWidth="1"/>
    <col min="2064" max="2064" width="7" style="250" customWidth="1"/>
    <col min="2065" max="2067" width="15.42578125" style="250" customWidth="1"/>
    <col min="2068" max="2304" width="8.7109375" style="250"/>
    <col min="2305" max="2305" width="1.85546875" style="250" customWidth="1"/>
    <col min="2306" max="2306" width="7.85546875" style="250" customWidth="1"/>
    <col min="2307" max="2307" width="11.28515625" style="250" customWidth="1"/>
    <col min="2308" max="2308" width="10.140625" style="250" customWidth="1"/>
    <col min="2309" max="2309" width="6.85546875" style="250" customWidth="1"/>
    <col min="2310" max="2310" width="14.140625" style="250" customWidth="1"/>
    <col min="2311" max="2311" width="17" style="250" customWidth="1"/>
    <col min="2312" max="2312" width="15.28515625" style="250" customWidth="1"/>
    <col min="2313" max="2313" width="15.5703125" style="250" customWidth="1"/>
    <col min="2314" max="2314" width="43.28515625" style="250" customWidth="1"/>
    <col min="2315" max="2315" width="15.42578125" style="250" customWidth="1"/>
    <col min="2316" max="2316" width="16.140625" style="250" customWidth="1"/>
    <col min="2317" max="2317" width="11.85546875" style="250" customWidth="1"/>
    <col min="2318" max="2318" width="23.85546875" style="250" customWidth="1"/>
    <col min="2319" max="2319" width="30.28515625" style="250" customWidth="1"/>
    <col min="2320" max="2320" width="7" style="250" customWidth="1"/>
    <col min="2321" max="2323" width="15.42578125" style="250" customWidth="1"/>
    <col min="2324" max="2560" width="8.7109375" style="250"/>
    <col min="2561" max="2561" width="1.85546875" style="250" customWidth="1"/>
    <col min="2562" max="2562" width="7.85546875" style="250" customWidth="1"/>
    <col min="2563" max="2563" width="11.28515625" style="250" customWidth="1"/>
    <col min="2564" max="2564" width="10.140625" style="250" customWidth="1"/>
    <col min="2565" max="2565" width="6.85546875" style="250" customWidth="1"/>
    <col min="2566" max="2566" width="14.140625" style="250" customWidth="1"/>
    <col min="2567" max="2567" width="17" style="250" customWidth="1"/>
    <col min="2568" max="2568" width="15.28515625" style="250" customWidth="1"/>
    <col min="2569" max="2569" width="15.5703125" style="250" customWidth="1"/>
    <col min="2570" max="2570" width="43.28515625" style="250" customWidth="1"/>
    <col min="2571" max="2571" width="15.42578125" style="250" customWidth="1"/>
    <col min="2572" max="2572" width="16.140625" style="250" customWidth="1"/>
    <col min="2573" max="2573" width="11.85546875" style="250" customWidth="1"/>
    <col min="2574" max="2574" width="23.85546875" style="250" customWidth="1"/>
    <col min="2575" max="2575" width="30.28515625" style="250" customWidth="1"/>
    <col min="2576" max="2576" width="7" style="250" customWidth="1"/>
    <col min="2577" max="2579" width="15.42578125" style="250" customWidth="1"/>
    <col min="2580" max="2816" width="8.7109375" style="250"/>
    <col min="2817" max="2817" width="1.85546875" style="250" customWidth="1"/>
    <col min="2818" max="2818" width="7.85546875" style="250" customWidth="1"/>
    <col min="2819" max="2819" width="11.28515625" style="250" customWidth="1"/>
    <col min="2820" max="2820" width="10.140625" style="250" customWidth="1"/>
    <col min="2821" max="2821" width="6.85546875" style="250" customWidth="1"/>
    <col min="2822" max="2822" width="14.140625" style="250" customWidth="1"/>
    <col min="2823" max="2823" width="17" style="250" customWidth="1"/>
    <col min="2824" max="2824" width="15.28515625" style="250" customWidth="1"/>
    <col min="2825" max="2825" width="15.5703125" style="250" customWidth="1"/>
    <col min="2826" max="2826" width="43.28515625" style="250" customWidth="1"/>
    <col min="2827" max="2827" width="15.42578125" style="250" customWidth="1"/>
    <col min="2828" max="2828" width="16.140625" style="250" customWidth="1"/>
    <col min="2829" max="2829" width="11.85546875" style="250" customWidth="1"/>
    <col min="2830" max="2830" width="23.85546875" style="250" customWidth="1"/>
    <col min="2831" max="2831" width="30.28515625" style="250" customWidth="1"/>
    <col min="2832" max="2832" width="7" style="250" customWidth="1"/>
    <col min="2833" max="2835" width="15.42578125" style="250" customWidth="1"/>
    <col min="2836" max="3072" width="8.7109375" style="250"/>
    <col min="3073" max="3073" width="1.85546875" style="250" customWidth="1"/>
    <col min="3074" max="3074" width="7.85546875" style="250" customWidth="1"/>
    <col min="3075" max="3075" width="11.28515625" style="250" customWidth="1"/>
    <col min="3076" max="3076" width="10.140625" style="250" customWidth="1"/>
    <col min="3077" max="3077" width="6.85546875" style="250" customWidth="1"/>
    <col min="3078" max="3078" width="14.140625" style="250" customWidth="1"/>
    <col min="3079" max="3079" width="17" style="250" customWidth="1"/>
    <col min="3080" max="3080" width="15.28515625" style="250" customWidth="1"/>
    <col min="3081" max="3081" width="15.5703125" style="250" customWidth="1"/>
    <col min="3082" max="3082" width="43.28515625" style="250" customWidth="1"/>
    <col min="3083" max="3083" width="15.42578125" style="250" customWidth="1"/>
    <col min="3084" max="3084" width="16.140625" style="250" customWidth="1"/>
    <col min="3085" max="3085" width="11.85546875" style="250" customWidth="1"/>
    <col min="3086" max="3086" width="23.85546875" style="250" customWidth="1"/>
    <col min="3087" max="3087" width="30.28515625" style="250" customWidth="1"/>
    <col min="3088" max="3088" width="7" style="250" customWidth="1"/>
    <col min="3089" max="3091" width="15.42578125" style="250" customWidth="1"/>
    <col min="3092" max="3328" width="8.7109375" style="250"/>
    <col min="3329" max="3329" width="1.85546875" style="250" customWidth="1"/>
    <col min="3330" max="3330" width="7.85546875" style="250" customWidth="1"/>
    <col min="3331" max="3331" width="11.28515625" style="250" customWidth="1"/>
    <col min="3332" max="3332" width="10.140625" style="250" customWidth="1"/>
    <col min="3333" max="3333" width="6.85546875" style="250" customWidth="1"/>
    <col min="3334" max="3334" width="14.140625" style="250" customWidth="1"/>
    <col min="3335" max="3335" width="17" style="250" customWidth="1"/>
    <col min="3336" max="3336" width="15.28515625" style="250" customWidth="1"/>
    <col min="3337" max="3337" width="15.5703125" style="250" customWidth="1"/>
    <col min="3338" max="3338" width="43.28515625" style="250" customWidth="1"/>
    <col min="3339" max="3339" width="15.42578125" style="250" customWidth="1"/>
    <col min="3340" max="3340" width="16.140625" style="250" customWidth="1"/>
    <col min="3341" max="3341" width="11.85546875" style="250" customWidth="1"/>
    <col min="3342" max="3342" width="23.85546875" style="250" customWidth="1"/>
    <col min="3343" max="3343" width="30.28515625" style="250" customWidth="1"/>
    <col min="3344" max="3344" width="7" style="250" customWidth="1"/>
    <col min="3345" max="3347" width="15.42578125" style="250" customWidth="1"/>
    <col min="3348" max="3584" width="8.7109375" style="250"/>
    <col min="3585" max="3585" width="1.85546875" style="250" customWidth="1"/>
    <col min="3586" max="3586" width="7.85546875" style="250" customWidth="1"/>
    <col min="3587" max="3587" width="11.28515625" style="250" customWidth="1"/>
    <col min="3588" max="3588" width="10.140625" style="250" customWidth="1"/>
    <col min="3589" max="3589" width="6.85546875" style="250" customWidth="1"/>
    <col min="3590" max="3590" width="14.140625" style="250" customWidth="1"/>
    <col min="3591" max="3591" width="17" style="250" customWidth="1"/>
    <col min="3592" max="3592" width="15.28515625" style="250" customWidth="1"/>
    <col min="3593" max="3593" width="15.5703125" style="250" customWidth="1"/>
    <col min="3594" max="3594" width="43.28515625" style="250" customWidth="1"/>
    <col min="3595" max="3595" width="15.42578125" style="250" customWidth="1"/>
    <col min="3596" max="3596" width="16.140625" style="250" customWidth="1"/>
    <col min="3597" max="3597" width="11.85546875" style="250" customWidth="1"/>
    <col min="3598" max="3598" width="23.85546875" style="250" customWidth="1"/>
    <col min="3599" max="3599" width="30.28515625" style="250" customWidth="1"/>
    <col min="3600" max="3600" width="7" style="250" customWidth="1"/>
    <col min="3601" max="3603" width="15.42578125" style="250" customWidth="1"/>
    <col min="3604" max="3840" width="8.7109375" style="250"/>
    <col min="3841" max="3841" width="1.85546875" style="250" customWidth="1"/>
    <col min="3842" max="3842" width="7.85546875" style="250" customWidth="1"/>
    <col min="3843" max="3843" width="11.28515625" style="250" customWidth="1"/>
    <col min="3844" max="3844" width="10.140625" style="250" customWidth="1"/>
    <col min="3845" max="3845" width="6.85546875" style="250" customWidth="1"/>
    <col min="3846" max="3846" width="14.140625" style="250" customWidth="1"/>
    <col min="3847" max="3847" width="17" style="250" customWidth="1"/>
    <col min="3848" max="3848" width="15.28515625" style="250" customWidth="1"/>
    <col min="3849" max="3849" width="15.5703125" style="250" customWidth="1"/>
    <col min="3850" max="3850" width="43.28515625" style="250" customWidth="1"/>
    <col min="3851" max="3851" width="15.42578125" style="250" customWidth="1"/>
    <col min="3852" max="3852" width="16.140625" style="250" customWidth="1"/>
    <col min="3853" max="3853" width="11.85546875" style="250" customWidth="1"/>
    <col min="3854" max="3854" width="23.85546875" style="250" customWidth="1"/>
    <col min="3855" max="3855" width="30.28515625" style="250" customWidth="1"/>
    <col min="3856" max="3856" width="7" style="250" customWidth="1"/>
    <col min="3857" max="3859" width="15.42578125" style="250" customWidth="1"/>
    <col min="3860" max="4096" width="8.7109375" style="250"/>
    <col min="4097" max="4097" width="1.85546875" style="250" customWidth="1"/>
    <col min="4098" max="4098" width="7.85546875" style="250" customWidth="1"/>
    <col min="4099" max="4099" width="11.28515625" style="250" customWidth="1"/>
    <col min="4100" max="4100" width="10.140625" style="250" customWidth="1"/>
    <col min="4101" max="4101" width="6.85546875" style="250" customWidth="1"/>
    <col min="4102" max="4102" width="14.140625" style="250" customWidth="1"/>
    <col min="4103" max="4103" width="17" style="250" customWidth="1"/>
    <col min="4104" max="4104" width="15.28515625" style="250" customWidth="1"/>
    <col min="4105" max="4105" width="15.5703125" style="250" customWidth="1"/>
    <col min="4106" max="4106" width="43.28515625" style="250" customWidth="1"/>
    <col min="4107" max="4107" width="15.42578125" style="250" customWidth="1"/>
    <col min="4108" max="4108" width="16.140625" style="250" customWidth="1"/>
    <col min="4109" max="4109" width="11.85546875" style="250" customWidth="1"/>
    <col min="4110" max="4110" width="23.85546875" style="250" customWidth="1"/>
    <col min="4111" max="4111" width="30.28515625" style="250" customWidth="1"/>
    <col min="4112" max="4112" width="7" style="250" customWidth="1"/>
    <col min="4113" max="4115" width="15.42578125" style="250" customWidth="1"/>
    <col min="4116" max="4352" width="8.7109375" style="250"/>
    <col min="4353" max="4353" width="1.85546875" style="250" customWidth="1"/>
    <col min="4354" max="4354" width="7.85546875" style="250" customWidth="1"/>
    <col min="4355" max="4355" width="11.28515625" style="250" customWidth="1"/>
    <col min="4356" max="4356" width="10.140625" style="250" customWidth="1"/>
    <col min="4357" max="4357" width="6.85546875" style="250" customWidth="1"/>
    <col min="4358" max="4358" width="14.140625" style="250" customWidth="1"/>
    <col min="4359" max="4359" width="17" style="250" customWidth="1"/>
    <col min="4360" max="4360" width="15.28515625" style="250" customWidth="1"/>
    <col min="4361" max="4361" width="15.5703125" style="250" customWidth="1"/>
    <col min="4362" max="4362" width="43.28515625" style="250" customWidth="1"/>
    <col min="4363" max="4363" width="15.42578125" style="250" customWidth="1"/>
    <col min="4364" max="4364" width="16.140625" style="250" customWidth="1"/>
    <col min="4365" max="4365" width="11.85546875" style="250" customWidth="1"/>
    <col min="4366" max="4366" width="23.85546875" style="250" customWidth="1"/>
    <col min="4367" max="4367" width="30.28515625" style="250" customWidth="1"/>
    <col min="4368" max="4368" width="7" style="250" customWidth="1"/>
    <col min="4369" max="4371" width="15.42578125" style="250" customWidth="1"/>
    <col min="4372" max="4608" width="8.7109375" style="250"/>
    <col min="4609" max="4609" width="1.85546875" style="250" customWidth="1"/>
    <col min="4610" max="4610" width="7.85546875" style="250" customWidth="1"/>
    <col min="4611" max="4611" width="11.28515625" style="250" customWidth="1"/>
    <col min="4612" max="4612" width="10.140625" style="250" customWidth="1"/>
    <col min="4613" max="4613" width="6.85546875" style="250" customWidth="1"/>
    <col min="4614" max="4614" width="14.140625" style="250" customWidth="1"/>
    <col min="4615" max="4615" width="17" style="250" customWidth="1"/>
    <col min="4616" max="4616" width="15.28515625" style="250" customWidth="1"/>
    <col min="4617" max="4617" width="15.5703125" style="250" customWidth="1"/>
    <col min="4618" max="4618" width="43.28515625" style="250" customWidth="1"/>
    <col min="4619" max="4619" width="15.42578125" style="250" customWidth="1"/>
    <col min="4620" max="4620" width="16.140625" style="250" customWidth="1"/>
    <col min="4621" max="4621" width="11.85546875" style="250" customWidth="1"/>
    <col min="4622" max="4622" width="23.85546875" style="250" customWidth="1"/>
    <col min="4623" max="4623" width="30.28515625" style="250" customWidth="1"/>
    <col min="4624" max="4624" width="7" style="250" customWidth="1"/>
    <col min="4625" max="4627" width="15.42578125" style="250" customWidth="1"/>
    <col min="4628" max="4864" width="8.7109375" style="250"/>
    <col min="4865" max="4865" width="1.85546875" style="250" customWidth="1"/>
    <col min="4866" max="4866" width="7.85546875" style="250" customWidth="1"/>
    <col min="4867" max="4867" width="11.28515625" style="250" customWidth="1"/>
    <col min="4868" max="4868" width="10.140625" style="250" customWidth="1"/>
    <col min="4869" max="4869" width="6.85546875" style="250" customWidth="1"/>
    <col min="4870" max="4870" width="14.140625" style="250" customWidth="1"/>
    <col min="4871" max="4871" width="17" style="250" customWidth="1"/>
    <col min="4872" max="4872" width="15.28515625" style="250" customWidth="1"/>
    <col min="4873" max="4873" width="15.5703125" style="250" customWidth="1"/>
    <col min="4874" max="4874" width="43.28515625" style="250" customWidth="1"/>
    <col min="4875" max="4875" width="15.42578125" style="250" customWidth="1"/>
    <col min="4876" max="4876" width="16.140625" style="250" customWidth="1"/>
    <col min="4877" max="4877" width="11.85546875" style="250" customWidth="1"/>
    <col min="4878" max="4878" width="23.85546875" style="250" customWidth="1"/>
    <col min="4879" max="4879" width="30.28515625" style="250" customWidth="1"/>
    <col min="4880" max="4880" width="7" style="250" customWidth="1"/>
    <col min="4881" max="4883" width="15.42578125" style="250" customWidth="1"/>
    <col min="4884" max="5120" width="8.7109375" style="250"/>
    <col min="5121" max="5121" width="1.85546875" style="250" customWidth="1"/>
    <col min="5122" max="5122" width="7.85546875" style="250" customWidth="1"/>
    <col min="5123" max="5123" width="11.28515625" style="250" customWidth="1"/>
    <col min="5124" max="5124" width="10.140625" style="250" customWidth="1"/>
    <col min="5125" max="5125" width="6.85546875" style="250" customWidth="1"/>
    <col min="5126" max="5126" width="14.140625" style="250" customWidth="1"/>
    <col min="5127" max="5127" width="17" style="250" customWidth="1"/>
    <col min="5128" max="5128" width="15.28515625" style="250" customWidth="1"/>
    <col min="5129" max="5129" width="15.5703125" style="250" customWidth="1"/>
    <col min="5130" max="5130" width="43.28515625" style="250" customWidth="1"/>
    <col min="5131" max="5131" width="15.42578125" style="250" customWidth="1"/>
    <col min="5132" max="5132" width="16.140625" style="250" customWidth="1"/>
    <col min="5133" max="5133" width="11.85546875" style="250" customWidth="1"/>
    <col min="5134" max="5134" width="23.85546875" style="250" customWidth="1"/>
    <col min="5135" max="5135" width="30.28515625" style="250" customWidth="1"/>
    <col min="5136" max="5136" width="7" style="250" customWidth="1"/>
    <col min="5137" max="5139" width="15.42578125" style="250" customWidth="1"/>
    <col min="5140" max="5376" width="8.7109375" style="250"/>
    <col min="5377" max="5377" width="1.85546875" style="250" customWidth="1"/>
    <col min="5378" max="5378" width="7.85546875" style="250" customWidth="1"/>
    <col min="5379" max="5379" width="11.28515625" style="250" customWidth="1"/>
    <col min="5380" max="5380" width="10.140625" style="250" customWidth="1"/>
    <col min="5381" max="5381" width="6.85546875" style="250" customWidth="1"/>
    <col min="5382" max="5382" width="14.140625" style="250" customWidth="1"/>
    <col min="5383" max="5383" width="17" style="250" customWidth="1"/>
    <col min="5384" max="5384" width="15.28515625" style="250" customWidth="1"/>
    <col min="5385" max="5385" width="15.5703125" style="250" customWidth="1"/>
    <col min="5386" max="5386" width="43.28515625" style="250" customWidth="1"/>
    <col min="5387" max="5387" width="15.42578125" style="250" customWidth="1"/>
    <col min="5388" max="5388" width="16.140625" style="250" customWidth="1"/>
    <col min="5389" max="5389" width="11.85546875" style="250" customWidth="1"/>
    <col min="5390" max="5390" width="23.85546875" style="250" customWidth="1"/>
    <col min="5391" max="5391" width="30.28515625" style="250" customWidth="1"/>
    <col min="5392" max="5392" width="7" style="250" customWidth="1"/>
    <col min="5393" max="5395" width="15.42578125" style="250" customWidth="1"/>
    <col min="5396" max="5632" width="8.7109375" style="250"/>
    <col min="5633" max="5633" width="1.85546875" style="250" customWidth="1"/>
    <col min="5634" max="5634" width="7.85546875" style="250" customWidth="1"/>
    <col min="5635" max="5635" width="11.28515625" style="250" customWidth="1"/>
    <col min="5636" max="5636" width="10.140625" style="250" customWidth="1"/>
    <col min="5637" max="5637" width="6.85546875" style="250" customWidth="1"/>
    <col min="5638" max="5638" width="14.140625" style="250" customWidth="1"/>
    <col min="5639" max="5639" width="17" style="250" customWidth="1"/>
    <col min="5640" max="5640" width="15.28515625" style="250" customWidth="1"/>
    <col min="5641" max="5641" width="15.5703125" style="250" customWidth="1"/>
    <col min="5642" max="5642" width="43.28515625" style="250" customWidth="1"/>
    <col min="5643" max="5643" width="15.42578125" style="250" customWidth="1"/>
    <col min="5644" max="5644" width="16.140625" style="250" customWidth="1"/>
    <col min="5645" max="5645" width="11.85546875" style="250" customWidth="1"/>
    <col min="5646" max="5646" width="23.85546875" style="250" customWidth="1"/>
    <col min="5647" max="5647" width="30.28515625" style="250" customWidth="1"/>
    <col min="5648" max="5648" width="7" style="250" customWidth="1"/>
    <col min="5649" max="5651" width="15.42578125" style="250" customWidth="1"/>
    <col min="5652" max="5888" width="8.7109375" style="250"/>
    <col min="5889" max="5889" width="1.85546875" style="250" customWidth="1"/>
    <col min="5890" max="5890" width="7.85546875" style="250" customWidth="1"/>
    <col min="5891" max="5891" width="11.28515625" style="250" customWidth="1"/>
    <col min="5892" max="5892" width="10.140625" style="250" customWidth="1"/>
    <col min="5893" max="5893" width="6.85546875" style="250" customWidth="1"/>
    <col min="5894" max="5894" width="14.140625" style="250" customWidth="1"/>
    <col min="5895" max="5895" width="17" style="250" customWidth="1"/>
    <col min="5896" max="5896" width="15.28515625" style="250" customWidth="1"/>
    <col min="5897" max="5897" width="15.5703125" style="250" customWidth="1"/>
    <col min="5898" max="5898" width="43.28515625" style="250" customWidth="1"/>
    <col min="5899" max="5899" width="15.42578125" style="250" customWidth="1"/>
    <col min="5900" max="5900" width="16.140625" style="250" customWidth="1"/>
    <col min="5901" max="5901" width="11.85546875" style="250" customWidth="1"/>
    <col min="5902" max="5902" width="23.85546875" style="250" customWidth="1"/>
    <col min="5903" max="5903" width="30.28515625" style="250" customWidth="1"/>
    <col min="5904" max="5904" width="7" style="250" customWidth="1"/>
    <col min="5905" max="5907" width="15.42578125" style="250" customWidth="1"/>
    <col min="5908" max="6144" width="8.7109375" style="250"/>
    <col min="6145" max="6145" width="1.85546875" style="250" customWidth="1"/>
    <col min="6146" max="6146" width="7.85546875" style="250" customWidth="1"/>
    <col min="6147" max="6147" width="11.28515625" style="250" customWidth="1"/>
    <col min="6148" max="6148" width="10.140625" style="250" customWidth="1"/>
    <col min="6149" max="6149" width="6.85546875" style="250" customWidth="1"/>
    <col min="6150" max="6150" width="14.140625" style="250" customWidth="1"/>
    <col min="6151" max="6151" width="17" style="250" customWidth="1"/>
    <col min="6152" max="6152" width="15.28515625" style="250" customWidth="1"/>
    <col min="6153" max="6153" width="15.5703125" style="250" customWidth="1"/>
    <col min="6154" max="6154" width="43.28515625" style="250" customWidth="1"/>
    <col min="6155" max="6155" width="15.42578125" style="250" customWidth="1"/>
    <col min="6156" max="6156" width="16.140625" style="250" customWidth="1"/>
    <col min="6157" max="6157" width="11.85546875" style="250" customWidth="1"/>
    <col min="6158" max="6158" width="23.85546875" style="250" customWidth="1"/>
    <col min="6159" max="6159" width="30.28515625" style="250" customWidth="1"/>
    <col min="6160" max="6160" width="7" style="250" customWidth="1"/>
    <col min="6161" max="6163" width="15.42578125" style="250" customWidth="1"/>
    <col min="6164" max="6400" width="8.7109375" style="250"/>
    <col min="6401" max="6401" width="1.85546875" style="250" customWidth="1"/>
    <col min="6402" max="6402" width="7.85546875" style="250" customWidth="1"/>
    <col min="6403" max="6403" width="11.28515625" style="250" customWidth="1"/>
    <col min="6404" max="6404" width="10.140625" style="250" customWidth="1"/>
    <col min="6405" max="6405" width="6.85546875" style="250" customWidth="1"/>
    <col min="6406" max="6406" width="14.140625" style="250" customWidth="1"/>
    <col min="6407" max="6407" width="17" style="250" customWidth="1"/>
    <col min="6408" max="6408" width="15.28515625" style="250" customWidth="1"/>
    <col min="6409" max="6409" width="15.5703125" style="250" customWidth="1"/>
    <col min="6410" max="6410" width="43.28515625" style="250" customWidth="1"/>
    <col min="6411" max="6411" width="15.42578125" style="250" customWidth="1"/>
    <col min="6412" max="6412" width="16.140625" style="250" customWidth="1"/>
    <col min="6413" max="6413" width="11.85546875" style="250" customWidth="1"/>
    <col min="6414" max="6414" width="23.85546875" style="250" customWidth="1"/>
    <col min="6415" max="6415" width="30.28515625" style="250" customWidth="1"/>
    <col min="6416" max="6416" width="7" style="250" customWidth="1"/>
    <col min="6417" max="6419" width="15.42578125" style="250" customWidth="1"/>
    <col min="6420" max="6656" width="8.7109375" style="250"/>
    <col min="6657" max="6657" width="1.85546875" style="250" customWidth="1"/>
    <col min="6658" max="6658" width="7.85546875" style="250" customWidth="1"/>
    <col min="6659" max="6659" width="11.28515625" style="250" customWidth="1"/>
    <col min="6660" max="6660" width="10.140625" style="250" customWidth="1"/>
    <col min="6661" max="6661" width="6.85546875" style="250" customWidth="1"/>
    <col min="6662" max="6662" width="14.140625" style="250" customWidth="1"/>
    <col min="6663" max="6663" width="17" style="250" customWidth="1"/>
    <col min="6664" max="6664" width="15.28515625" style="250" customWidth="1"/>
    <col min="6665" max="6665" width="15.5703125" style="250" customWidth="1"/>
    <col min="6666" max="6666" width="43.28515625" style="250" customWidth="1"/>
    <col min="6667" max="6667" width="15.42578125" style="250" customWidth="1"/>
    <col min="6668" max="6668" width="16.140625" style="250" customWidth="1"/>
    <col min="6669" max="6669" width="11.85546875" style="250" customWidth="1"/>
    <col min="6670" max="6670" width="23.85546875" style="250" customWidth="1"/>
    <col min="6671" max="6671" width="30.28515625" style="250" customWidth="1"/>
    <col min="6672" max="6672" width="7" style="250" customWidth="1"/>
    <col min="6673" max="6675" width="15.42578125" style="250" customWidth="1"/>
    <col min="6676" max="6912" width="8.7109375" style="250"/>
    <col min="6913" max="6913" width="1.85546875" style="250" customWidth="1"/>
    <col min="6914" max="6914" width="7.85546875" style="250" customWidth="1"/>
    <col min="6915" max="6915" width="11.28515625" style="250" customWidth="1"/>
    <col min="6916" max="6916" width="10.140625" style="250" customWidth="1"/>
    <col min="6917" max="6917" width="6.85546875" style="250" customWidth="1"/>
    <col min="6918" max="6918" width="14.140625" style="250" customWidth="1"/>
    <col min="6919" max="6919" width="17" style="250" customWidth="1"/>
    <col min="6920" max="6920" width="15.28515625" style="250" customWidth="1"/>
    <col min="6921" max="6921" width="15.5703125" style="250" customWidth="1"/>
    <col min="6922" max="6922" width="43.28515625" style="250" customWidth="1"/>
    <col min="6923" max="6923" width="15.42578125" style="250" customWidth="1"/>
    <col min="6924" max="6924" width="16.140625" style="250" customWidth="1"/>
    <col min="6925" max="6925" width="11.85546875" style="250" customWidth="1"/>
    <col min="6926" max="6926" width="23.85546875" style="250" customWidth="1"/>
    <col min="6927" max="6927" width="30.28515625" style="250" customWidth="1"/>
    <col min="6928" max="6928" width="7" style="250" customWidth="1"/>
    <col min="6929" max="6931" width="15.42578125" style="250" customWidth="1"/>
    <col min="6932" max="7168" width="8.7109375" style="250"/>
    <col min="7169" max="7169" width="1.85546875" style="250" customWidth="1"/>
    <col min="7170" max="7170" width="7.85546875" style="250" customWidth="1"/>
    <col min="7171" max="7171" width="11.28515625" style="250" customWidth="1"/>
    <col min="7172" max="7172" width="10.140625" style="250" customWidth="1"/>
    <col min="7173" max="7173" width="6.85546875" style="250" customWidth="1"/>
    <col min="7174" max="7174" width="14.140625" style="250" customWidth="1"/>
    <col min="7175" max="7175" width="17" style="250" customWidth="1"/>
    <col min="7176" max="7176" width="15.28515625" style="250" customWidth="1"/>
    <col min="7177" max="7177" width="15.5703125" style="250" customWidth="1"/>
    <col min="7178" max="7178" width="43.28515625" style="250" customWidth="1"/>
    <col min="7179" max="7179" width="15.42578125" style="250" customWidth="1"/>
    <col min="7180" max="7180" width="16.140625" style="250" customWidth="1"/>
    <col min="7181" max="7181" width="11.85546875" style="250" customWidth="1"/>
    <col min="7182" max="7182" width="23.85546875" style="250" customWidth="1"/>
    <col min="7183" max="7183" width="30.28515625" style="250" customWidth="1"/>
    <col min="7184" max="7184" width="7" style="250" customWidth="1"/>
    <col min="7185" max="7187" width="15.42578125" style="250" customWidth="1"/>
    <col min="7188" max="7424" width="8.7109375" style="250"/>
    <col min="7425" max="7425" width="1.85546875" style="250" customWidth="1"/>
    <col min="7426" max="7426" width="7.85546875" style="250" customWidth="1"/>
    <col min="7427" max="7427" width="11.28515625" style="250" customWidth="1"/>
    <col min="7428" max="7428" width="10.140625" style="250" customWidth="1"/>
    <col min="7429" max="7429" width="6.85546875" style="250" customWidth="1"/>
    <col min="7430" max="7430" width="14.140625" style="250" customWidth="1"/>
    <col min="7431" max="7431" width="17" style="250" customWidth="1"/>
    <col min="7432" max="7432" width="15.28515625" style="250" customWidth="1"/>
    <col min="7433" max="7433" width="15.5703125" style="250" customWidth="1"/>
    <col min="7434" max="7434" width="43.28515625" style="250" customWidth="1"/>
    <col min="7435" max="7435" width="15.42578125" style="250" customWidth="1"/>
    <col min="7436" max="7436" width="16.140625" style="250" customWidth="1"/>
    <col min="7437" max="7437" width="11.85546875" style="250" customWidth="1"/>
    <col min="7438" max="7438" width="23.85546875" style="250" customWidth="1"/>
    <col min="7439" max="7439" width="30.28515625" style="250" customWidth="1"/>
    <col min="7440" max="7440" width="7" style="250" customWidth="1"/>
    <col min="7441" max="7443" width="15.42578125" style="250" customWidth="1"/>
    <col min="7444" max="7680" width="8.7109375" style="250"/>
    <col min="7681" max="7681" width="1.85546875" style="250" customWidth="1"/>
    <col min="7682" max="7682" width="7.85546875" style="250" customWidth="1"/>
    <col min="7683" max="7683" width="11.28515625" style="250" customWidth="1"/>
    <col min="7684" max="7684" width="10.140625" style="250" customWidth="1"/>
    <col min="7685" max="7685" width="6.85546875" style="250" customWidth="1"/>
    <col min="7686" max="7686" width="14.140625" style="250" customWidth="1"/>
    <col min="7687" max="7687" width="17" style="250" customWidth="1"/>
    <col min="7688" max="7688" width="15.28515625" style="250" customWidth="1"/>
    <col min="7689" max="7689" width="15.5703125" style="250" customWidth="1"/>
    <col min="7690" max="7690" width="43.28515625" style="250" customWidth="1"/>
    <col min="7691" max="7691" width="15.42578125" style="250" customWidth="1"/>
    <col min="7692" max="7692" width="16.140625" style="250" customWidth="1"/>
    <col min="7693" max="7693" width="11.85546875" style="250" customWidth="1"/>
    <col min="7694" max="7694" width="23.85546875" style="250" customWidth="1"/>
    <col min="7695" max="7695" width="30.28515625" style="250" customWidth="1"/>
    <col min="7696" max="7696" width="7" style="250" customWidth="1"/>
    <col min="7697" max="7699" width="15.42578125" style="250" customWidth="1"/>
    <col min="7700" max="7936" width="8.7109375" style="250"/>
    <col min="7937" max="7937" width="1.85546875" style="250" customWidth="1"/>
    <col min="7938" max="7938" width="7.85546875" style="250" customWidth="1"/>
    <col min="7939" max="7939" width="11.28515625" style="250" customWidth="1"/>
    <col min="7940" max="7940" width="10.140625" style="250" customWidth="1"/>
    <col min="7941" max="7941" width="6.85546875" style="250" customWidth="1"/>
    <col min="7942" max="7942" width="14.140625" style="250" customWidth="1"/>
    <col min="7943" max="7943" width="17" style="250" customWidth="1"/>
    <col min="7944" max="7944" width="15.28515625" style="250" customWidth="1"/>
    <col min="7945" max="7945" width="15.5703125" style="250" customWidth="1"/>
    <col min="7946" max="7946" width="43.28515625" style="250" customWidth="1"/>
    <col min="7947" max="7947" width="15.42578125" style="250" customWidth="1"/>
    <col min="7948" max="7948" width="16.140625" style="250" customWidth="1"/>
    <col min="7949" max="7949" width="11.85546875" style="250" customWidth="1"/>
    <col min="7950" max="7950" width="23.85546875" style="250" customWidth="1"/>
    <col min="7951" max="7951" width="30.28515625" style="250" customWidth="1"/>
    <col min="7952" max="7952" width="7" style="250" customWidth="1"/>
    <col min="7953" max="7955" width="15.42578125" style="250" customWidth="1"/>
    <col min="7956" max="8192" width="8.7109375" style="250"/>
    <col min="8193" max="8193" width="1.85546875" style="250" customWidth="1"/>
    <col min="8194" max="8194" width="7.85546875" style="250" customWidth="1"/>
    <col min="8195" max="8195" width="11.28515625" style="250" customWidth="1"/>
    <col min="8196" max="8196" width="10.140625" style="250" customWidth="1"/>
    <col min="8197" max="8197" width="6.85546875" style="250" customWidth="1"/>
    <col min="8198" max="8198" width="14.140625" style="250" customWidth="1"/>
    <col min="8199" max="8199" width="17" style="250" customWidth="1"/>
    <col min="8200" max="8200" width="15.28515625" style="250" customWidth="1"/>
    <col min="8201" max="8201" width="15.5703125" style="250" customWidth="1"/>
    <col min="8202" max="8202" width="43.28515625" style="250" customWidth="1"/>
    <col min="8203" max="8203" width="15.42578125" style="250" customWidth="1"/>
    <col min="8204" max="8204" width="16.140625" style="250" customWidth="1"/>
    <col min="8205" max="8205" width="11.85546875" style="250" customWidth="1"/>
    <col min="8206" max="8206" width="23.85546875" style="250" customWidth="1"/>
    <col min="8207" max="8207" width="30.28515625" style="250" customWidth="1"/>
    <col min="8208" max="8208" width="7" style="250" customWidth="1"/>
    <col min="8209" max="8211" width="15.42578125" style="250" customWidth="1"/>
    <col min="8212" max="8448" width="8.7109375" style="250"/>
    <col min="8449" max="8449" width="1.85546875" style="250" customWidth="1"/>
    <col min="8450" max="8450" width="7.85546875" style="250" customWidth="1"/>
    <col min="8451" max="8451" width="11.28515625" style="250" customWidth="1"/>
    <col min="8452" max="8452" width="10.140625" style="250" customWidth="1"/>
    <col min="8453" max="8453" width="6.85546875" style="250" customWidth="1"/>
    <col min="8454" max="8454" width="14.140625" style="250" customWidth="1"/>
    <col min="8455" max="8455" width="17" style="250" customWidth="1"/>
    <col min="8456" max="8456" width="15.28515625" style="250" customWidth="1"/>
    <col min="8457" max="8457" width="15.5703125" style="250" customWidth="1"/>
    <col min="8458" max="8458" width="43.28515625" style="250" customWidth="1"/>
    <col min="8459" max="8459" width="15.42578125" style="250" customWidth="1"/>
    <col min="8460" max="8460" width="16.140625" style="250" customWidth="1"/>
    <col min="8461" max="8461" width="11.85546875" style="250" customWidth="1"/>
    <col min="8462" max="8462" width="23.85546875" style="250" customWidth="1"/>
    <col min="8463" max="8463" width="30.28515625" style="250" customWidth="1"/>
    <col min="8464" max="8464" width="7" style="250" customWidth="1"/>
    <col min="8465" max="8467" width="15.42578125" style="250" customWidth="1"/>
    <col min="8468" max="8704" width="8.7109375" style="250"/>
    <col min="8705" max="8705" width="1.85546875" style="250" customWidth="1"/>
    <col min="8706" max="8706" width="7.85546875" style="250" customWidth="1"/>
    <col min="8707" max="8707" width="11.28515625" style="250" customWidth="1"/>
    <col min="8708" max="8708" width="10.140625" style="250" customWidth="1"/>
    <col min="8709" max="8709" width="6.85546875" style="250" customWidth="1"/>
    <col min="8710" max="8710" width="14.140625" style="250" customWidth="1"/>
    <col min="8711" max="8711" width="17" style="250" customWidth="1"/>
    <col min="8712" max="8712" width="15.28515625" style="250" customWidth="1"/>
    <col min="8713" max="8713" width="15.5703125" style="250" customWidth="1"/>
    <col min="8714" max="8714" width="43.28515625" style="250" customWidth="1"/>
    <col min="8715" max="8715" width="15.42578125" style="250" customWidth="1"/>
    <col min="8716" max="8716" width="16.140625" style="250" customWidth="1"/>
    <col min="8717" max="8717" width="11.85546875" style="250" customWidth="1"/>
    <col min="8718" max="8718" width="23.85546875" style="250" customWidth="1"/>
    <col min="8719" max="8719" width="30.28515625" style="250" customWidth="1"/>
    <col min="8720" max="8720" width="7" style="250" customWidth="1"/>
    <col min="8721" max="8723" width="15.42578125" style="250" customWidth="1"/>
    <col min="8724" max="8960" width="8.7109375" style="250"/>
    <col min="8961" max="8961" width="1.85546875" style="250" customWidth="1"/>
    <col min="8962" max="8962" width="7.85546875" style="250" customWidth="1"/>
    <col min="8963" max="8963" width="11.28515625" style="250" customWidth="1"/>
    <col min="8964" max="8964" width="10.140625" style="250" customWidth="1"/>
    <col min="8965" max="8965" width="6.85546875" style="250" customWidth="1"/>
    <col min="8966" max="8966" width="14.140625" style="250" customWidth="1"/>
    <col min="8967" max="8967" width="17" style="250" customWidth="1"/>
    <col min="8968" max="8968" width="15.28515625" style="250" customWidth="1"/>
    <col min="8969" max="8969" width="15.5703125" style="250" customWidth="1"/>
    <col min="8970" max="8970" width="43.28515625" style="250" customWidth="1"/>
    <col min="8971" max="8971" width="15.42578125" style="250" customWidth="1"/>
    <col min="8972" max="8972" width="16.140625" style="250" customWidth="1"/>
    <col min="8973" max="8973" width="11.85546875" style="250" customWidth="1"/>
    <col min="8974" max="8974" width="23.85546875" style="250" customWidth="1"/>
    <col min="8975" max="8975" width="30.28515625" style="250" customWidth="1"/>
    <col min="8976" max="8976" width="7" style="250" customWidth="1"/>
    <col min="8977" max="8979" width="15.42578125" style="250" customWidth="1"/>
    <col min="8980" max="9216" width="8.7109375" style="250"/>
    <col min="9217" max="9217" width="1.85546875" style="250" customWidth="1"/>
    <col min="9218" max="9218" width="7.85546875" style="250" customWidth="1"/>
    <col min="9219" max="9219" width="11.28515625" style="250" customWidth="1"/>
    <col min="9220" max="9220" width="10.140625" style="250" customWidth="1"/>
    <col min="9221" max="9221" width="6.85546875" style="250" customWidth="1"/>
    <col min="9222" max="9222" width="14.140625" style="250" customWidth="1"/>
    <col min="9223" max="9223" width="17" style="250" customWidth="1"/>
    <col min="9224" max="9224" width="15.28515625" style="250" customWidth="1"/>
    <col min="9225" max="9225" width="15.5703125" style="250" customWidth="1"/>
    <col min="9226" max="9226" width="43.28515625" style="250" customWidth="1"/>
    <col min="9227" max="9227" width="15.42578125" style="250" customWidth="1"/>
    <col min="9228" max="9228" width="16.140625" style="250" customWidth="1"/>
    <col min="9229" max="9229" width="11.85546875" style="250" customWidth="1"/>
    <col min="9230" max="9230" width="23.85546875" style="250" customWidth="1"/>
    <col min="9231" max="9231" width="30.28515625" style="250" customWidth="1"/>
    <col min="9232" max="9232" width="7" style="250" customWidth="1"/>
    <col min="9233" max="9235" width="15.42578125" style="250" customWidth="1"/>
    <col min="9236" max="9472" width="8.7109375" style="250"/>
    <col min="9473" max="9473" width="1.85546875" style="250" customWidth="1"/>
    <col min="9474" max="9474" width="7.85546875" style="250" customWidth="1"/>
    <col min="9475" max="9475" width="11.28515625" style="250" customWidth="1"/>
    <col min="9476" max="9476" width="10.140625" style="250" customWidth="1"/>
    <col min="9477" max="9477" width="6.85546875" style="250" customWidth="1"/>
    <col min="9478" max="9478" width="14.140625" style="250" customWidth="1"/>
    <col min="9479" max="9479" width="17" style="250" customWidth="1"/>
    <col min="9480" max="9480" width="15.28515625" style="250" customWidth="1"/>
    <col min="9481" max="9481" width="15.5703125" style="250" customWidth="1"/>
    <col min="9482" max="9482" width="43.28515625" style="250" customWidth="1"/>
    <col min="9483" max="9483" width="15.42578125" style="250" customWidth="1"/>
    <col min="9484" max="9484" width="16.140625" style="250" customWidth="1"/>
    <col min="9485" max="9485" width="11.85546875" style="250" customWidth="1"/>
    <col min="9486" max="9486" width="23.85546875" style="250" customWidth="1"/>
    <col min="9487" max="9487" width="30.28515625" style="250" customWidth="1"/>
    <col min="9488" max="9488" width="7" style="250" customWidth="1"/>
    <col min="9489" max="9491" width="15.42578125" style="250" customWidth="1"/>
    <col min="9492" max="9728" width="8.7109375" style="250"/>
    <col min="9729" max="9729" width="1.85546875" style="250" customWidth="1"/>
    <col min="9730" max="9730" width="7.85546875" style="250" customWidth="1"/>
    <col min="9731" max="9731" width="11.28515625" style="250" customWidth="1"/>
    <col min="9732" max="9732" width="10.140625" style="250" customWidth="1"/>
    <col min="9733" max="9733" width="6.85546875" style="250" customWidth="1"/>
    <col min="9734" max="9734" width="14.140625" style="250" customWidth="1"/>
    <col min="9735" max="9735" width="17" style="250" customWidth="1"/>
    <col min="9736" max="9736" width="15.28515625" style="250" customWidth="1"/>
    <col min="9737" max="9737" width="15.5703125" style="250" customWidth="1"/>
    <col min="9738" max="9738" width="43.28515625" style="250" customWidth="1"/>
    <col min="9739" max="9739" width="15.42578125" style="250" customWidth="1"/>
    <col min="9740" max="9740" width="16.140625" style="250" customWidth="1"/>
    <col min="9741" max="9741" width="11.85546875" style="250" customWidth="1"/>
    <col min="9742" max="9742" width="23.85546875" style="250" customWidth="1"/>
    <col min="9743" max="9743" width="30.28515625" style="250" customWidth="1"/>
    <col min="9744" max="9744" width="7" style="250" customWidth="1"/>
    <col min="9745" max="9747" width="15.42578125" style="250" customWidth="1"/>
    <col min="9748" max="9984" width="8.7109375" style="250"/>
    <col min="9985" max="9985" width="1.85546875" style="250" customWidth="1"/>
    <col min="9986" max="9986" width="7.85546875" style="250" customWidth="1"/>
    <col min="9987" max="9987" width="11.28515625" style="250" customWidth="1"/>
    <col min="9988" max="9988" width="10.140625" style="250" customWidth="1"/>
    <col min="9989" max="9989" width="6.85546875" style="250" customWidth="1"/>
    <col min="9990" max="9990" width="14.140625" style="250" customWidth="1"/>
    <col min="9991" max="9991" width="17" style="250" customWidth="1"/>
    <col min="9992" max="9992" width="15.28515625" style="250" customWidth="1"/>
    <col min="9993" max="9993" width="15.5703125" style="250" customWidth="1"/>
    <col min="9994" max="9994" width="43.28515625" style="250" customWidth="1"/>
    <col min="9995" max="9995" width="15.42578125" style="250" customWidth="1"/>
    <col min="9996" max="9996" width="16.140625" style="250" customWidth="1"/>
    <col min="9997" max="9997" width="11.85546875" style="250" customWidth="1"/>
    <col min="9998" max="9998" width="23.85546875" style="250" customWidth="1"/>
    <col min="9999" max="9999" width="30.28515625" style="250" customWidth="1"/>
    <col min="10000" max="10000" width="7" style="250" customWidth="1"/>
    <col min="10001" max="10003" width="15.42578125" style="250" customWidth="1"/>
    <col min="10004" max="10240" width="8.7109375" style="250"/>
    <col min="10241" max="10241" width="1.85546875" style="250" customWidth="1"/>
    <col min="10242" max="10242" width="7.85546875" style="250" customWidth="1"/>
    <col min="10243" max="10243" width="11.28515625" style="250" customWidth="1"/>
    <col min="10244" max="10244" width="10.140625" style="250" customWidth="1"/>
    <col min="10245" max="10245" width="6.85546875" style="250" customWidth="1"/>
    <col min="10246" max="10246" width="14.140625" style="250" customWidth="1"/>
    <col min="10247" max="10247" width="17" style="250" customWidth="1"/>
    <col min="10248" max="10248" width="15.28515625" style="250" customWidth="1"/>
    <col min="10249" max="10249" width="15.5703125" style="250" customWidth="1"/>
    <col min="10250" max="10250" width="43.28515625" style="250" customWidth="1"/>
    <col min="10251" max="10251" width="15.42578125" style="250" customWidth="1"/>
    <col min="10252" max="10252" width="16.140625" style="250" customWidth="1"/>
    <col min="10253" max="10253" width="11.85546875" style="250" customWidth="1"/>
    <col min="10254" max="10254" width="23.85546875" style="250" customWidth="1"/>
    <col min="10255" max="10255" width="30.28515625" style="250" customWidth="1"/>
    <col min="10256" max="10256" width="7" style="250" customWidth="1"/>
    <col min="10257" max="10259" width="15.42578125" style="250" customWidth="1"/>
    <col min="10260" max="10496" width="8.7109375" style="250"/>
    <col min="10497" max="10497" width="1.85546875" style="250" customWidth="1"/>
    <col min="10498" max="10498" width="7.85546875" style="250" customWidth="1"/>
    <col min="10499" max="10499" width="11.28515625" style="250" customWidth="1"/>
    <col min="10500" max="10500" width="10.140625" style="250" customWidth="1"/>
    <col min="10501" max="10501" width="6.85546875" style="250" customWidth="1"/>
    <col min="10502" max="10502" width="14.140625" style="250" customWidth="1"/>
    <col min="10503" max="10503" width="17" style="250" customWidth="1"/>
    <col min="10504" max="10504" width="15.28515625" style="250" customWidth="1"/>
    <col min="10505" max="10505" width="15.5703125" style="250" customWidth="1"/>
    <col min="10506" max="10506" width="43.28515625" style="250" customWidth="1"/>
    <col min="10507" max="10507" width="15.42578125" style="250" customWidth="1"/>
    <col min="10508" max="10508" width="16.140625" style="250" customWidth="1"/>
    <col min="10509" max="10509" width="11.85546875" style="250" customWidth="1"/>
    <col min="10510" max="10510" width="23.85546875" style="250" customWidth="1"/>
    <col min="10511" max="10511" width="30.28515625" style="250" customWidth="1"/>
    <col min="10512" max="10512" width="7" style="250" customWidth="1"/>
    <col min="10513" max="10515" width="15.42578125" style="250" customWidth="1"/>
    <col min="10516" max="10752" width="8.7109375" style="250"/>
    <col min="10753" max="10753" width="1.85546875" style="250" customWidth="1"/>
    <col min="10754" max="10754" width="7.85546875" style="250" customWidth="1"/>
    <col min="10755" max="10755" width="11.28515625" style="250" customWidth="1"/>
    <col min="10756" max="10756" width="10.140625" style="250" customWidth="1"/>
    <col min="10757" max="10757" width="6.85546875" style="250" customWidth="1"/>
    <col min="10758" max="10758" width="14.140625" style="250" customWidth="1"/>
    <col min="10759" max="10759" width="17" style="250" customWidth="1"/>
    <col min="10760" max="10760" width="15.28515625" style="250" customWidth="1"/>
    <col min="10761" max="10761" width="15.5703125" style="250" customWidth="1"/>
    <col min="10762" max="10762" width="43.28515625" style="250" customWidth="1"/>
    <col min="10763" max="10763" width="15.42578125" style="250" customWidth="1"/>
    <col min="10764" max="10764" width="16.140625" style="250" customWidth="1"/>
    <col min="10765" max="10765" width="11.85546875" style="250" customWidth="1"/>
    <col min="10766" max="10766" width="23.85546875" style="250" customWidth="1"/>
    <col min="10767" max="10767" width="30.28515625" style="250" customWidth="1"/>
    <col min="10768" max="10768" width="7" style="250" customWidth="1"/>
    <col min="10769" max="10771" width="15.42578125" style="250" customWidth="1"/>
    <col min="10772" max="11008" width="8.7109375" style="250"/>
    <col min="11009" max="11009" width="1.85546875" style="250" customWidth="1"/>
    <col min="11010" max="11010" width="7.85546875" style="250" customWidth="1"/>
    <col min="11011" max="11011" width="11.28515625" style="250" customWidth="1"/>
    <col min="11012" max="11012" width="10.140625" style="250" customWidth="1"/>
    <col min="11013" max="11013" width="6.85546875" style="250" customWidth="1"/>
    <col min="11014" max="11014" width="14.140625" style="250" customWidth="1"/>
    <col min="11015" max="11015" width="17" style="250" customWidth="1"/>
    <col min="11016" max="11016" width="15.28515625" style="250" customWidth="1"/>
    <col min="11017" max="11017" width="15.5703125" style="250" customWidth="1"/>
    <col min="11018" max="11018" width="43.28515625" style="250" customWidth="1"/>
    <col min="11019" max="11019" width="15.42578125" style="250" customWidth="1"/>
    <col min="11020" max="11020" width="16.140625" style="250" customWidth="1"/>
    <col min="11021" max="11021" width="11.85546875" style="250" customWidth="1"/>
    <col min="11022" max="11022" width="23.85546875" style="250" customWidth="1"/>
    <col min="11023" max="11023" width="30.28515625" style="250" customWidth="1"/>
    <col min="11024" max="11024" width="7" style="250" customWidth="1"/>
    <col min="11025" max="11027" width="15.42578125" style="250" customWidth="1"/>
    <col min="11028" max="11264" width="8.7109375" style="250"/>
    <col min="11265" max="11265" width="1.85546875" style="250" customWidth="1"/>
    <col min="11266" max="11266" width="7.85546875" style="250" customWidth="1"/>
    <col min="11267" max="11267" width="11.28515625" style="250" customWidth="1"/>
    <col min="11268" max="11268" width="10.140625" style="250" customWidth="1"/>
    <col min="11269" max="11269" width="6.85546875" style="250" customWidth="1"/>
    <col min="11270" max="11270" width="14.140625" style="250" customWidth="1"/>
    <col min="11271" max="11271" width="17" style="250" customWidth="1"/>
    <col min="11272" max="11272" width="15.28515625" style="250" customWidth="1"/>
    <col min="11273" max="11273" width="15.5703125" style="250" customWidth="1"/>
    <col min="11274" max="11274" width="43.28515625" style="250" customWidth="1"/>
    <col min="11275" max="11275" width="15.42578125" style="250" customWidth="1"/>
    <col min="11276" max="11276" width="16.140625" style="250" customWidth="1"/>
    <col min="11277" max="11277" width="11.85546875" style="250" customWidth="1"/>
    <col min="11278" max="11278" width="23.85546875" style="250" customWidth="1"/>
    <col min="11279" max="11279" width="30.28515625" style="250" customWidth="1"/>
    <col min="11280" max="11280" width="7" style="250" customWidth="1"/>
    <col min="11281" max="11283" width="15.42578125" style="250" customWidth="1"/>
    <col min="11284" max="11520" width="8.7109375" style="250"/>
    <col min="11521" max="11521" width="1.85546875" style="250" customWidth="1"/>
    <col min="11522" max="11522" width="7.85546875" style="250" customWidth="1"/>
    <col min="11523" max="11523" width="11.28515625" style="250" customWidth="1"/>
    <col min="11524" max="11524" width="10.140625" style="250" customWidth="1"/>
    <col min="11525" max="11525" width="6.85546875" style="250" customWidth="1"/>
    <col min="11526" max="11526" width="14.140625" style="250" customWidth="1"/>
    <col min="11527" max="11527" width="17" style="250" customWidth="1"/>
    <col min="11528" max="11528" width="15.28515625" style="250" customWidth="1"/>
    <col min="11529" max="11529" width="15.5703125" style="250" customWidth="1"/>
    <col min="11530" max="11530" width="43.28515625" style="250" customWidth="1"/>
    <col min="11531" max="11531" width="15.42578125" style="250" customWidth="1"/>
    <col min="11532" max="11532" width="16.140625" style="250" customWidth="1"/>
    <col min="11533" max="11533" width="11.85546875" style="250" customWidth="1"/>
    <col min="11534" max="11534" width="23.85546875" style="250" customWidth="1"/>
    <col min="11535" max="11535" width="30.28515625" style="250" customWidth="1"/>
    <col min="11536" max="11536" width="7" style="250" customWidth="1"/>
    <col min="11537" max="11539" width="15.42578125" style="250" customWidth="1"/>
    <col min="11540" max="11776" width="8.7109375" style="250"/>
    <col min="11777" max="11777" width="1.85546875" style="250" customWidth="1"/>
    <col min="11778" max="11778" width="7.85546875" style="250" customWidth="1"/>
    <col min="11779" max="11779" width="11.28515625" style="250" customWidth="1"/>
    <col min="11780" max="11780" width="10.140625" style="250" customWidth="1"/>
    <col min="11781" max="11781" width="6.85546875" style="250" customWidth="1"/>
    <col min="11782" max="11782" width="14.140625" style="250" customWidth="1"/>
    <col min="11783" max="11783" width="17" style="250" customWidth="1"/>
    <col min="11784" max="11784" width="15.28515625" style="250" customWidth="1"/>
    <col min="11785" max="11785" width="15.5703125" style="250" customWidth="1"/>
    <col min="11786" max="11786" width="43.28515625" style="250" customWidth="1"/>
    <col min="11787" max="11787" width="15.42578125" style="250" customWidth="1"/>
    <col min="11788" max="11788" width="16.140625" style="250" customWidth="1"/>
    <col min="11789" max="11789" width="11.85546875" style="250" customWidth="1"/>
    <col min="11790" max="11790" width="23.85546875" style="250" customWidth="1"/>
    <col min="11791" max="11791" width="30.28515625" style="250" customWidth="1"/>
    <col min="11792" max="11792" width="7" style="250" customWidth="1"/>
    <col min="11793" max="11795" width="15.42578125" style="250" customWidth="1"/>
    <col min="11796" max="12032" width="8.7109375" style="250"/>
    <col min="12033" max="12033" width="1.85546875" style="250" customWidth="1"/>
    <col min="12034" max="12034" width="7.85546875" style="250" customWidth="1"/>
    <col min="12035" max="12035" width="11.28515625" style="250" customWidth="1"/>
    <col min="12036" max="12036" width="10.140625" style="250" customWidth="1"/>
    <col min="12037" max="12037" width="6.85546875" style="250" customWidth="1"/>
    <col min="12038" max="12038" width="14.140625" style="250" customWidth="1"/>
    <col min="12039" max="12039" width="17" style="250" customWidth="1"/>
    <col min="12040" max="12040" width="15.28515625" style="250" customWidth="1"/>
    <col min="12041" max="12041" width="15.5703125" style="250" customWidth="1"/>
    <col min="12042" max="12042" width="43.28515625" style="250" customWidth="1"/>
    <col min="12043" max="12043" width="15.42578125" style="250" customWidth="1"/>
    <col min="12044" max="12044" width="16.140625" style="250" customWidth="1"/>
    <col min="12045" max="12045" width="11.85546875" style="250" customWidth="1"/>
    <col min="12046" max="12046" width="23.85546875" style="250" customWidth="1"/>
    <col min="12047" max="12047" width="30.28515625" style="250" customWidth="1"/>
    <col min="12048" max="12048" width="7" style="250" customWidth="1"/>
    <col min="12049" max="12051" width="15.42578125" style="250" customWidth="1"/>
    <col min="12052" max="12288" width="8.7109375" style="250"/>
    <col min="12289" max="12289" width="1.85546875" style="250" customWidth="1"/>
    <col min="12290" max="12290" width="7.85546875" style="250" customWidth="1"/>
    <col min="12291" max="12291" width="11.28515625" style="250" customWidth="1"/>
    <col min="12292" max="12292" width="10.140625" style="250" customWidth="1"/>
    <col min="12293" max="12293" width="6.85546875" style="250" customWidth="1"/>
    <col min="12294" max="12294" width="14.140625" style="250" customWidth="1"/>
    <col min="12295" max="12295" width="17" style="250" customWidth="1"/>
    <col min="12296" max="12296" width="15.28515625" style="250" customWidth="1"/>
    <col min="12297" max="12297" width="15.5703125" style="250" customWidth="1"/>
    <col min="12298" max="12298" width="43.28515625" style="250" customWidth="1"/>
    <col min="12299" max="12299" width="15.42578125" style="250" customWidth="1"/>
    <col min="12300" max="12300" width="16.140625" style="250" customWidth="1"/>
    <col min="12301" max="12301" width="11.85546875" style="250" customWidth="1"/>
    <col min="12302" max="12302" width="23.85546875" style="250" customWidth="1"/>
    <col min="12303" max="12303" width="30.28515625" style="250" customWidth="1"/>
    <col min="12304" max="12304" width="7" style="250" customWidth="1"/>
    <col min="12305" max="12307" width="15.42578125" style="250" customWidth="1"/>
    <col min="12308" max="12544" width="8.7109375" style="250"/>
    <col min="12545" max="12545" width="1.85546875" style="250" customWidth="1"/>
    <col min="12546" max="12546" width="7.85546875" style="250" customWidth="1"/>
    <col min="12547" max="12547" width="11.28515625" style="250" customWidth="1"/>
    <col min="12548" max="12548" width="10.140625" style="250" customWidth="1"/>
    <col min="12549" max="12549" width="6.85546875" style="250" customWidth="1"/>
    <col min="12550" max="12550" width="14.140625" style="250" customWidth="1"/>
    <col min="12551" max="12551" width="17" style="250" customWidth="1"/>
    <col min="12552" max="12552" width="15.28515625" style="250" customWidth="1"/>
    <col min="12553" max="12553" width="15.5703125" style="250" customWidth="1"/>
    <col min="12554" max="12554" width="43.28515625" style="250" customWidth="1"/>
    <col min="12555" max="12555" width="15.42578125" style="250" customWidth="1"/>
    <col min="12556" max="12556" width="16.140625" style="250" customWidth="1"/>
    <col min="12557" max="12557" width="11.85546875" style="250" customWidth="1"/>
    <col min="12558" max="12558" width="23.85546875" style="250" customWidth="1"/>
    <col min="12559" max="12559" width="30.28515625" style="250" customWidth="1"/>
    <col min="12560" max="12560" width="7" style="250" customWidth="1"/>
    <col min="12561" max="12563" width="15.42578125" style="250" customWidth="1"/>
    <col min="12564" max="12800" width="8.7109375" style="250"/>
    <col min="12801" max="12801" width="1.85546875" style="250" customWidth="1"/>
    <col min="12802" max="12802" width="7.85546875" style="250" customWidth="1"/>
    <col min="12803" max="12803" width="11.28515625" style="250" customWidth="1"/>
    <col min="12804" max="12804" width="10.140625" style="250" customWidth="1"/>
    <col min="12805" max="12805" width="6.85546875" style="250" customWidth="1"/>
    <col min="12806" max="12806" width="14.140625" style="250" customWidth="1"/>
    <col min="12807" max="12807" width="17" style="250" customWidth="1"/>
    <col min="12808" max="12808" width="15.28515625" style="250" customWidth="1"/>
    <col min="12809" max="12809" width="15.5703125" style="250" customWidth="1"/>
    <col min="12810" max="12810" width="43.28515625" style="250" customWidth="1"/>
    <col min="12811" max="12811" width="15.42578125" style="250" customWidth="1"/>
    <col min="12812" max="12812" width="16.140625" style="250" customWidth="1"/>
    <col min="12813" max="12813" width="11.85546875" style="250" customWidth="1"/>
    <col min="12814" max="12814" width="23.85546875" style="250" customWidth="1"/>
    <col min="12815" max="12815" width="30.28515625" style="250" customWidth="1"/>
    <col min="12816" max="12816" width="7" style="250" customWidth="1"/>
    <col min="12817" max="12819" width="15.42578125" style="250" customWidth="1"/>
    <col min="12820" max="13056" width="8.7109375" style="250"/>
    <col min="13057" max="13057" width="1.85546875" style="250" customWidth="1"/>
    <col min="13058" max="13058" width="7.85546875" style="250" customWidth="1"/>
    <col min="13059" max="13059" width="11.28515625" style="250" customWidth="1"/>
    <col min="13060" max="13060" width="10.140625" style="250" customWidth="1"/>
    <col min="13061" max="13061" width="6.85546875" style="250" customWidth="1"/>
    <col min="13062" max="13062" width="14.140625" style="250" customWidth="1"/>
    <col min="13063" max="13063" width="17" style="250" customWidth="1"/>
    <col min="13064" max="13064" width="15.28515625" style="250" customWidth="1"/>
    <col min="13065" max="13065" width="15.5703125" style="250" customWidth="1"/>
    <col min="13066" max="13066" width="43.28515625" style="250" customWidth="1"/>
    <col min="13067" max="13067" width="15.42578125" style="250" customWidth="1"/>
    <col min="13068" max="13068" width="16.140625" style="250" customWidth="1"/>
    <col min="13069" max="13069" width="11.85546875" style="250" customWidth="1"/>
    <col min="13070" max="13070" width="23.85546875" style="250" customWidth="1"/>
    <col min="13071" max="13071" width="30.28515625" style="250" customWidth="1"/>
    <col min="13072" max="13072" width="7" style="250" customWidth="1"/>
    <col min="13073" max="13075" width="15.42578125" style="250" customWidth="1"/>
    <col min="13076" max="13312" width="8.7109375" style="250"/>
    <col min="13313" max="13313" width="1.85546875" style="250" customWidth="1"/>
    <col min="13314" max="13314" width="7.85546875" style="250" customWidth="1"/>
    <col min="13315" max="13315" width="11.28515625" style="250" customWidth="1"/>
    <col min="13316" max="13316" width="10.140625" style="250" customWidth="1"/>
    <col min="13317" max="13317" width="6.85546875" style="250" customWidth="1"/>
    <col min="13318" max="13318" width="14.140625" style="250" customWidth="1"/>
    <col min="13319" max="13319" width="17" style="250" customWidth="1"/>
    <col min="13320" max="13320" width="15.28515625" style="250" customWidth="1"/>
    <col min="13321" max="13321" width="15.5703125" style="250" customWidth="1"/>
    <col min="13322" max="13322" width="43.28515625" style="250" customWidth="1"/>
    <col min="13323" max="13323" width="15.42578125" style="250" customWidth="1"/>
    <col min="13324" max="13324" width="16.140625" style="250" customWidth="1"/>
    <col min="13325" max="13325" width="11.85546875" style="250" customWidth="1"/>
    <col min="13326" max="13326" width="23.85546875" style="250" customWidth="1"/>
    <col min="13327" max="13327" width="30.28515625" style="250" customWidth="1"/>
    <col min="13328" max="13328" width="7" style="250" customWidth="1"/>
    <col min="13329" max="13331" width="15.42578125" style="250" customWidth="1"/>
    <col min="13332" max="13568" width="8.7109375" style="250"/>
    <col min="13569" max="13569" width="1.85546875" style="250" customWidth="1"/>
    <col min="13570" max="13570" width="7.85546875" style="250" customWidth="1"/>
    <col min="13571" max="13571" width="11.28515625" style="250" customWidth="1"/>
    <col min="13572" max="13572" width="10.140625" style="250" customWidth="1"/>
    <col min="13573" max="13573" width="6.85546875" style="250" customWidth="1"/>
    <col min="13574" max="13574" width="14.140625" style="250" customWidth="1"/>
    <col min="13575" max="13575" width="17" style="250" customWidth="1"/>
    <col min="13576" max="13576" width="15.28515625" style="250" customWidth="1"/>
    <col min="13577" max="13577" width="15.5703125" style="250" customWidth="1"/>
    <col min="13578" max="13578" width="43.28515625" style="250" customWidth="1"/>
    <col min="13579" max="13579" width="15.42578125" style="250" customWidth="1"/>
    <col min="13580" max="13580" width="16.140625" style="250" customWidth="1"/>
    <col min="13581" max="13581" width="11.85546875" style="250" customWidth="1"/>
    <col min="13582" max="13582" width="23.85546875" style="250" customWidth="1"/>
    <col min="13583" max="13583" width="30.28515625" style="250" customWidth="1"/>
    <col min="13584" max="13584" width="7" style="250" customWidth="1"/>
    <col min="13585" max="13587" width="15.42578125" style="250" customWidth="1"/>
    <col min="13588" max="13824" width="8.7109375" style="250"/>
    <col min="13825" max="13825" width="1.85546875" style="250" customWidth="1"/>
    <col min="13826" max="13826" width="7.85546875" style="250" customWidth="1"/>
    <col min="13827" max="13827" width="11.28515625" style="250" customWidth="1"/>
    <col min="13828" max="13828" width="10.140625" style="250" customWidth="1"/>
    <col min="13829" max="13829" width="6.85546875" style="250" customWidth="1"/>
    <col min="13830" max="13830" width="14.140625" style="250" customWidth="1"/>
    <col min="13831" max="13831" width="17" style="250" customWidth="1"/>
    <col min="13832" max="13832" width="15.28515625" style="250" customWidth="1"/>
    <col min="13833" max="13833" width="15.5703125" style="250" customWidth="1"/>
    <col min="13834" max="13834" width="43.28515625" style="250" customWidth="1"/>
    <col min="13835" max="13835" width="15.42578125" style="250" customWidth="1"/>
    <col min="13836" max="13836" width="16.140625" style="250" customWidth="1"/>
    <col min="13837" max="13837" width="11.85546875" style="250" customWidth="1"/>
    <col min="13838" max="13838" width="23.85546875" style="250" customWidth="1"/>
    <col min="13839" max="13839" width="30.28515625" style="250" customWidth="1"/>
    <col min="13840" max="13840" width="7" style="250" customWidth="1"/>
    <col min="13841" max="13843" width="15.42578125" style="250" customWidth="1"/>
    <col min="13844" max="14080" width="8.7109375" style="250"/>
    <col min="14081" max="14081" width="1.85546875" style="250" customWidth="1"/>
    <col min="14082" max="14082" width="7.85546875" style="250" customWidth="1"/>
    <col min="14083" max="14083" width="11.28515625" style="250" customWidth="1"/>
    <col min="14084" max="14084" width="10.140625" style="250" customWidth="1"/>
    <col min="14085" max="14085" width="6.85546875" style="250" customWidth="1"/>
    <col min="14086" max="14086" width="14.140625" style="250" customWidth="1"/>
    <col min="14087" max="14087" width="17" style="250" customWidth="1"/>
    <col min="14088" max="14088" width="15.28515625" style="250" customWidth="1"/>
    <col min="14089" max="14089" width="15.5703125" style="250" customWidth="1"/>
    <col min="14090" max="14090" width="43.28515625" style="250" customWidth="1"/>
    <col min="14091" max="14091" width="15.42578125" style="250" customWidth="1"/>
    <col min="14092" max="14092" width="16.140625" style="250" customWidth="1"/>
    <col min="14093" max="14093" width="11.85546875" style="250" customWidth="1"/>
    <col min="14094" max="14094" width="23.85546875" style="250" customWidth="1"/>
    <col min="14095" max="14095" width="30.28515625" style="250" customWidth="1"/>
    <col min="14096" max="14096" width="7" style="250" customWidth="1"/>
    <col min="14097" max="14099" width="15.42578125" style="250" customWidth="1"/>
    <col min="14100" max="14336" width="8.7109375" style="250"/>
    <col min="14337" max="14337" width="1.85546875" style="250" customWidth="1"/>
    <col min="14338" max="14338" width="7.85546875" style="250" customWidth="1"/>
    <col min="14339" max="14339" width="11.28515625" style="250" customWidth="1"/>
    <col min="14340" max="14340" width="10.140625" style="250" customWidth="1"/>
    <col min="14341" max="14341" width="6.85546875" style="250" customWidth="1"/>
    <col min="14342" max="14342" width="14.140625" style="250" customWidth="1"/>
    <col min="14343" max="14343" width="17" style="250" customWidth="1"/>
    <col min="14344" max="14344" width="15.28515625" style="250" customWidth="1"/>
    <col min="14345" max="14345" width="15.5703125" style="250" customWidth="1"/>
    <col min="14346" max="14346" width="43.28515625" style="250" customWidth="1"/>
    <col min="14347" max="14347" width="15.42578125" style="250" customWidth="1"/>
    <col min="14348" max="14348" width="16.140625" style="250" customWidth="1"/>
    <col min="14349" max="14349" width="11.85546875" style="250" customWidth="1"/>
    <col min="14350" max="14350" width="23.85546875" style="250" customWidth="1"/>
    <col min="14351" max="14351" width="30.28515625" style="250" customWidth="1"/>
    <col min="14352" max="14352" width="7" style="250" customWidth="1"/>
    <col min="14353" max="14355" width="15.42578125" style="250" customWidth="1"/>
    <col min="14356" max="14592" width="8.7109375" style="250"/>
    <col min="14593" max="14593" width="1.85546875" style="250" customWidth="1"/>
    <col min="14594" max="14594" width="7.85546875" style="250" customWidth="1"/>
    <col min="14595" max="14595" width="11.28515625" style="250" customWidth="1"/>
    <col min="14596" max="14596" width="10.140625" style="250" customWidth="1"/>
    <col min="14597" max="14597" width="6.85546875" style="250" customWidth="1"/>
    <col min="14598" max="14598" width="14.140625" style="250" customWidth="1"/>
    <col min="14599" max="14599" width="17" style="250" customWidth="1"/>
    <col min="14600" max="14600" width="15.28515625" style="250" customWidth="1"/>
    <col min="14601" max="14601" width="15.5703125" style="250" customWidth="1"/>
    <col min="14602" max="14602" width="43.28515625" style="250" customWidth="1"/>
    <col min="14603" max="14603" width="15.42578125" style="250" customWidth="1"/>
    <col min="14604" max="14604" width="16.140625" style="250" customWidth="1"/>
    <col min="14605" max="14605" width="11.85546875" style="250" customWidth="1"/>
    <col min="14606" max="14606" width="23.85546875" style="250" customWidth="1"/>
    <col min="14607" max="14607" width="30.28515625" style="250" customWidth="1"/>
    <col min="14608" max="14608" width="7" style="250" customWidth="1"/>
    <col min="14609" max="14611" width="15.42578125" style="250" customWidth="1"/>
    <col min="14612" max="14848" width="8.7109375" style="250"/>
    <col min="14849" max="14849" width="1.85546875" style="250" customWidth="1"/>
    <col min="14850" max="14850" width="7.85546875" style="250" customWidth="1"/>
    <col min="14851" max="14851" width="11.28515625" style="250" customWidth="1"/>
    <col min="14852" max="14852" width="10.140625" style="250" customWidth="1"/>
    <col min="14853" max="14853" width="6.85546875" style="250" customWidth="1"/>
    <col min="14854" max="14854" width="14.140625" style="250" customWidth="1"/>
    <col min="14855" max="14855" width="17" style="250" customWidth="1"/>
    <col min="14856" max="14856" width="15.28515625" style="250" customWidth="1"/>
    <col min="14857" max="14857" width="15.5703125" style="250" customWidth="1"/>
    <col min="14858" max="14858" width="43.28515625" style="250" customWidth="1"/>
    <col min="14859" max="14859" width="15.42578125" style="250" customWidth="1"/>
    <col min="14860" max="14860" width="16.140625" style="250" customWidth="1"/>
    <col min="14861" max="14861" width="11.85546875" style="250" customWidth="1"/>
    <col min="14862" max="14862" width="23.85546875" style="250" customWidth="1"/>
    <col min="14863" max="14863" width="30.28515625" style="250" customWidth="1"/>
    <col min="14864" max="14864" width="7" style="250" customWidth="1"/>
    <col min="14865" max="14867" width="15.42578125" style="250" customWidth="1"/>
    <col min="14868" max="15104" width="8.7109375" style="250"/>
    <col min="15105" max="15105" width="1.85546875" style="250" customWidth="1"/>
    <col min="15106" max="15106" width="7.85546875" style="250" customWidth="1"/>
    <col min="15107" max="15107" width="11.28515625" style="250" customWidth="1"/>
    <col min="15108" max="15108" width="10.140625" style="250" customWidth="1"/>
    <col min="15109" max="15109" width="6.85546875" style="250" customWidth="1"/>
    <col min="15110" max="15110" width="14.140625" style="250" customWidth="1"/>
    <col min="15111" max="15111" width="17" style="250" customWidth="1"/>
    <col min="15112" max="15112" width="15.28515625" style="250" customWidth="1"/>
    <col min="15113" max="15113" width="15.5703125" style="250" customWidth="1"/>
    <col min="15114" max="15114" width="43.28515625" style="250" customWidth="1"/>
    <col min="15115" max="15115" width="15.42578125" style="250" customWidth="1"/>
    <col min="15116" max="15116" width="16.140625" style="250" customWidth="1"/>
    <col min="15117" max="15117" width="11.85546875" style="250" customWidth="1"/>
    <col min="15118" max="15118" width="23.85546875" style="250" customWidth="1"/>
    <col min="15119" max="15119" width="30.28515625" style="250" customWidth="1"/>
    <col min="15120" max="15120" width="7" style="250" customWidth="1"/>
    <col min="15121" max="15123" width="15.42578125" style="250" customWidth="1"/>
    <col min="15124" max="15360" width="8.7109375" style="250"/>
    <col min="15361" max="15361" width="1.85546875" style="250" customWidth="1"/>
    <col min="15362" max="15362" width="7.85546875" style="250" customWidth="1"/>
    <col min="15363" max="15363" width="11.28515625" style="250" customWidth="1"/>
    <col min="15364" max="15364" width="10.140625" style="250" customWidth="1"/>
    <col min="15365" max="15365" width="6.85546875" style="250" customWidth="1"/>
    <col min="15366" max="15366" width="14.140625" style="250" customWidth="1"/>
    <col min="15367" max="15367" width="17" style="250" customWidth="1"/>
    <col min="15368" max="15368" width="15.28515625" style="250" customWidth="1"/>
    <col min="15369" max="15369" width="15.5703125" style="250" customWidth="1"/>
    <col min="15370" max="15370" width="43.28515625" style="250" customWidth="1"/>
    <col min="15371" max="15371" width="15.42578125" style="250" customWidth="1"/>
    <col min="15372" max="15372" width="16.140625" style="250" customWidth="1"/>
    <col min="15373" max="15373" width="11.85546875" style="250" customWidth="1"/>
    <col min="15374" max="15374" width="23.85546875" style="250" customWidth="1"/>
    <col min="15375" max="15375" width="30.28515625" style="250" customWidth="1"/>
    <col min="15376" max="15376" width="7" style="250" customWidth="1"/>
    <col min="15377" max="15379" width="15.42578125" style="250" customWidth="1"/>
    <col min="15380" max="15616" width="8.7109375" style="250"/>
    <col min="15617" max="15617" width="1.85546875" style="250" customWidth="1"/>
    <col min="15618" max="15618" width="7.85546875" style="250" customWidth="1"/>
    <col min="15619" max="15619" width="11.28515625" style="250" customWidth="1"/>
    <col min="15620" max="15620" width="10.140625" style="250" customWidth="1"/>
    <col min="15621" max="15621" width="6.85546875" style="250" customWidth="1"/>
    <col min="15622" max="15622" width="14.140625" style="250" customWidth="1"/>
    <col min="15623" max="15623" width="17" style="250" customWidth="1"/>
    <col min="15624" max="15624" width="15.28515625" style="250" customWidth="1"/>
    <col min="15625" max="15625" width="15.5703125" style="250" customWidth="1"/>
    <col min="15626" max="15626" width="43.28515625" style="250" customWidth="1"/>
    <col min="15627" max="15627" width="15.42578125" style="250" customWidth="1"/>
    <col min="15628" max="15628" width="16.140625" style="250" customWidth="1"/>
    <col min="15629" max="15629" width="11.85546875" style="250" customWidth="1"/>
    <col min="15630" max="15630" width="23.85546875" style="250" customWidth="1"/>
    <col min="15631" max="15631" width="30.28515625" style="250" customWidth="1"/>
    <col min="15632" max="15632" width="7" style="250" customWidth="1"/>
    <col min="15633" max="15635" width="15.42578125" style="250" customWidth="1"/>
    <col min="15636" max="15872" width="8.7109375" style="250"/>
    <col min="15873" max="15873" width="1.85546875" style="250" customWidth="1"/>
    <col min="15874" max="15874" width="7.85546875" style="250" customWidth="1"/>
    <col min="15875" max="15875" width="11.28515625" style="250" customWidth="1"/>
    <col min="15876" max="15876" width="10.140625" style="250" customWidth="1"/>
    <col min="15877" max="15877" width="6.85546875" style="250" customWidth="1"/>
    <col min="15878" max="15878" width="14.140625" style="250" customWidth="1"/>
    <col min="15879" max="15879" width="17" style="250" customWidth="1"/>
    <col min="15880" max="15880" width="15.28515625" style="250" customWidth="1"/>
    <col min="15881" max="15881" width="15.5703125" style="250" customWidth="1"/>
    <col min="15882" max="15882" width="43.28515625" style="250" customWidth="1"/>
    <col min="15883" max="15883" width="15.42578125" style="250" customWidth="1"/>
    <col min="15884" max="15884" width="16.140625" style="250" customWidth="1"/>
    <col min="15885" max="15885" width="11.85546875" style="250" customWidth="1"/>
    <col min="15886" max="15886" width="23.85546875" style="250" customWidth="1"/>
    <col min="15887" max="15887" width="30.28515625" style="250" customWidth="1"/>
    <col min="15888" max="15888" width="7" style="250" customWidth="1"/>
    <col min="15889" max="15891" width="15.42578125" style="250" customWidth="1"/>
    <col min="15892" max="16128" width="8.7109375" style="250"/>
    <col min="16129" max="16129" width="1.85546875" style="250" customWidth="1"/>
    <col min="16130" max="16130" width="7.85546875" style="250" customWidth="1"/>
    <col min="16131" max="16131" width="11.28515625" style="250" customWidth="1"/>
    <col min="16132" max="16132" width="10.140625" style="250" customWidth="1"/>
    <col min="16133" max="16133" width="6.85546875" style="250" customWidth="1"/>
    <col min="16134" max="16134" width="14.140625" style="250" customWidth="1"/>
    <col min="16135" max="16135" width="17" style="250" customWidth="1"/>
    <col min="16136" max="16136" width="15.28515625" style="250" customWidth="1"/>
    <col min="16137" max="16137" width="15.5703125" style="250" customWidth="1"/>
    <col min="16138" max="16138" width="43.28515625" style="250" customWidth="1"/>
    <col min="16139" max="16139" width="15.42578125" style="250" customWidth="1"/>
    <col min="16140" max="16140" width="16.140625" style="250" customWidth="1"/>
    <col min="16141" max="16141" width="11.85546875" style="250" customWidth="1"/>
    <col min="16142" max="16142" width="23.85546875" style="250" customWidth="1"/>
    <col min="16143" max="16143" width="30.28515625" style="250" customWidth="1"/>
    <col min="16144" max="16144" width="7" style="250" customWidth="1"/>
    <col min="16145" max="16147" width="15.42578125" style="250" customWidth="1"/>
    <col min="16148" max="16384" width="8.7109375" style="250"/>
  </cols>
  <sheetData>
    <row r="1" spans="2:24" ht="7.5" customHeight="1">
      <c r="L1" s="421"/>
      <c r="M1" s="421"/>
      <c r="N1" s="421"/>
      <c r="O1" s="421"/>
    </row>
    <row r="2" spans="2:24" ht="18.600000000000001" thickBot="1">
      <c r="B2" s="369" t="s">
        <v>381</v>
      </c>
      <c r="C2" s="369"/>
      <c r="D2" s="410"/>
      <c r="K2" s="422" t="s">
        <v>512</v>
      </c>
      <c r="N2" s="362"/>
      <c r="O2" s="362"/>
    </row>
    <row r="3" spans="2:24" ht="21" customHeight="1">
      <c r="B3" s="1477" t="s">
        <v>383</v>
      </c>
      <c r="C3" s="1478"/>
      <c r="D3" s="1479"/>
      <c r="E3" s="1480" t="str">
        <f>IF('DMMI MAIN'!C17&lt;&gt;"",'DMMI MAIN'!C17,"")</f>
        <v/>
      </c>
      <c r="F3" s="1481"/>
      <c r="G3" s="1481"/>
      <c r="H3" s="1482"/>
      <c r="J3" s="67"/>
      <c r="K3" s="1483"/>
      <c r="L3" s="1484"/>
      <c r="M3" s="1485"/>
    </row>
    <row r="4" spans="2:24" ht="21" customHeight="1">
      <c r="B4" s="1492" t="s">
        <v>385</v>
      </c>
      <c r="C4" s="1493"/>
      <c r="D4" s="1494"/>
      <c r="E4" s="1158" t="str">
        <f>IF('DMMI MAIN'!C18&lt;&gt;"",'DMMI MAIN'!C18,"")</f>
        <v/>
      </c>
      <c r="F4" s="1156"/>
      <c r="G4" s="1156"/>
      <c r="H4" s="1159"/>
      <c r="J4" s="67"/>
      <c r="K4" s="1486"/>
      <c r="L4" s="1487"/>
      <c r="M4" s="1488"/>
    </row>
    <row r="5" spans="2:24" ht="21" customHeight="1" thickBot="1">
      <c r="B5" s="1495" t="s">
        <v>387</v>
      </c>
      <c r="C5" s="1496"/>
      <c r="D5" s="1497"/>
      <c r="E5" s="1498" t="str">
        <f>IF('DMMI MAIN'!C19&lt;&gt;"",'DMMI MAIN'!C19,"")</f>
        <v/>
      </c>
      <c r="F5" s="1499"/>
      <c r="G5" s="1499"/>
      <c r="H5" s="1500"/>
      <c r="J5" s="67"/>
      <c r="K5" s="1489"/>
      <c r="L5" s="1490"/>
      <c r="M5" s="1491"/>
    </row>
    <row r="6" spans="2:24" ht="21" customHeight="1" thickBot="1">
      <c r="B6" s="1505" t="s">
        <v>513</v>
      </c>
      <c r="C6" s="1506"/>
      <c r="D6" s="1506"/>
      <c r="E6" s="1507" t="s">
        <v>514</v>
      </c>
      <c r="F6" s="1508"/>
      <c r="G6" s="1508"/>
      <c r="H6" s="1509"/>
      <c r="I6" s="212"/>
      <c r="J6" s="67"/>
    </row>
    <row r="7" spans="2:24" ht="12.95">
      <c r="L7" s="1475" t="s">
        <v>515</v>
      </c>
      <c r="M7" s="1475"/>
      <c r="N7" s="1475" t="s">
        <v>516</v>
      </c>
      <c r="O7" s="1475"/>
      <c r="P7" s="411"/>
      <c r="Q7" s="1474" t="s">
        <v>517</v>
      </c>
      <c r="R7" s="1474"/>
      <c r="S7" s="1474"/>
    </row>
    <row r="8" spans="2:24" s="363" customFormat="1" ht="58.5" customHeight="1">
      <c r="B8" s="423" t="s">
        <v>518</v>
      </c>
      <c r="C8" s="423" t="s">
        <v>519</v>
      </c>
      <c r="D8" s="1476" t="s">
        <v>520</v>
      </c>
      <c r="E8" s="1476"/>
      <c r="F8" s="1476"/>
      <c r="G8" s="423" t="s">
        <v>521</v>
      </c>
      <c r="H8" s="423" t="s">
        <v>522</v>
      </c>
      <c r="I8" s="423" t="s">
        <v>523</v>
      </c>
      <c r="J8" s="416" t="s">
        <v>524</v>
      </c>
      <c r="K8" s="416" t="s">
        <v>525</v>
      </c>
      <c r="L8" s="416" t="s">
        <v>526</v>
      </c>
      <c r="M8" s="416" t="s">
        <v>527</v>
      </c>
      <c r="N8" s="416" t="s">
        <v>528</v>
      </c>
      <c r="O8" s="416" t="s">
        <v>529</v>
      </c>
      <c r="P8" s="411"/>
      <c r="Q8" s="415" t="s">
        <v>420</v>
      </c>
      <c r="R8" s="415" t="s">
        <v>510</v>
      </c>
      <c r="S8" s="415" t="s">
        <v>511</v>
      </c>
      <c r="W8" s="424"/>
      <c r="X8" s="424"/>
    </row>
    <row r="9" spans="2:24" s="363" customFormat="1" ht="66.75" customHeight="1">
      <c r="B9" s="425" t="s">
        <v>530</v>
      </c>
      <c r="C9" s="426"/>
      <c r="D9" s="1501"/>
      <c r="E9" s="1502"/>
      <c r="F9" s="1503"/>
      <c r="G9" s="426"/>
      <c r="H9" s="426"/>
      <c r="I9" s="426"/>
      <c r="J9" s="418"/>
      <c r="K9" s="418"/>
      <c r="L9" s="417"/>
      <c r="M9" s="418"/>
      <c r="N9" s="418"/>
      <c r="O9" s="418"/>
      <c r="P9" s="419" t="str">
        <f>IF(Q9="Yes","===&gt;","")</f>
        <v/>
      </c>
      <c r="Q9" s="418"/>
      <c r="R9" s="427"/>
      <c r="S9" s="427"/>
      <c r="U9" s="428"/>
      <c r="W9" s="429"/>
      <c r="X9" s="430"/>
    </row>
    <row r="10" spans="2:24" s="363" customFormat="1" ht="48" customHeight="1">
      <c r="B10" s="425" t="s">
        <v>531</v>
      </c>
      <c r="C10" s="426"/>
      <c r="D10" s="1501"/>
      <c r="E10" s="1502"/>
      <c r="F10" s="1503"/>
      <c r="G10" s="431"/>
      <c r="H10" s="431"/>
      <c r="I10" s="431"/>
      <c r="J10" s="418"/>
      <c r="K10" s="415" t="str">
        <f>IF($K$9="","",$K$9)</f>
        <v/>
      </c>
      <c r="L10" s="417"/>
      <c r="M10" s="418"/>
      <c r="N10" s="418"/>
      <c r="O10" s="418"/>
      <c r="P10" s="419"/>
      <c r="Q10" s="418"/>
      <c r="R10" s="427"/>
      <c r="S10" s="427"/>
      <c r="W10" s="429"/>
      <c r="X10" s="430"/>
    </row>
    <row r="11" spans="2:24" s="363" customFormat="1" ht="23.25" customHeight="1">
      <c r="B11" s="425" t="s">
        <v>532</v>
      </c>
      <c r="C11" s="426"/>
      <c r="D11" s="1504"/>
      <c r="E11" s="1504"/>
      <c r="F11" s="1504"/>
      <c r="G11" s="431"/>
      <c r="H11" s="431"/>
      <c r="I11" s="431"/>
      <c r="J11" s="418"/>
      <c r="K11" s="415" t="str">
        <f t="shared" ref="K11:K74" si="0">IF($K$9="","",$K$9)</f>
        <v/>
      </c>
      <c r="L11" s="417"/>
      <c r="M11" s="418"/>
      <c r="N11" s="418"/>
      <c r="O11" s="418"/>
      <c r="P11" s="419" t="str">
        <f t="shared" ref="P11:P74" si="1">IF(Q11="Yes","===&gt;","")</f>
        <v/>
      </c>
      <c r="Q11" s="418"/>
      <c r="R11" s="418"/>
      <c r="S11" s="418"/>
      <c r="W11" s="432"/>
      <c r="X11" s="430"/>
    </row>
    <row r="12" spans="2:24" s="363" customFormat="1" ht="23.25" customHeight="1">
      <c r="B12" s="425" t="s">
        <v>533</v>
      </c>
      <c r="C12" s="426"/>
      <c r="D12" s="1504"/>
      <c r="E12" s="1504"/>
      <c r="F12" s="1504"/>
      <c r="G12" s="431"/>
      <c r="H12" s="431"/>
      <c r="I12" s="431"/>
      <c r="J12" s="418"/>
      <c r="K12" s="415" t="str">
        <f t="shared" si="0"/>
        <v/>
      </c>
      <c r="L12" s="417"/>
      <c r="M12" s="418"/>
      <c r="N12" s="418"/>
      <c r="O12" s="418"/>
      <c r="P12" s="419" t="str">
        <f t="shared" si="1"/>
        <v/>
      </c>
      <c r="Q12" s="418"/>
      <c r="R12" s="418"/>
      <c r="S12" s="418"/>
      <c r="W12" s="432"/>
      <c r="X12" s="430"/>
    </row>
    <row r="13" spans="2:24" s="363" customFormat="1" ht="23.25" customHeight="1">
      <c r="B13" s="425" t="s">
        <v>534</v>
      </c>
      <c r="C13" s="426"/>
      <c r="D13" s="1504"/>
      <c r="E13" s="1504"/>
      <c r="F13" s="1504"/>
      <c r="G13" s="431"/>
      <c r="H13" s="431"/>
      <c r="I13" s="431"/>
      <c r="J13" s="418"/>
      <c r="K13" s="415" t="str">
        <f t="shared" si="0"/>
        <v/>
      </c>
      <c r="L13" s="417"/>
      <c r="M13" s="418"/>
      <c r="N13" s="418"/>
      <c r="O13" s="418"/>
      <c r="P13" s="419" t="str">
        <f t="shared" si="1"/>
        <v/>
      </c>
      <c r="Q13" s="418"/>
      <c r="R13" s="418"/>
      <c r="S13" s="418"/>
      <c r="W13" s="432"/>
      <c r="X13" s="430"/>
    </row>
    <row r="14" spans="2:24" s="363" customFormat="1" ht="23.25" customHeight="1">
      <c r="B14" s="425" t="s">
        <v>535</v>
      </c>
      <c r="C14" s="426"/>
      <c r="D14" s="1504"/>
      <c r="E14" s="1504"/>
      <c r="F14" s="1504"/>
      <c r="G14" s="431"/>
      <c r="H14" s="431"/>
      <c r="I14" s="431"/>
      <c r="J14" s="418"/>
      <c r="K14" s="415" t="str">
        <f t="shared" si="0"/>
        <v/>
      </c>
      <c r="L14" s="417"/>
      <c r="M14" s="418"/>
      <c r="N14" s="418"/>
      <c r="O14" s="418"/>
      <c r="P14" s="419" t="str">
        <f t="shared" si="1"/>
        <v/>
      </c>
      <c r="Q14" s="418"/>
      <c r="R14" s="418"/>
      <c r="S14" s="418"/>
      <c r="W14" s="433"/>
      <c r="X14" s="430"/>
    </row>
    <row r="15" spans="2:24" s="363" customFormat="1" ht="23.25" customHeight="1">
      <c r="B15" s="425" t="s">
        <v>536</v>
      </c>
      <c r="C15" s="426"/>
      <c r="D15" s="1504"/>
      <c r="E15" s="1504"/>
      <c r="F15" s="1504"/>
      <c r="G15" s="431"/>
      <c r="H15" s="431"/>
      <c r="I15" s="431"/>
      <c r="J15" s="418"/>
      <c r="K15" s="415" t="str">
        <f t="shared" si="0"/>
        <v/>
      </c>
      <c r="L15" s="417"/>
      <c r="M15" s="418"/>
      <c r="N15" s="418"/>
      <c r="O15" s="418"/>
      <c r="P15" s="419" t="str">
        <f t="shared" si="1"/>
        <v/>
      </c>
      <c r="Q15" s="418"/>
      <c r="R15" s="418"/>
      <c r="S15" s="418"/>
      <c r="W15" s="434"/>
      <c r="X15" s="430"/>
    </row>
    <row r="16" spans="2:24" s="363" customFormat="1" ht="23.25" customHeight="1">
      <c r="B16" s="425" t="s">
        <v>537</v>
      </c>
      <c r="C16" s="426"/>
      <c r="D16" s="1504"/>
      <c r="E16" s="1504"/>
      <c r="F16" s="1504"/>
      <c r="G16" s="431"/>
      <c r="H16" s="431"/>
      <c r="I16" s="431"/>
      <c r="J16" s="418"/>
      <c r="K16" s="415" t="str">
        <f t="shared" si="0"/>
        <v/>
      </c>
      <c r="L16" s="417"/>
      <c r="M16" s="418"/>
      <c r="N16" s="418"/>
      <c r="O16" s="418"/>
      <c r="P16" s="419" t="str">
        <f t="shared" si="1"/>
        <v/>
      </c>
      <c r="Q16" s="418"/>
      <c r="R16" s="418"/>
      <c r="S16" s="418"/>
      <c r="W16" s="434"/>
      <c r="X16" s="430"/>
    </row>
    <row r="17" spans="2:24" s="363" customFormat="1" ht="23.25" customHeight="1">
      <c r="B17" s="425" t="s">
        <v>538</v>
      </c>
      <c r="C17" s="426"/>
      <c r="D17" s="1504"/>
      <c r="E17" s="1504"/>
      <c r="F17" s="1504"/>
      <c r="G17" s="431"/>
      <c r="H17" s="431"/>
      <c r="I17" s="431"/>
      <c r="J17" s="418"/>
      <c r="K17" s="415" t="str">
        <f t="shared" si="0"/>
        <v/>
      </c>
      <c r="L17" s="417"/>
      <c r="M17" s="418"/>
      <c r="N17" s="418"/>
      <c r="O17" s="418"/>
      <c r="P17" s="419" t="str">
        <f t="shared" si="1"/>
        <v/>
      </c>
      <c r="Q17" s="418"/>
      <c r="R17" s="418"/>
      <c r="S17" s="418"/>
      <c r="W17" s="434"/>
      <c r="X17" s="430"/>
    </row>
    <row r="18" spans="2:24" s="363" customFormat="1" ht="23.25" customHeight="1">
      <c r="B18" s="425" t="s">
        <v>539</v>
      </c>
      <c r="C18" s="426"/>
      <c r="D18" s="1504"/>
      <c r="E18" s="1504"/>
      <c r="F18" s="1504"/>
      <c r="G18" s="431"/>
      <c r="H18" s="431"/>
      <c r="I18" s="431"/>
      <c r="J18" s="418"/>
      <c r="K18" s="415" t="str">
        <f t="shared" si="0"/>
        <v/>
      </c>
      <c r="L18" s="417"/>
      <c r="M18" s="418"/>
      <c r="N18" s="418"/>
      <c r="O18" s="418"/>
      <c r="P18" s="419" t="str">
        <f t="shared" si="1"/>
        <v/>
      </c>
      <c r="Q18" s="418"/>
      <c r="R18" s="418"/>
      <c r="S18" s="418"/>
      <c r="W18" s="434"/>
      <c r="X18" s="430"/>
    </row>
    <row r="19" spans="2:24" s="363" customFormat="1" ht="23.25" customHeight="1">
      <c r="B19" s="425" t="s">
        <v>540</v>
      </c>
      <c r="C19" s="426"/>
      <c r="D19" s="1504"/>
      <c r="E19" s="1504"/>
      <c r="F19" s="1504"/>
      <c r="G19" s="431"/>
      <c r="H19" s="431"/>
      <c r="I19" s="431"/>
      <c r="J19" s="418"/>
      <c r="K19" s="415" t="str">
        <f t="shared" si="0"/>
        <v/>
      </c>
      <c r="L19" s="417"/>
      <c r="M19" s="418"/>
      <c r="N19" s="418"/>
      <c r="O19" s="418"/>
      <c r="P19" s="419" t="str">
        <f t="shared" si="1"/>
        <v/>
      </c>
      <c r="Q19" s="418"/>
      <c r="R19" s="418"/>
      <c r="S19" s="418"/>
      <c r="W19" s="435"/>
      <c r="X19" s="430"/>
    </row>
    <row r="20" spans="2:24" s="363" customFormat="1" ht="23.25" customHeight="1">
      <c r="B20" s="425" t="s">
        <v>541</v>
      </c>
      <c r="C20" s="426"/>
      <c r="D20" s="1504"/>
      <c r="E20" s="1504"/>
      <c r="F20" s="1504"/>
      <c r="G20" s="431"/>
      <c r="H20" s="431"/>
      <c r="I20" s="431"/>
      <c r="J20" s="418"/>
      <c r="K20" s="415" t="str">
        <f t="shared" si="0"/>
        <v/>
      </c>
      <c r="L20" s="417"/>
      <c r="M20" s="418"/>
      <c r="N20" s="418"/>
      <c r="O20" s="418"/>
      <c r="P20" s="419" t="str">
        <f t="shared" si="1"/>
        <v/>
      </c>
      <c r="Q20" s="418"/>
      <c r="R20" s="418"/>
      <c r="S20" s="418"/>
      <c r="W20" s="435"/>
      <c r="X20" s="430"/>
    </row>
    <row r="21" spans="2:24" s="363" customFormat="1" ht="23.25" customHeight="1">
      <c r="B21" s="425" t="s">
        <v>542</v>
      </c>
      <c r="C21" s="426"/>
      <c r="D21" s="1504"/>
      <c r="E21" s="1504"/>
      <c r="F21" s="1504"/>
      <c r="G21" s="431"/>
      <c r="H21" s="431"/>
      <c r="I21" s="431"/>
      <c r="J21" s="418"/>
      <c r="K21" s="415" t="str">
        <f t="shared" si="0"/>
        <v/>
      </c>
      <c r="L21" s="417"/>
      <c r="M21" s="418"/>
      <c r="N21" s="418"/>
      <c r="O21" s="418"/>
      <c r="P21" s="419" t="str">
        <f t="shared" si="1"/>
        <v/>
      </c>
      <c r="Q21" s="418"/>
      <c r="R21" s="418"/>
      <c r="S21" s="418"/>
      <c r="W21" s="435"/>
      <c r="X21" s="430"/>
    </row>
    <row r="22" spans="2:24" s="363" customFormat="1" ht="23.25" customHeight="1">
      <c r="B22" s="425" t="s">
        <v>543</v>
      </c>
      <c r="C22" s="426"/>
      <c r="D22" s="1504"/>
      <c r="E22" s="1504"/>
      <c r="F22" s="1504"/>
      <c r="G22" s="431"/>
      <c r="H22" s="431"/>
      <c r="I22" s="431"/>
      <c r="J22" s="418"/>
      <c r="K22" s="415" t="str">
        <f t="shared" si="0"/>
        <v/>
      </c>
      <c r="L22" s="417"/>
      <c r="M22" s="418"/>
      <c r="N22" s="418"/>
      <c r="O22" s="418"/>
      <c r="P22" s="419" t="str">
        <f t="shared" si="1"/>
        <v/>
      </c>
      <c r="Q22" s="418"/>
      <c r="R22" s="418"/>
      <c r="S22" s="418"/>
      <c r="W22" s="436"/>
      <c r="X22" s="430"/>
    </row>
    <row r="23" spans="2:24" s="363" customFormat="1" ht="23.25" customHeight="1">
      <c r="B23" s="425" t="s">
        <v>544</v>
      </c>
      <c r="C23" s="426"/>
      <c r="D23" s="1504"/>
      <c r="E23" s="1504"/>
      <c r="F23" s="1504"/>
      <c r="G23" s="431"/>
      <c r="H23" s="431"/>
      <c r="I23" s="431"/>
      <c r="J23" s="418"/>
      <c r="K23" s="415" t="str">
        <f t="shared" si="0"/>
        <v/>
      </c>
      <c r="L23" s="417"/>
      <c r="M23" s="418"/>
      <c r="N23" s="418"/>
      <c r="O23" s="418"/>
      <c r="P23" s="419" t="str">
        <f t="shared" si="1"/>
        <v/>
      </c>
      <c r="Q23" s="418"/>
      <c r="R23" s="418"/>
      <c r="S23" s="418"/>
      <c r="W23" s="436"/>
      <c r="X23" s="430"/>
    </row>
    <row r="24" spans="2:24" s="363" customFormat="1" ht="23.25" customHeight="1">
      <c r="B24" s="425" t="s">
        <v>545</v>
      </c>
      <c r="C24" s="426"/>
      <c r="D24" s="1504"/>
      <c r="E24" s="1504"/>
      <c r="F24" s="1504"/>
      <c r="G24" s="431"/>
      <c r="H24" s="431"/>
      <c r="I24" s="431"/>
      <c r="J24" s="418"/>
      <c r="K24" s="415" t="str">
        <f t="shared" si="0"/>
        <v/>
      </c>
      <c r="L24" s="417"/>
      <c r="M24" s="418"/>
      <c r="N24" s="418"/>
      <c r="O24" s="418"/>
      <c r="P24" s="419" t="str">
        <f t="shared" si="1"/>
        <v/>
      </c>
      <c r="Q24" s="418"/>
      <c r="R24" s="418"/>
      <c r="S24" s="418"/>
      <c r="W24" s="436"/>
      <c r="X24" s="430"/>
    </row>
    <row r="25" spans="2:24" s="363" customFormat="1" ht="23.25" customHeight="1">
      <c r="B25" s="425" t="s">
        <v>546</v>
      </c>
      <c r="C25" s="426"/>
      <c r="D25" s="1504"/>
      <c r="E25" s="1504"/>
      <c r="F25" s="1504"/>
      <c r="G25" s="431"/>
      <c r="H25" s="431"/>
      <c r="I25" s="431"/>
      <c r="J25" s="418"/>
      <c r="K25" s="415" t="str">
        <f t="shared" si="0"/>
        <v/>
      </c>
      <c r="L25" s="417"/>
      <c r="M25" s="418"/>
      <c r="N25" s="418"/>
      <c r="O25" s="418"/>
      <c r="P25" s="419" t="str">
        <f t="shared" si="1"/>
        <v/>
      </c>
      <c r="Q25" s="418"/>
      <c r="R25" s="418"/>
      <c r="S25" s="418"/>
      <c r="W25" s="436"/>
      <c r="X25" s="430"/>
    </row>
    <row r="26" spans="2:24" s="363" customFormat="1" ht="23.25" customHeight="1">
      <c r="B26" s="425" t="s">
        <v>547</v>
      </c>
      <c r="C26" s="426"/>
      <c r="D26" s="1504"/>
      <c r="E26" s="1504"/>
      <c r="F26" s="1504"/>
      <c r="G26" s="431"/>
      <c r="H26" s="431"/>
      <c r="I26" s="431"/>
      <c r="J26" s="418"/>
      <c r="K26" s="415" t="str">
        <f t="shared" si="0"/>
        <v/>
      </c>
      <c r="L26" s="417"/>
      <c r="M26" s="418"/>
      <c r="N26" s="418"/>
      <c r="O26" s="418"/>
      <c r="P26" s="419" t="str">
        <f t="shared" si="1"/>
        <v/>
      </c>
      <c r="Q26" s="418"/>
      <c r="R26" s="418"/>
      <c r="S26" s="418"/>
      <c r="W26" s="436"/>
      <c r="X26" s="430"/>
    </row>
    <row r="27" spans="2:24" s="363" customFormat="1" ht="23.25" customHeight="1">
      <c r="B27" s="425" t="s">
        <v>548</v>
      </c>
      <c r="C27" s="426"/>
      <c r="D27" s="1504"/>
      <c r="E27" s="1504"/>
      <c r="F27" s="1504"/>
      <c r="G27" s="431"/>
      <c r="H27" s="431"/>
      <c r="I27" s="431"/>
      <c r="J27" s="418"/>
      <c r="K27" s="415" t="str">
        <f t="shared" si="0"/>
        <v/>
      </c>
      <c r="L27" s="417"/>
      <c r="M27" s="418"/>
      <c r="N27" s="418"/>
      <c r="O27" s="418"/>
      <c r="P27" s="419" t="str">
        <f t="shared" si="1"/>
        <v/>
      </c>
      <c r="Q27" s="418"/>
      <c r="R27" s="418"/>
      <c r="S27" s="418"/>
    </row>
    <row r="28" spans="2:24" s="363" customFormat="1" ht="23.25" customHeight="1">
      <c r="B28" s="425" t="s">
        <v>549</v>
      </c>
      <c r="C28" s="426"/>
      <c r="D28" s="1504"/>
      <c r="E28" s="1504"/>
      <c r="F28" s="1504"/>
      <c r="G28" s="426"/>
      <c r="H28" s="426"/>
      <c r="I28" s="426"/>
      <c r="J28" s="418"/>
      <c r="K28" s="415" t="str">
        <f t="shared" si="0"/>
        <v/>
      </c>
      <c r="L28" s="417"/>
      <c r="M28" s="418"/>
      <c r="N28" s="418"/>
      <c r="O28" s="418"/>
      <c r="P28" s="419" t="str">
        <f t="shared" si="1"/>
        <v/>
      </c>
      <c r="Q28" s="418"/>
      <c r="R28" s="418"/>
      <c r="S28" s="418"/>
    </row>
    <row r="29" spans="2:24" s="363" customFormat="1" ht="23.25" customHeight="1">
      <c r="B29" s="425" t="s">
        <v>550</v>
      </c>
      <c r="C29" s="426"/>
      <c r="D29" s="1504"/>
      <c r="E29" s="1504"/>
      <c r="F29" s="1504"/>
      <c r="G29" s="426"/>
      <c r="H29" s="426"/>
      <c r="I29" s="426"/>
      <c r="J29" s="418"/>
      <c r="K29" s="415" t="str">
        <f t="shared" si="0"/>
        <v/>
      </c>
      <c r="L29" s="417"/>
      <c r="M29" s="418"/>
      <c r="N29" s="418"/>
      <c r="O29" s="418"/>
      <c r="P29" s="419" t="str">
        <f t="shared" si="1"/>
        <v/>
      </c>
      <c r="Q29" s="418"/>
      <c r="R29" s="418"/>
      <c r="S29" s="418"/>
    </row>
    <row r="30" spans="2:24" s="363" customFormat="1" ht="23.25" customHeight="1">
      <c r="B30" s="425" t="s">
        <v>551</v>
      </c>
      <c r="C30" s="426"/>
      <c r="D30" s="1504"/>
      <c r="E30" s="1504"/>
      <c r="F30" s="1504"/>
      <c r="G30" s="431"/>
      <c r="H30" s="431"/>
      <c r="I30" s="431"/>
      <c r="J30" s="418"/>
      <c r="K30" s="415" t="str">
        <f t="shared" si="0"/>
        <v/>
      </c>
      <c r="L30" s="417"/>
      <c r="M30" s="418"/>
      <c r="N30" s="418"/>
      <c r="O30" s="418"/>
      <c r="P30" s="419" t="str">
        <f t="shared" si="1"/>
        <v/>
      </c>
      <c r="Q30" s="418"/>
      <c r="R30" s="418"/>
      <c r="S30" s="418"/>
    </row>
    <row r="31" spans="2:24" s="363" customFormat="1" ht="23.25" customHeight="1">
      <c r="B31" s="425" t="s">
        <v>552</v>
      </c>
      <c r="C31" s="426"/>
      <c r="D31" s="1504"/>
      <c r="E31" s="1504"/>
      <c r="F31" s="1504"/>
      <c r="G31" s="426"/>
      <c r="H31" s="426"/>
      <c r="I31" s="426"/>
      <c r="J31" s="418"/>
      <c r="K31" s="415" t="str">
        <f t="shared" si="0"/>
        <v/>
      </c>
      <c r="L31" s="417"/>
      <c r="M31" s="418"/>
      <c r="N31" s="418"/>
      <c r="O31" s="418"/>
      <c r="P31" s="419" t="str">
        <f t="shared" si="1"/>
        <v/>
      </c>
      <c r="Q31" s="418"/>
      <c r="R31" s="418"/>
      <c r="S31" s="418"/>
    </row>
    <row r="32" spans="2:24" s="363" customFormat="1" ht="23.25" customHeight="1">
      <c r="B32" s="425" t="s">
        <v>553</v>
      </c>
      <c r="C32" s="426"/>
      <c r="D32" s="1504"/>
      <c r="E32" s="1504"/>
      <c r="F32" s="1504"/>
      <c r="G32" s="426"/>
      <c r="H32" s="426"/>
      <c r="I32" s="426"/>
      <c r="J32" s="418"/>
      <c r="K32" s="415" t="str">
        <f t="shared" si="0"/>
        <v/>
      </c>
      <c r="L32" s="417"/>
      <c r="M32" s="418"/>
      <c r="N32" s="418"/>
      <c r="O32" s="418"/>
      <c r="P32" s="419" t="str">
        <f t="shared" si="1"/>
        <v/>
      </c>
      <c r="Q32" s="418"/>
      <c r="R32" s="418"/>
      <c r="S32" s="418"/>
    </row>
    <row r="33" spans="2:19" s="363" customFormat="1" ht="23.25" customHeight="1">
      <c r="B33" s="425" t="s">
        <v>554</v>
      </c>
      <c r="C33" s="426"/>
      <c r="D33" s="1504"/>
      <c r="E33" s="1504"/>
      <c r="F33" s="1504"/>
      <c r="G33" s="431"/>
      <c r="H33" s="431"/>
      <c r="I33" s="431"/>
      <c r="J33" s="418"/>
      <c r="K33" s="415" t="str">
        <f t="shared" si="0"/>
        <v/>
      </c>
      <c r="L33" s="417"/>
      <c r="M33" s="418"/>
      <c r="N33" s="418"/>
      <c r="O33" s="418"/>
      <c r="P33" s="419" t="str">
        <f t="shared" si="1"/>
        <v/>
      </c>
      <c r="Q33" s="418"/>
      <c r="R33" s="418"/>
      <c r="S33" s="418"/>
    </row>
    <row r="34" spans="2:19" s="363" customFormat="1" ht="23.25" customHeight="1">
      <c r="B34" s="425" t="s">
        <v>555</v>
      </c>
      <c r="C34" s="426"/>
      <c r="D34" s="1504"/>
      <c r="E34" s="1504"/>
      <c r="F34" s="1504"/>
      <c r="G34" s="431"/>
      <c r="H34" s="431"/>
      <c r="I34" s="431"/>
      <c r="J34" s="418"/>
      <c r="K34" s="415" t="str">
        <f t="shared" si="0"/>
        <v/>
      </c>
      <c r="L34" s="417"/>
      <c r="M34" s="418"/>
      <c r="N34" s="418"/>
      <c r="O34" s="418"/>
      <c r="P34" s="419" t="str">
        <f t="shared" si="1"/>
        <v/>
      </c>
      <c r="Q34" s="418"/>
      <c r="R34" s="418"/>
      <c r="S34" s="418"/>
    </row>
    <row r="35" spans="2:19" s="363" customFormat="1" ht="23.25" customHeight="1">
      <c r="B35" s="425" t="s">
        <v>556</v>
      </c>
      <c r="C35" s="426"/>
      <c r="D35" s="1504"/>
      <c r="E35" s="1504"/>
      <c r="F35" s="1504"/>
      <c r="G35" s="431"/>
      <c r="H35" s="431"/>
      <c r="I35" s="431"/>
      <c r="J35" s="418"/>
      <c r="K35" s="415" t="str">
        <f t="shared" si="0"/>
        <v/>
      </c>
      <c r="L35" s="417"/>
      <c r="M35" s="418"/>
      <c r="N35" s="418"/>
      <c r="O35" s="418"/>
      <c r="P35" s="419" t="str">
        <f t="shared" si="1"/>
        <v/>
      </c>
      <c r="Q35" s="418"/>
      <c r="R35" s="418"/>
      <c r="S35" s="418"/>
    </row>
    <row r="36" spans="2:19" s="363" customFormat="1" ht="23.25" customHeight="1">
      <c r="B36" s="425" t="s">
        <v>557</v>
      </c>
      <c r="C36" s="426"/>
      <c r="D36" s="1504"/>
      <c r="E36" s="1504"/>
      <c r="F36" s="1504"/>
      <c r="G36" s="431"/>
      <c r="H36" s="431"/>
      <c r="I36" s="431"/>
      <c r="J36" s="418"/>
      <c r="K36" s="415" t="str">
        <f t="shared" si="0"/>
        <v/>
      </c>
      <c r="L36" s="417"/>
      <c r="M36" s="418"/>
      <c r="N36" s="418"/>
      <c r="O36" s="418"/>
      <c r="P36" s="419" t="str">
        <f t="shared" si="1"/>
        <v/>
      </c>
      <c r="Q36" s="418"/>
      <c r="R36" s="418"/>
      <c r="S36" s="418"/>
    </row>
    <row r="37" spans="2:19" s="363" customFormat="1" ht="23.25" customHeight="1">
      <c r="B37" s="425" t="s">
        <v>558</v>
      </c>
      <c r="C37" s="426"/>
      <c r="D37" s="1504"/>
      <c r="E37" s="1504"/>
      <c r="F37" s="1504"/>
      <c r="G37" s="431"/>
      <c r="H37" s="431"/>
      <c r="I37" s="431"/>
      <c r="J37" s="418"/>
      <c r="K37" s="415" t="str">
        <f t="shared" si="0"/>
        <v/>
      </c>
      <c r="L37" s="417"/>
      <c r="M37" s="418"/>
      <c r="N37" s="418"/>
      <c r="O37" s="418"/>
      <c r="P37" s="419" t="str">
        <f t="shared" si="1"/>
        <v/>
      </c>
      <c r="Q37" s="418"/>
      <c r="R37" s="418"/>
      <c r="S37" s="418"/>
    </row>
    <row r="38" spans="2:19" s="363" customFormat="1" ht="15" customHeight="1">
      <c r="B38" s="425" t="s">
        <v>559</v>
      </c>
      <c r="C38" s="426"/>
      <c r="D38" s="1504"/>
      <c r="E38" s="1504"/>
      <c r="F38" s="1504"/>
      <c r="G38" s="431"/>
      <c r="H38" s="431"/>
      <c r="I38" s="431"/>
      <c r="J38" s="418"/>
      <c r="K38" s="415" t="str">
        <f t="shared" si="0"/>
        <v/>
      </c>
      <c r="L38" s="417"/>
      <c r="M38" s="418"/>
      <c r="N38" s="418"/>
      <c r="O38" s="418"/>
      <c r="P38" s="419" t="str">
        <f t="shared" si="1"/>
        <v/>
      </c>
      <c r="Q38" s="418"/>
      <c r="R38" s="418"/>
      <c r="S38" s="418"/>
    </row>
    <row r="39" spans="2:19" s="363" customFormat="1" ht="15" customHeight="1">
      <c r="B39" s="425" t="s">
        <v>560</v>
      </c>
      <c r="C39" s="426"/>
      <c r="D39" s="1504"/>
      <c r="E39" s="1504"/>
      <c r="F39" s="1504"/>
      <c r="G39" s="431"/>
      <c r="H39" s="431"/>
      <c r="I39" s="431"/>
      <c r="J39" s="418"/>
      <c r="K39" s="415" t="str">
        <f t="shared" si="0"/>
        <v/>
      </c>
      <c r="L39" s="417"/>
      <c r="M39" s="418"/>
      <c r="N39" s="418"/>
      <c r="O39" s="418"/>
      <c r="P39" s="419" t="str">
        <f t="shared" si="1"/>
        <v/>
      </c>
      <c r="Q39" s="418"/>
      <c r="R39" s="418"/>
      <c r="S39" s="418"/>
    </row>
    <row r="40" spans="2:19" s="363" customFormat="1" ht="15" customHeight="1">
      <c r="B40" s="425" t="s">
        <v>561</v>
      </c>
      <c r="C40" s="426"/>
      <c r="D40" s="1504"/>
      <c r="E40" s="1504"/>
      <c r="F40" s="1504"/>
      <c r="G40" s="431"/>
      <c r="H40" s="431"/>
      <c r="I40" s="431"/>
      <c r="J40" s="418"/>
      <c r="K40" s="415" t="str">
        <f t="shared" si="0"/>
        <v/>
      </c>
      <c r="L40" s="417"/>
      <c r="M40" s="418"/>
      <c r="N40" s="418"/>
      <c r="O40" s="418"/>
      <c r="P40" s="419" t="str">
        <f t="shared" si="1"/>
        <v/>
      </c>
      <c r="Q40" s="418"/>
      <c r="R40" s="418"/>
      <c r="S40" s="418"/>
    </row>
    <row r="41" spans="2:19" s="363" customFormat="1" ht="15" customHeight="1">
      <c r="B41" s="425" t="s">
        <v>562</v>
      </c>
      <c r="C41" s="426"/>
      <c r="D41" s="1504"/>
      <c r="E41" s="1504"/>
      <c r="F41" s="1504"/>
      <c r="G41" s="431"/>
      <c r="H41" s="431"/>
      <c r="I41" s="431"/>
      <c r="J41" s="418"/>
      <c r="K41" s="415" t="str">
        <f t="shared" si="0"/>
        <v/>
      </c>
      <c r="L41" s="417"/>
      <c r="M41" s="418"/>
      <c r="N41" s="418"/>
      <c r="O41" s="418"/>
      <c r="P41" s="419" t="str">
        <f t="shared" si="1"/>
        <v/>
      </c>
      <c r="Q41" s="418"/>
      <c r="R41" s="418"/>
      <c r="S41" s="418"/>
    </row>
    <row r="42" spans="2:19" s="363" customFormat="1" ht="15" customHeight="1">
      <c r="B42" s="425" t="s">
        <v>563</v>
      </c>
      <c r="C42" s="426"/>
      <c r="D42" s="1504"/>
      <c r="E42" s="1504"/>
      <c r="F42" s="1504"/>
      <c r="G42" s="431"/>
      <c r="H42" s="431"/>
      <c r="I42" s="431"/>
      <c r="J42" s="418"/>
      <c r="K42" s="415" t="str">
        <f t="shared" si="0"/>
        <v/>
      </c>
      <c r="L42" s="417"/>
      <c r="M42" s="418"/>
      <c r="N42" s="418"/>
      <c r="O42" s="418"/>
      <c r="P42" s="419" t="str">
        <f t="shared" si="1"/>
        <v/>
      </c>
      <c r="Q42" s="418"/>
      <c r="R42" s="418"/>
      <c r="S42" s="418"/>
    </row>
    <row r="43" spans="2:19" s="363" customFormat="1" ht="15" customHeight="1">
      <c r="B43" s="425" t="s">
        <v>564</v>
      </c>
      <c r="C43" s="426"/>
      <c r="D43" s="1504"/>
      <c r="E43" s="1504"/>
      <c r="F43" s="1504"/>
      <c r="G43" s="431"/>
      <c r="H43" s="431"/>
      <c r="I43" s="431"/>
      <c r="J43" s="418"/>
      <c r="K43" s="415" t="str">
        <f t="shared" si="0"/>
        <v/>
      </c>
      <c r="L43" s="417"/>
      <c r="M43" s="418"/>
      <c r="N43" s="418"/>
      <c r="O43" s="418"/>
      <c r="P43" s="419" t="str">
        <f t="shared" si="1"/>
        <v/>
      </c>
      <c r="Q43" s="418"/>
      <c r="R43" s="418"/>
      <c r="S43" s="418"/>
    </row>
    <row r="44" spans="2:19" s="363" customFormat="1" ht="15" customHeight="1">
      <c r="B44" s="425" t="s">
        <v>565</v>
      </c>
      <c r="C44" s="426"/>
      <c r="D44" s="1504"/>
      <c r="E44" s="1504"/>
      <c r="F44" s="1504"/>
      <c r="G44" s="431"/>
      <c r="H44" s="431"/>
      <c r="I44" s="431"/>
      <c r="J44" s="418"/>
      <c r="K44" s="415" t="str">
        <f t="shared" si="0"/>
        <v/>
      </c>
      <c r="L44" s="417"/>
      <c r="M44" s="418"/>
      <c r="N44" s="418"/>
      <c r="O44" s="418"/>
      <c r="P44" s="419" t="str">
        <f t="shared" si="1"/>
        <v/>
      </c>
      <c r="Q44" s="418"/>
      <c r="R44" s="418"/>
      <c r="S44" s="418"/>
    </row>
    <row r="45" spans="2:19" s="363" customFormat="1" ht="15" customHeight="1">
      <c r="B45" s="425" t="s">
        <v>566</v>
      </c>
      <c r="C45" s="426"/>
      <c r="D45" s="1504"/>
      <c r="E45" s="1504"/>
      <c r="F45" s="1504"/>
      <c r="G45" s="431"/>
      <c r="H45" s="431"/>
      <c r="I45" s="431"/>
      <c r="J45" s="418"/>
      <c r="K45" s="415" t="str">
        <f t="shared" si="0"/>
        <v/>
      </c>
      <c r="L45" s="417"/>
      <c r="M45" s="418"/>
      <c r="N45" s="418"/>
      <c r="O45" s="418"/>
      <c r="P45" s="419" t="str">
        <f t="shared" si="1"/>
        <v/>
      </c>
      <c r="Q45" s="418"/>
      <c r="R45" s="418"/>
      <c r="S45" s="418"/>
    </row>
    <row r="46" spans="2:19" s="363" customFormat="1" ht="15" customHeight="1">
      <c r="B46" s="425" t="s">
        <v>567</v>
      </c>
      <c r="C46" s="426"/>
      <c r="D46" s="1504"/>
      <c r="E46" s="1504"/>
      <c r="F46" s="1504"/>
      <c r="G46" s="431"/>
      <c r="H46" s="431"/>
      <c r="I46" s="431"/>
      <c r="J46" s="418"/>
      <c r="K46" s="415" t="str">
        <f t="shared" si="0"/>
        <v/>
      </c>
      <c r="L46" s="417"/>
      <c r="M46" s="418"/>
      <c r="N46" s="418"/>
      <c r="O46" s="418"/>
      <c r="P46" s="419" t="str">
        <f t="shared" si="1"/>
        <v/>
      </c>
      <c r="Q46" s="418"/>
      <c r="R46" s="418"/>
      <c r="S46" s="418"/>
    </row>
    <row r="47" spans="2:19" s="363" customFormat="1" ht="15" customHeight="1">
      <c r="B47" s="425" t="s">
        <v>568</v>
      </c>
      <c r="C47" s="426"/>
      <c r="D47" s="1504"/>
      <c r="E47" s="1504"/>
      <c r="F47" s="1504"/>
      <c r="G47" s="431"/>
      <c r="H47" s="431"/>
      <c r="I47" s="431"/>
      <c r="J47" s="418"/>
      <c r="K47" s="415" t="str">
        <f t="shared" si="0"/>
        <v/>
      </c>
      <c r="L47" s="417"/>
      <c r="M47" s="418"/>
      <c r="N47" s="418"/>
      <c r="O47" s="418"/>
      <c r="P47" s="419" t="str">
        <f t="shared" si="1"/>
        <v/>
      </c>
      <c r="Q47" s="418"/>
      <c r="R47" s="418"/>
      <c r="S47" s="418"/>
    </row>
    <row r="48" spans="2:19" s="363" customFormat="1" ht="15" customHeight="1">
      <c r="B48" s="425" t="s">
        <v>569</v>
      </c>
      <c r="C48" s="426"/>
      <c r="D48" s="1504"/>
      <c r="E48" s="1504"/>
      <c r="F48" s="1504"/>
      <c r="G48" s="431"/>
      <c r="H48" s="431"/>
      <c r="I48" s="431"/>
      <c r="J48" s="418"/>
      <c r="K48" s="415" t="str">
        <f t="shared" si="0"/>
        <v/>
      </c>
      <c r="L48" s="417"/>
      <c r="M48" s="418"/>
      <c r="N48" s="418"/>
      <c r="O48" s="418"/>
      <c r="P48" s="419" t="str">
        <f t="shared" si="1"/>
        <v/>
      </c>
      <c r="Q48" s="418"/>
      <c r="R48" s="418"/>
      <c r="S48" s="418"/>
    </row>
    <row r="49" spans="2:19" s="363" customFormat="1" ht="15" customHeight="1">
      <c r="B49" s="425" t="s">
        <v>570</v>
      </c>
      <c r="C49" s="426"/>
      <c r="D49" s="1504"/>
      <c r="E49" s="1504"/>
      <c r="F49" s="1504"/>
      <c r="G49" s="431"/>
      <c r="H49" s="431"/>
      <c r="I49" s="431"/>
      <c r="J49" s="418"/>
      <c r="K49" s="415" t="str">
        <f t="shared" si="0"/>
        <v/>
      </c>
      <c r="L49" s="417"/>
      <c r="M49" s="418"/>
      <c r="N49" s="418"/>
      <c r="O49" s="418"/>
      <c r="P49" s="419" t="str">
        <f t="shared" si="1"/>
        <v/>
      </c>
      <c r="Q49" s="418"/>
      <c r="R49" s="418"/>
      <c r="S49" s="418"/>
    </row>
    <row r="50" spans="2:19" s="363" customFormat="1" ht="15" customHeight="1">
      <c r="B50" s="425" t="s">
        <v>571</v>
      </c>
      <c r="C50" s="426"/>
      <c r="D50" s="1504"/>
      <c r="E50" s="1504"/>
      <c r="F50" s="1504"/>
      <c r="G50" s="431"/>
      <c r="H50" s="431"/>
      <c r="I50" s="431"/>
      <c r="J50" s="418"/>
      <c r="K50" s="415" t="str">
        <f t="shared" si="0"/>
        <v/>
      </c>
      <c r="L50" s="417"/>
      <c r="M50" s="418"/>
      <c r="N50" s="418"/>
      <c r="O50" s="418"/>
      <c r="P50" s="419" t="str">
        <f t="shared" si="1"/>
        <v/>
      </c>
      <c r="Q50" s="418"/>
      <c r="R50" s="418"/>
      <c r="S50" s="418"/>
    </row>
    <row r="51" spans="2:19" s="363" customFormat="1" ht="15" customHeight="1">
      <c r="B51" s="425" t="s">
        <v>572</v>
      </c>
      <c r="C51" s="426"/>
      <c r="D51" s="1504"/>
      <c r="E51" s="1504"/>
      <c r="F51" s="1504"/>
      <c r="G51" s="431"/>
      <c r="H51" s="431"/>
      <c r="I51" s="431"/>
      <c r="J51" s="418"/>
      <c r="K51" s="415" t="str">
        <f t="shared" si="0"/>
        <v/>
      </c>
      <c r="L51" s="417"/>
      <c r="M51" s="418"/>
      <c r="N51" s="418"/>
      <c r="O51" s="418"/>
      <c r="P51" s="419" t="str">
        <f t="shared" si="1"/>
        <v/>
      </c>
      <c r="Q51" s="418"/>
      <c r="R51" s="418"/>
      <c r="S51" s="418"/>
    </row>
    <row r="52" spans="2:19" s="363" customFormat="1" ht="15" customHeight="1">
      <c r="B52" s="425" t="s">
        <v>573</v>
      </c>
      <c r="C52" s="426"/>
      <c r="D52" s="1504"/>
      <c r="E52" s="1504"/>
      <c r="F52" s="1504"/>
      <c r="G52" s="431"/>
      <c r="H52" s="431"/>
      <c r="I52" s="431"/>
      <c r="J52" s="418"/>
      <c r="K52" s="415" t="str">
        <f t="shared" si="0"/>
        <v/>
      </c>
      <c r="L52" s="417"/>
      <c r="M52" s="418"/>
      <c r="N52" s="418"/>
      <c r="O52" s="418"/>
      <c r="P52" s="419" t="str">
        <f t="shared" si="1"/>
        <v/>
      </c>
      <c r="Q52" s="418"/>
      <c r="R52" s="418"/>
      <c r="S52" s="418"/>
    </row>
    <row r="53" spans="2:19" s="363" customFormat="1" ht="15" customHeight="1">
      <c r="B53" s="425" t="s">
        <v>574</v>
      </c>
      <c r="C53" s="426"/>
      <c r="D53" s="1504"/>
      <c r="E53" s="1504"/>
      <c r="F53" s="1504"/>
      <c r="G53" s="431"/>
      <c r="H53" s="431"/>
      <c r="I53" s="431"/>
      <c r="J53" s="418"/>
      <c r="K53" s="415" t="str">
        <f t="shared" si="0"/>
        <v/>
      </c>
      <c r="L53" s="417"/>
      <c r="M53" s="418"/>
      <c r="N53" s="418"/>
      <c r="O53" s="418"/>
      <c r="P53" s="419" t="str">
        <f t="shared" si="1"/>
        <v/>
      </c>
      <c r="Q53" s="418"/>
      <c r="R53" s="418"/>
      <c r="S53" s="418"/>
    </row>
    <row r="54" spans="2:19" s="363" customFormat="1" ht="15" customHeight="1">
      <c r="B54" s="425" t="s">
        <v>575</v>
      </c>
      <c r="C54" s="426"/>
      <c r="D54" s="1504"/>
      <c r="E54" s="1504"/>
      <c r="F54" s="1504"/>
      <c r="G54" s="431"/>
      <c r="H54" s="431"/>
      <c r="I54" s="431"/>
      <c r="J54" s="418"/>
      <c r="K54" s="415" t="str">
        <f t="shared" si="0"/>
        <v/>
      </c>
      <c r="L54" s="417"/>
      <c r="M54" s="418"/>
      <c r="N54" s="418"/>
      <c r="O54" s="418"/>
      <c r="P54" s="419" t="str">
        <f t="shared" si="1"/>
        <v/>
      </c>
      <c r="Q54" s="418"/>
      <c r="R54" s="418"/>
      <c r="S54" s="418"/>
    </row>
    <row r="55" spans="2:19" s="363" customFormat="1" ht="15" customHeight="1">
      <c r="B55" s="425" t="s">
        <v>576</v>
      </c>
      <c r="C55" s="426"/>
      <c r="D55" s="1504"/>
      <c r="E55" s="1504"/>
      <c r="F55" s="1504"/>
      <c r="G55" s="431"/>
      <c r="H55" s="431"/>
      <c r="I55" s="431"/>
      <c r="J55" s="418"/>
      <c r="K55" s="415" t="str">
        <f t="shared" si="0"/>
        <v/>
      </c>
      <c r="L55" s="417"/>
      <c r="M55" s="418"/>
      <c r="N55" s="418"/>
      <c r="O55" s="418"/>
      <c r="P55" s="419" t="str">
        <f t="shared" si="1"/>
        <v/>
      </c>
      <c r="Q55" s="418"/>
      <c r="R55" s="418"/>
      <c r="S55" s="418"/>
    </row>
    <row r="56" spans="2:19" s="363" customFormat="1" ht="15" customHeight="1">
      <c r="B56" s="425" t="s">
        <v>577</v>
      </c>
      <c r="C56" s="426"/>
      <c r="D56" s="1504"/>
      <c r="E56" s="1504"/>
      <c r="F56" s="1504"/>
      <c r="G56" s="431"/>
      <c r="H56" s="431"/>
      <c r="I56" s="431"/>
      <c r="J56" s="418"/>
      <c r="K56" s="415" t="str">
        <f t="shared" si="0"/>
        <v/>
      </c>
      <c r="L56" s="417"/>
      <c r="M56" s="418"/>
      <c r="N56" s="418"/>
      <c r="O56" s="418"/>
      <c r="P56" s="419" t="str">
        <f t="shared" si="1"/>
        <v/>
      </c>
      <c r="Q56" s="418"/>
      <c r="R56" s="418"/>
      <c r="S56" s="418"/>
    </row>
    <row r="57" spans="2:19" s="363" customFormat="1" ht="15" customHeight="1">
      <c r="B57" s="425" t="s">
        <v>578</v>
      </c>
      <c r="C57" s="426"/>
      <c r="D57" s="1504"/>
      <c r="E57" s="1504"/>
      <c r="F57" s="1504"/>
      <c r="G57" s="431"/>
      <c r="H57" s="431"/>
      <c r="I57" s="431"/>
      <c r="J57" s="418"/>
      <c r="K57" s="415" t="str">
        <f t="shared" si="0"/>
        <v/>
      </c>
      <c r="L57" s="417"/>
      <c r="M57" s="418"/>
      <c r="N57" s="418"/>
      <c r="O57" s="418"/>
      <c r="P57" s="419" t="str">
        <f t="shared" si="1"/>
        <v/>
      </c>
      <c r="Q57" s="418"/>
      <c r="R57" s="418"/>
      <c r="S57" s="418"/>
    </row>
    <row r="58" spans="2:19" s="363" customFormat="1" ht="15" customHeight="1">
      <c r="B58" s="425" t="s">
        <v>579</v>
      </c>
      <c r="C58" s="426"/>
      <c r="D58" s="1504"/>
      <c r="E58" s="1504"/>
      <c r="F58" s="1504"/>
      <c r="G58" s="431"/>
      <c r="H58" s="431"/>
      <c r="I58" s="431"/>
      <c r="J58" s="418"/>
      <c r="K58" s="415" t="str">
        <f t="shared" si="0"/>
        <v/>
      </c>
      <c r="L58" s="417"/>
      <c r="M58" s="418"/>
      <c r="N58" s="418"/>
      <c r="O58" s="418"/>
      <c r="P58" s="419" t="str">
        <f t="shared" si="1"/>
        <v/>
      </c>
      <c r="Q58" s="418"/>
      <c r="R58" s="418"/>
      <c r="S58" s="418"/>
    </row>
    <row r="59" spans="2:19" s="363" customFormat="1" ht="15" customHeight="1">
      <c r="B59" s="425" t="s">
        <v>580</v>
      </c>
      <c r="C59" s="426"/>
      <c r="D59" s="1504"/>
      <c r="E59" s="1504"/>
      <c r="F59" s="1504"/>
      <c r="G59" s="431"/>
      <c r="H59" s="431"/>
      <c r="I59" s="431"/>
      <c r="J59" s="418"/>
      <c r="K59" s="415" t="str">
        <f t="shared" si="0"/>
        <v/>
      </c>
      <c r="L59" s="417"/>
      <c r="M59" s="418"/>
      <c r="N59" s="418"/>
      <c r="O59" s="418"/>
      <c r="P59" s="419" t="str">
        <f t="shared" si="1"/>
        <v/>
      </c>
      <c r="Q59" s="418"/>
      <c r="R59" s="418"/>
      <c r="S59" s="418"/>
    </row>
    <row r="60" spans="2:19" s="363" customFormat="1" ht="15" customHeight="1">
      <c r="B60" s="425" t="s">
        <v>581</v>
      </c>
      <c r="C60" s="426"/>
      <c r="D60" s="1504"/>
      <c r="E60" s="1504"/>
      <c r="F60" s="1504"/>
      <c r="G60" s="431"/>
      <c r="H60" s="431"/>
      <c r="I60" s="431"/>
      <c r="J60" s="418"/>
      <c r="K60" s="415" t="str">
        <f t="shared" si="0"/>
        <v/>
      </c>
      <c r="L60" s="417"/>
      <c r="M60" s="418"/>
      <c r="N60" s="418"/>
      <c r="O60" s="418"/>
      <c r="P60" s="419" t="str">
        <f t="shared" si="1"/>
        <v/>
      </c>
      <c r="Q60" s="418"/>
      <c r="R60" s="418"/>
      <c r="S60" s="418"/>
    </row>
    <row r="61" spans="2:19" s="363" customFormat="1" ht="15" customHeight="1">
      <c r="B61" s="425" t="s">
        <v>582</v>
      </c>
      <c r="C61" s="426"/>
      <c r="D61" s="1504"/>
      <c r="E61" s="1504"/>
      <c r="F61" s="1504"/>
      <c r="G61" s="431"/>
      <c r="H61" s="431"/>
      <c r="I61" s="431"/>
      <c r="J61" s="418"/>
      <c r="K61" s="415" t="str">
        <f t="shared" si="0"/>
        <v/>
      </c>
      <c r="L61" s="417"/>
      <c r="M61" s="418"/>
      <c r="N61" s="418"/>
      <c r="O61" s="418"/>
      <c r="P61" s="419" t="str">
        <f t="shared" si="1"/>
        <v/>
      </c>
      <c r="Q61" s="418"/>
      <c r="R61" s="418"/>
      <c r="S61" s="418"/>
    </row>
    <row r="62" spans="2:19" s="363" customFormat="1" ht="15" customHeight="1">
      <c r="B62" s="425" t="s">
        <v>583</v>
      </c>
      <c r="C62" s="426"/>
      <c r="D62" s="1504"/>
      <c r="E62" s="1504"/>
      <c r="F62" s="1504"/>
      <c r="G62" s="431"/>
      <c r="H62" s="431"/>
      <c r="I62" s="431"/>
      <c r="J62" s="418"/>
      <c r="K62" s="415" t="str">
        <f t="shared" si="0"/>
        <v/>
      </c>
      <c r="L62" s="417"/>
      <c r="M62" s="418"/>
      <c r="N62" s="418"/>
      <c r="O62" s="418"/>
      <c r="P62" s="419" t="str">
        <f t="shared" si="1"/>
        <v/>
      </c>
      <c r="Q62" s="418"/>
      <c r="R62" s="418"/>
      <c r="S62" s="418"/>
    </row>
    <row r="63" spans="2:19" s="363" customFormat="1" ht="15" customHeight="1">
      <c r="B63" s="425" t="s">
        <v>584</v>
      </c>
      <c r="C63" s="426"/>
      <c r="D63" s="1504"/>
      <c r="E63" s="1504"/>
      <c r="F63" s="1504"/>
      <c r="G63" s="431"/>
      <c r="H63" s="431"/>
      <c r="I63" s="431"/>
      <c r="J63" s="418"/>
      <c r="K63" s="415" t="str">
        <f t="shared" si="0"/>
        <v/>
      </c>
      <c r="L63" s="417"/>
      <c r="M63" s="418"/>
      <c r="N63" s="418"/>
      <c r="O63" s="418"/>
      <c r="P63" s="419" t="str">
        <f t="shared" si="1"/>
        <v/>
      </c>
      <c r="Q63" s="418"/>
      <c r="R63" s="418"/>
      <c r="S63" s="418"/>
    </row>
    <row r="64" spans="2:19" s="363" customFormat="1" ht="15" customHeight="1">
      <c r="B64" s="425" t="s">
        <v>585</v>
      </c>
      <c r="C64" s="426"/>
      <c r="D64" s="1504"/>
      <c r="E64" s="1504"/>
      <c r="F64" s="1504"/>
      <c r="G64" s="431"/>
      <c r="H64" s="431"/>
      <c r="I64" s="431"/>
      <c r="J64" s="418"/>
      <c r="K64" s="415" t="str">
        <f t="shared" si="0"/>
        <v/>
      </c>
      <c r="L64" s="417"/>
      <c r="M64" s="418"/>
      <c r="N64" s="418"/>
      <c r="O64" s="418"/>
      <c r="P64" s="419" t="str">
        <f t="shared" si="1"/>
        <v/>
      </c>
      <c r="Q64" s="418"/>
      <c r="R64" s="418"/>
      <c r="S64" s="418"/>
    </row>
    <row r="65" spans="2:19" s="363" customFormat="1" ht="15" customHeight="1">
      <c r="B65" s="425" t="s">
        <v>586</v>
      </c>
      <c r="C65" s="426"/>
      <c r="D65" s="1504"/>
      <c r="E65" s="1504"/>
      <c r="F65" s="1504"/>
      <c r="G65" s="431"/>
      <c r="H65" s="431"/>
      <c r="I65" s="431"/>
      <c r="J65" s="418"/>
      <c r="K65" s="415" t="str">
        <f t="shared" si="0"/>
        <v/>
      </c>
      <c r="L65" s="417"/>
      <c r="M65" s="418"/>
      <c r="N65" s="418"/>
      <c r="O65" s="418"/>
      <c r="P65" s="419" t="str">
        <f t="shared" si="1"/>
        <v/>
      </c>
      <c r="Q65" s="418"/>
      <c r="R65" s="418"/>
      <c r="S65" s="418"/>
    </row>
    <row r="66" spans="2:19" s="363" customFormat="1" ht="15" customHeight="1">
      <c r="B66" s="425" t="s">
        <v>587</v>
      </c>
      <c r="C66" s="426"/>
      <c r="D66" s="1504"/>
      <c r="E66" s="1504"/>
      <c r="F66" s="1504"/>
      <c r="G66" s="431"/>
      <c r="H66" s="431"/>
      <c r="I66" s="431"/>
      <c r="J66" s="418"/>
      <c r="K66" s="415" t="str">
        <f t="shared" si="0"/>
        <v/>
      </c>
      <c r="L66" s="417"/>
      <c r="M66" s="418"/>
      <c r="N66" s="418"/>
      <c r="O66" s="418"/>
      <c r="P66" s="419" t="str">
        <f t="shared" si="1"/>
        <v/>
      </c>
      <c r="Q66" s="418"/>
      <c r="R66" s="418"/>
      <c r="S66" s="418"/>
    </row>
    <row r="67" spans="2:19" s="363" customFormat="1" ht="15" customHeight="1">
      <c r="B67" s="425" t="s">
        <v>588</v>
      </c>
      <c r="C67" s="426"/>
      <c r="D67" s="1504"/>
      <c r="E67" s="1504"/>
      <c r="F67" s="1504"/>
      <c r="G67" s="431"/>
      <c r="H67" s="431"/>
      <c r="I67" s="431"/>
      <c r="J67" s="418"/>
      <c r="K67" s="415" t="str">
        <f t="shared" si="0"/>
        <v/>
      </c>
      <c r="L67" s="417"/>
      <c r="M67" s="418"/>
      <c r="N67" s="418"/>
      <c r="O67" s="418"/>
      <c r="P67" s="419" t="str">
        <f t="shared" si="1"/>
        <v/>
      </c>
      <c r="Q67" s="418"/>
      <c r="R67" s="418"/>
      <c r="S67" s="418"/>
    </row>
    <row r="68" spans="2:19" s="363" customFormat="1" ht="15" customHeight="1">
      <c r="B68" s="425" t="s">
        <v>589</v>
      </c>
      <c r="C68" s="426"/>
      <c r="D68" s="1504"/>
      <c r="E68" s="1504"/>
      <c r="F68" s="1504"/>
      <c r="G68" s="431"/>
      <c r="H68" s="431"/>
      <c r="I68" s="431"/>
      <c r="J68" s="418"/>
      <c r="K68" s="415" t="str">
        <f t="shared" si="0"/>
        <v/>
      </c>
      <c r="L68" s="417"/>
      <c r="M68" s="418"/>
      <c r="N68" s="418"/>
      <c r="O68" s="418"/>
      <c r="P68" s="419" t="str">
        <f t="shared" si="1"/>
        <v/>
      </c>
      <c r="Q68" s="418"/>
      <c r="R68" s="418"/>
      <c r="S68" s="418"/>
    </row>
    <row r="69" spans="2:19" s="363" customFormat="1" ht="15" customHeight="1">
      <c r="B69" s="425" t="s">
        <v>590</v>
      </c>
      <c r="C69" s="426"/>
      <c r="D69" s="1504"/>
      <c r="E69" s="1504"/>
      <c r="F69" s="1504"/>
      <c r="G69" s="431"/>
      <c r="H69" s="431"/>
      <c r="I69" s="431"/>
      <c r="J69" s="418"/>
      <c r="K69" s="415" t="str">
        <f t="shared" si="0"/>
        <v/>
      </c>
      <c r="L69" s="417"/>
      <c r="M69" s="418"/>
      <c r="N69" s="418"/>
      <c r="O69" s="418"/>
      <c r="P69" s="419" t="str">
        <f t="shared" si="1"/>
        <v/>
      </c>
      <c r="Q69" s="418"/>
      <c r="R69" s="418"/>
      <c r="S69" s="418"/>
    </row>
    <row r="70" spans="2:19" s="363" customFormat="1" ht="15" customHeight="1">
      <c r="B70" s="425" t="s">
        <v>591</v>
      </c>
      <c r="C70" s="426"/>
      <c r="D70" s="1504"/>
      <c r="E70" s="1504"/>
      <c r="F70" s="1504"/>
      <c r="G70" s="431"/>
      <c r="H70" s="431"/>
      <c r="I70" s="431"/>
      <c r="J70" s="418"/>
      <c r="K70" s="415" t="str">
        <f t="shared" si="0"/>
        <v/>
      </c>
      <c r="L70" s="417"/>
      <c r="M70" s="418"/>
      <c r="N70" s="418"/>
      <c r="O70" s="418"/>
      <c r="P70" s="419" t="str">
        <f t="shared" si="1"/>
        <v/>
      </c>
      <c r="Q70" s="418"/>
      <c r="R70" s="418"/>
      <c r="S70" s="418"/>
    </row>
    <row r="71" spans="2:19" s="363" customFormat="1" ht="15" customHeight="1">
      <c r="B71" s="425" t="s">
        <v>592</v>
      </c>
      <c r="C71" s="426"/>
      <c r="D71" s="1504"/>
      <c r="E71" s="1504"/>
      <c r="F71" s="1504"/>
      <c r="G71" s="431"/>
      <c r="H71" s="431"/>
      <c r="I71" s="431"/>
      <c r="J71" s="418"/>
      <c r="K71" s="415" t="str">
        <f t="shared" si="0"/>
        <v/>
      </c>
      <c r="L71" s="417"/>
      <c r="M71" s="418"/>
      <c r="N71" s="418"/>
      <c r="O71" s="418"/>
      <c r="P71" s="419" t="str">
        <f t="shared" si="1"/>
        <v/>
      </c>
      <c r="Q71" s="418"/>
      <c r="R71" s="418"/>
      <c r="S71" s="418"/>
    </row>
    <row r="72" spans="2:19" s="363" customFormat="1" ht="15" customHeight="1">
      <c r="B72" s="425" t="s">
        <v>593</v>
      </c>
      <c r="C72" s="426"/>
      <c r="D72" s="1504"/>
      <c r="E72" s="1504"/>
      <c r="F72" s="1504"/>
      <c r="G72" s="431"/>
      <c r="H72" s="431"/>
      <c r="I72" s="431"/>
      <c r="J72" s="418"/>
      <c r="K72" s="415" t="str">
        <f t="shared" si="0"/>
        <v/>
      </c>
      <c r="L72" s="417"/>
      <c r="M72" s="418"/>
      <c r="N72" s="418"/>
      <c r="O72" s="418"/>
      <c r="P72" s="419" t="str">
        <f t="shared" si="1"/>
        <v/>
      </c>
      <c r="Q72" s="418"/>
      <c r="R72" s="418"/>
      <c r="S72" s="418"/>
    </row>
    <row r="73" spans="2:19" s="363" customFormat="1" ht="15" customHeight="1">
      <c r="B73" s="425" t="s">
        <v>594</v>
      </c>
      <c r="C73" s="426"/>
      <c r="D73" s="1504"/>
      <c r="E73" s="1504"/>
      <c r="F73" s="1504"/>
      <c r="G73" s="431"/>
      <c r="H73" s="431"/>
      <c r="I73" s="431"/>
      <c r="J73" s="418"/>
      <c r="K73" s="415" t="str">
        <f t="shared" si="0"/>
        <v/>
      </c>
      <c r="L73" s="417"/>
      <c r="M73" s="418"/>
      <c r="N73" s="418"/>
      <c r="O73" s="418"/>
      <c r="P73" s="419" t="str">
        <f t="shared" si="1"/>
        <v/>
      </c>
      <c r="Q73" s="418"/>
      <c r="R73" s="418"/>
      <c r="S73" s="418"/>
    </row>
    <row r="74" spans="2:19" s="363" customFormat="1" ht="15" customHeight="1">
      <c r="B74" s="425" t="s">
        <v>595</v>
      </c>
      <c r="C74" s="426"/>
      <c r="D74" s="1504"/>
      <c r="E74" s="1504"/>
      <c r="F74" s="1504"/>
      <c r="G74" s="431"/>
      <c r="H74" s="431"/>
      <c r="I74" s="431"/>
      <c r="J74" s="418"/>
      <c r="K74" s="415" t="str">
        <f t="shared" si="0"/>
        <v/>
      </c>
      <c r="L74" s="417"/>
      <c r="M74" s="418"/>
      <c r="N74" s="418"/>
      <c r="O74" s="418"/>
      <c r="P74" s="419" t="str">
        <f t="shared" si="1"/>
        <v/>
      </c>
      <c r="Q74" s="418"/>
      <c r="R74" s="418"/>
      <c r="S74" s="418"/>
    </row>
    <row r="75" spans="2:19" s="363" customFormat="1" ht="15" customHeight="1">
      <c r="B75" s="425" t="s">
        <v>596</v>
      </c>
      <c r="C75" s="426"/>
      <c r="D75" s="1504"/>
      <c r="E75" s="1504"/>
      <c r="F75" s="1504"/>
      <c r="G75" s="431"/>
      <c r="H75" s="431"/>
      <c r="I75" s="431"/>
      <c r="J75" s="418"/>
      <c r="K75" s="415" t="str">
        <f t="shared" ref="K75:K108" si="2">IF($K$9="","",$K$9)</f>
        <v/>
      </c>
      <c r="L75" s="417"/>
      <c r="M75" s="418"/>
      <c r="N75" s="418"/>
      <c r="O75" s="418"/>
      <c r="P75" s="419" t="str">
        <f t="shared" ref="P75:P138" si="3">IF(Q75="Yes","===&gt;","")</f>
        <v/>
      </c>
      <c r="Q75" s="418"/>
      <c r="R75" s="418"/>
      <c r="S75" s="418"/>
    </row>
    <row r="76" spans="2:19" s="363" customFormat="1" ht="15" customHeight="1">
      <c r="B76" s="425" t="s">
        <v>597</v>
      </c>
      <c r="C76" s="426"/>
      <c r="D76" s="1504"/>
      <c r="E76" s="1504"/>
      <c r="F76" s="1504"/>
      <c r="G76" s="431"/>
      <c r="H76" s="431"/>
      <c r="I76" s="431"/>
      <c r="J76" s="418"/>
      <c r="K76" s="415" t="str">
        <f t="shared" si="2"/>
        <v/>
      </c>
      <c r="L76" s="417"/>
      <c r="M76" s="418"/>
      <c r="N76" s="418"/>
      <c r="O76" s="418"/>
      <c r="P76" s="419" t="str">
        <f t="shared" si="3"/>
        <v/>
      </c>
      <c r="Q76" s="418"/>
      <c r="R76" s="418"/>
      <c r="S76" s="418"/>
    </row>
    <row r="77" spans="2:19" s="363" customFormat="1" ht="15" customHeight="1">
      <c r="B77" s="425" t="s">
        <v>598</v>
      </c>
      <c r="C77" s="426"/>
      <c r="D77" s="1504"/>
      <c r="E77" s="1504"/>
      <c r="F77" s="1504"/>
      <c r="G77" s="431"/>
      <c r="H77" s="431"/>
      <c r="I77" s="431"/>
      <c r="J77" s="418"/>
      <c r="K77" s="415" t="str">
        <f t="shared" si="2"/>
        <v/>
      </c>
      <c r="L77" s="417"/>
      <c r="M77" s="418"/>
      <c r="N77" s="418"/>
      <c r="O77" s="418"/>
      <c r="P77" s="419" t="str">
        <f t="shared" si="3"/>
        <v/>
      </c>
      <c r="Q77" s="418"/>
      <c r="R77" s="418"/>
      <c r="S77" s="418"/>
    </row>
    <row r="78" spans="2:19" s="363" customFormat="1" ht="15" customHeight="1">
      <c r="B78" s="425" t="s">
        <v>599</v>
      </c>
      <c r="C78" s="426"/>
      <c r="D78" s="1504"/>
      <c r="E78" s="1504"/>
      <c r="F78" s="1504"/>
      <c r="G78" s="431"/>
      <c r="H78" s="431"/>
      <c r="I78" s="431"/>
      <c r="J78" s="418"/>
      <c r="K78" s="415" t="str">
        <f t="shared" si="2"/>
        <v/>
      </c>
      <c r="L78" s="417"/>
      <c r="M78" s="418"/>
      <c r="N78" s="418"/>
      <c r="O78" s="418"/>
      <c r="P78" s="419" t="str">
        <f t="shared" si="3"/>
        <v/>
      </c>
      <c r="Q78" s="418"/>
      <c r="R78" s="418"/>
      <c r="S78" s="418"/>
    </row>
    <row r="79" spans="2:19" s="363" customFormat="1" ht="15" customHeight="1">
      <c r="B79" s="425" t="s">
        <v>600</v>
      </c>
      <c r="C79" s="426"/>
      <c r="D79" s="1504"/>
      <c r="E79" s="1504"/>
      <c r="F79" s="1504"/>
      <c r="G79" s="431"/>
      <c r="H79" s="431"/>
      <c r="I79" s="431"/>
      <c r="J79" s="418"/>
      <c r="K79" s="415" t="str">
        <f t="shared" si="2"/>
        <v/>
      </c>
      <c r="L79" s="417"/>
      <c r="M79" s="418"/>
      <c r="N79" s="418"/>
      <c r="O79" s="418"/>
      <c r="P79" s="419" t="str">
        <f t="shared" si="3"/>
        <v/>
      </c>
      <c r="Q79" s="418"/>
      <c r="R79" s="418"/>
      <c r="S79" s="418"/>
    </row>
    <row r="80" spans="2:19" s="363" customFormat="1" ht="15" customHeight="1">
      <c r="B80" s="425" t="s">
        <v>601</v>
      </c>
      <c r="C80" s="426"/>
      <c r="D80" s="1504"/>
      <c r="E80" s="1504"/>
      <c r="F80" s="1504"/>
      <c r="G80" s="431"/>
      <c r="H80" s="431"/>
      <c r="I80" s="431"/>
      <c r="J80" s="418"/>
      <c r="K80" s="415" t="str">
        <f t="shared" si="2"/>
        <v/>
      </c>
      <c r="L80" s="417"/>
      <c r="M80" s="418"/>
      <c r="N80" s="418"/>
      <c r="O80" s="418"/>
      <c r="P80" s="419" t="str">
        <f t="shared" si="3"/>
        <v/>
      </c>
      <c r="Q80" s="418"/>
      <c r="R80" s="418"/>
      <c r="S80" s="418"/>
    </row>
    <row r="81" spans="2:19" s="363" customFormat="1" ht="15" customHeight="1">
      <c r="B81" s="425" t="s">
        <v>602</v>
      </c>
      <c r="C81" s="426"/>
      <c r="D81" s="1504"/>
      <c r="E81" s="1504"/>
      <c r="F81" s="1504"/>
      <c r="G81" s="431"/>
      <c r="H81" s="431"/>
      <c r="I81" s="431"/>
      <c r="J81" s="418"/>
      <c r="K81" s="415" t="str">
        <f t="shared" si="2"/>
        <v/>
      </c>
      <c r="L81" s="417"/>
      <c r="M81" s="418"/>
      <c r="N81" s="418"/>
      <c r="O81" s="418"/>
      <c r="P81" s="419" t="str">
        <f t="shared" si="3"/>
        <v/>
      </c>
      <c r="Q81" s="418"/>
      <c r="R81" s="418"/>
      <c r="S81" s="418"/>
    </row>
    <row r="82" spans="2:19" s="363" customFormat="1" ht="15" customHeight="1">
      <c r="B82" s="425" t="s">
        <v>603</v>
      </c>
      <c r="C82" s="426"/>
      <c r="D82" s="1504"/>
      <c r="E82" s="1504"/>
      <c r="F82" s="1504"/>
      <c r="G82" s="431"/>
      <c r="H82" s="431"/>
      <c r="I82" s="431"/>
      <c r="J82" s="418"/>
      <c r="K82" s="415" t="str">
        <f t="shared" si="2"/>
        <v/>
      </c>
      <c r="L82" s="417"/>
      <c r="M82" s="418"/>
      <c r="N82" s="418"/>
      <c r="O82" s="418"/>
      <c r="P82" s="419" t="str">
        <f t="shared" si="3"/>
        <v/>
      </c>
      <c r="Q82" s="418"/>
      <c r="R82" s="418"/>
      <c r="S82" s="418"/>
    </row>
    <row r="83" spans="2:19" s="363" customFormat="1" ht="15" customHeight="1">
      <c r="B83" s="425" t="s">
        <v>604</v>
      </c>
      <c r="C83" s="426"/>
      <c r="D83" s="1504"/>
      <c r="E83" s="1504"/>
      <c r="F83" s="1504"/>
      <c r="G83" s="431"/>
      <c r="H83" s="431"/>
      <c r="I83" s="431"/>
      <c r="J83" s="418"/>
      <c r="K83" s="415" t="str">
        <f t="shared" si="2"/>
        <v/>
      </c>
      <c r="L83" s="417"/>
      <c r="M83" s="418"/>
      <c r="N83" s="418"/>
      <c r="O83" s="418"/>
      <c r="P83" s="419" t="str">
        <f t="shared" si="3"/>
        <v/>
      </c>
      <c r="Q83" s="418"/>
      <c r="R83" s="418"/>
      <c r="S83" s="418"/>
    </row>
    <row r="84" spans="2:19" s="363" customFormat="1" ht="15" customHeight="1">
      <c r="B84" s="425" t="s">
        <v>605</v>
      </c>
      <c r="C84" s="426"/>
      <c r="D84" s="1504"/>
      <c r="E84" s="1504"/>
      <c r="F84" s="1504"/>
      <c r="G84" s="431"/>
      <c r="H84" s="431"/>
      <c r="I84" s="431"/>
      <c r="J84" s="418"/>
      <c r="K84" s="415" t="str">
        <f t="shared" si="2"/>
        <v/>
      </c>
      <c r="L84" s="417"/>
      <c r="M84" s="418"/>
      <c r="N84" s="418"/>
      <c r="O84" s="418"/>
      <c r="P84" s="419" t="str">
        <f t="shared" si="3"/>
        <v/>
      </c>
      <c r="Q84" s="418"/>
      <c r="R84" s="418"/>
      <c r="S84" s="418"/>
    </row>
    <row r="85" spans="2:19" s="363" customFormat="1" ht="15" customHeight="1">
      <c r="B85" s="425" t="s">
        <v>606</v>
      </c>
      <c r="C85" s="426"/>
      <c r="D85" s="1504"/>
      <c r="E85" s="1504"/>
      <c r="F85" s="1504"/>
      <c r="G85" s="431"/>
      <c r="H85" s="431"/>
      <c r="I85" s="431"/>
      <c r="J85" s="418"/>
      <c r="K85" s="415" t="str">
        <f t="shared" si="2"/>
        <v/>
      </c>
      <c r="L85" s="417"/>
      <c r="M85" s="418"/>
      <c r="N85" s="418"/>
      <c r="O85" s="418"/>
      <c r="P85" s="419" t="str">
        <f t="shared" si="3"/>
        <v/>
      </c>
      <c r="Q85" s="418"/>
      <c r="R85" s="418"/>
      <c r="S85" s="418"/>
    </row>
    <row r="86" spans="2:19" s="363" customFormat="1" ht="15" customHeight="1">
      <c r="B86" s="425" t="s">
        <v>607</v>
      </c>
      <c r="C86" s="426"/>
      <c r="D86" s="1504"/>
      <c r="E86" s="1504"/>
      <c r="F86" s="1504"/>
      <c r="G86" s="431"/>
      <c r="H86" s="431"/>
      <c r="I86" s="431"/>
      <c r="J86" s="418"/>
      <c r="K86" s="415" t="str">
        <f t="shared" si="2"/>
        <v/>
      </c>
      <c r="L86" s="417"/>
      <c r="M86" s="418"/>
      <c r="N86" s="418"/>
      <c r="O86" s="418"/>
      <c r="P86" s="419" t="str">
        <f t="shared" si="3"/>
        <v/>
      </c>
      <c r="Q86" s="418"/>
      <c r="R86" s="418"/>
      <c r="S86" s="418"/>
    </row>
    <row r="87" spans="2:19" s="363" customFormat="1" ht="15" customHeight="1">
      <c r="B87" s="425" t="s">
        <v>608</v>
      </c>
      <c r="C87" s="426"/>
      <c r="D87" s="1504"/>
      <c r="E87" s="1504"/>
      <c r="F87" s="1504"/>
      <c r="G87" s="431"/>
      <c r="H87" s="431"/>
      <c r="I87" s="431"/>
      <c r="J87" s="418"/>
      <c r="K87" s="415" t="str">
        <f t="shared" si="2"/>
        <v/>
      </c>
      <c r="L87" s="417"/>
      <c r="M87" s="418"/>
      <c r="N87" s="418"/>
      <c r="O87" s="418"/>
      <c r="P87" s="419" t="str">
        <f t="shared" si="3"/>
        <v/>
      </c>
      <c r="Q87" s="418"/>
      <c r="R87" s="418"/>
      <c r="S87" s="418"/>
    </row>
    <row r="88" spans="2:19" s="363" customFormat="1" ht="15" customHeight="1">
      <c r="B88" s="425" t="s">
        <v>609</v>
      </c>
      <c r="C88" s="426"/>
      <c r="D88" s="1504"/>
      <c r="E88" s="1504"/>
      <c r="F88" s="1504"/>
      <c r="G88" s="431"/>
      <c r="H88" s="431"/>
      <c r="I88" s="431"/>
      <c r="J88" s="418"/>
      <c r="K88" s="415" t="str">
        <f t="shared" si="2"/>
        <v/>
      </c>
      <c r="L88" s="417"/>
      <c r="M88" s="418"/>
      <c r="N88" s="418"/>
      <c r="O88" s="418"/>
      <c r="P88" s="419" t="str">
        <f t="shared" si="3"/>
        <v/>
      </c>
      <c r="Q88" s="418"/>
      <c r="R88" s="418"/>
      <c r="S88" s="418"/>
    </row>
    <row r="89" spans="2:19" s="363" customFormat="1" ht="15" customHeight="1">
      <c r="B89" s="425" t="s">
        <v>610</v>
      </c>
      <c r="C89" s="426"/>
      <c r="D89" s="1504"/>
      <c r="E89" s="1504"/>
      <c r="F89" s="1504"/>
      <c r="G89" s="431"/>
      <c r="H89" s="431"/>
      <c r="I89" s="431"/>
      <c r="J89" s="418"/>
      <c r="K89" s="415" t="str">
        <f t="shared" si="2"/>
        <v/>
      </c>
      <c r="L89" s="417"/>
      <c r="M89" s="418"/>
      <c r="N89" s="418"/>
      <c r="O89" s="418"/>
      <c r="P89" s="419" t="str">
        <f t="shared" si="3"/>
        <v/>
      </c>
      <c r="Q89" s="418"/>
      <c r="R89" s="418"/>
      <c r="S89" s="418"/>
    </row>
    <row r="90" spans="2:19" s="363" customFormat="1" ht="15" customHeight="1">
      <c r="B90" s="425" t="s">
        <v>611</v>
      </c>
      <c r="C90" s="426"/>
      <c r="D90" s="1504"/>
      <c r="E90" s="1504"/>
      <c r="F90" s="1504"/>
      <c r="G90" s="431"/>
      <c r="H90" s="431"/>
      <c r="I90" s="431"/>
      <c r="J90" s="418"/>
      <c r="K90" s="415" t="str">
        <f t="shared" si="2"/>
        <v/>
      </c>
      <c r="L90" s="417"/>
      <c r="M90" s="418"/>
      <c r="N90" s="418"/>
      <c r="O90" s="418"/>
      <c r="P90" s="419" t="str">
        <f t="shared" si="3"/>
        <v/>
      </c>
      <c r="Q90" s="418"/>
      <c r="R90" s="418"/>
      <c r="S90" s="418"/>
    </row>
    <row r="91" spans="2:19" s="363" customFormat="1" ht="15" customHeight="1">
      <c r="B91" s="425" t="s">
        <v>612</v>
      </c>
      <c r="C91" s="426"/>
      <c r="D91" s="1504"/>
      <c r="E91" s="1504"/>
      <c r="F91" s="1504"/>
      <c r="G91" s="431"/>
      <c r="H91" s="431"/>
      <c r="I91" s="431"/>
      <c r="J91" s="418"/>
      <c r="K91" s="415" t="str">
        <f t="shared" si="2"/>
        <v/>
      </c>
      <c r="L91" s="417"/>
      <c r="M91" s="418"/>
      <c r="N91" s="418"/>
      <c r="O91" s="418"/>
      <c r="P91" s="419" t="str">
        <f t="shared" si="3"/>
        <v/>
      </c>
      <c r="Q91" s="418"/>
      <c r="R91" s="418"/>
      <c r="S91" s="418"/>
    </row>
    <row r="92" spans="2:19" s="363" customFormat="1" ht="15" customHeight="1">
      <c r="B92" s="425" t="s">
        <v>613</v>
      </c>
      <c r="C92" s="426"/>
      <c r="D92" s="1504"/>
      <c r="E92" s="1504"/>
      <c r="F92" s="1504"/>
      <c r="G92" s="431"/>
      <c r="H92" s="431"/>
      <c r="I92" s="431"/>
      <c r="J92" s="418"/>
      <c r="K92" s="415" t="str">
        <f t="shared" si="2"/>
        <v/>
      </c>
      <c r="L92" s="417"/>
      <c r="M92" s="418"/>
      <c r="N92" s="418"/>
      <c r="O92" s="418"/>
      <c r="P92" s="419" t="str">
        <f t="shared" si="3"/>
        <v/>
      </c>
      <c r="Q92" s="418"/>
      <c r="R92" s="418"/>
      <c r="S92" s="418"/>
    </row>
    <row r="93" spans="2:19" s="363" customFormat="1" ht="15" customHeight="1">
      <c r="B93" s="425" t="s">
        <v>614</v>
      </c>
      <c r="C93" s="426"/>
      <c r="D93" s="1504"/>
      <c r="E93" s="1504"/>
      <c r="F93" s="1504"/>
      <c r="G93" s="431"/>
      <c r="H93" s="431"/>
      <c r="I93" s="431"/>
      <c r="J93" s="418"/>
      <c r="K93" s="415" t="str">
        <f t="shared" si="2"/>
        <v/>
      </c>
      <c r="L93" s="417"/>
      <c r="M93" s="418"/>
      <c r="N93" s="418"/>
      <c r="O93" s="418"/>
      <c r="P93" s="419" t="str">
        <f t="shared" si="3"/>
        <v/>
      </c>
      <c r="Q93" s="418"/>
      <c r="R93" s="418"/>
      <c r="S93" s="418"/>
    </row>
    <row r="94" spans="2:19" s="363" customFormat="1" ht="15" customHeight="1">
      <c r="B94" s="425" t="s">
        <v>615</v>
      </c>
      <c r="C94" s="426"/>
      <c r="D94" s="1504"/>
      <c r="E94" s="1504"/>
      <c r="F94" s="1504"/>
      <c r="G94" s="431"/>
      <c r="H94" s="431"/>
      <c r="I94" s="431"/>
      <c r="J94" s="418"/>
      <c r="K94" s="415" t="str">
        <f t="shared" si="2"/>
        <v/>
      </c>
      <c r="L94" s="417"/>
      <c r="M94" s="418"/>
      <c r="N94" s="418"/>
      <c r="O94" s="418"/>
      <c r="P94" s="419" t="str">
        <f t="shared" si="3"/>
        <v/>
      </c>
      <c r="Q94" s="418"/>
      <c r="R94" s="418"/>
      <c r="S94" s="418"/>
    </row>
    <row r="95" spans="2:19" s="363" customFormat="1" ht="15" customHeight="1">
      <c r="B95" s="425" t="s">
        <v>616</v>
      </c>
      <c r="C95" s="426"/>
      <c r="D95" s="1504"/>
      <c r="E95" s="1504"/>
      <c r="F95" s="1504"/>
      <c r="G95" s="431"/>
      <c r="H95" s="431"/>
      <c r="I95" s="431"/>
      <c r="J95" s="418"/>
      <c r="K95" s="415" t="str">
        <f t="shared" si="2"/>
        <v/>
      </c>
      <c r="L95" s="417"/>
      <c r="M95" s="418"/>
      <c r="N95" s="418"/>
      <c r="O95" s="418"/>
      <c r="P95" s="419" t="str">
        <f t="shared" si="3"/>
        <v/>
      </c>
      <c r="Q95" s="418"/>
      <c r="R95" s="418"/>
      <c r="S95" s="418"/>
    </row>
    <row r="96" spans="2:19" s="363" customFormat="1" ht="15" customHeight="1">
      <c r="B96" s="425" t="s">
        <v>617</v>
      </c>
      <c r="C96" s="426"/>
      <c r="D96" s="1504"/>
      <c r="E96" s="1504"/>
      <c r="F96" s="1504"/>
      <c r="G96" s="431"/>
      <c r="H96" s="431"/>
      <c r="I96" s="431"/>
      <c r="J96" s="418"/>
      <c r="K96" s="415" t="str">
        <f t="shared" si="2"/>
        <v/>
      </c>
      <c r="L96" s="417"/>
      <c r="M96" s="418"/>
      <c r="N96" s="418"/>
      <c r="O96" s="418"/>
      <c r="P96" s="419" t="str">
        <f t="shared" si="3"/>
        <v/>
      </c>
      <c r="Q96" s="418"/>
      <c r="R96" s="418"/>
      <c r="S96" s="418"/>
    </row>
    <row r="97" spans="2:19" s="363" customFormat="1" ht="15" customHeight="1">
      <c r="B97" s="425" t="s">
        <v>618</v>
      </c>
      <c r="C97" s="426"/>
      <c r="D97" s="1504"/>
      <c r="E97" s="1504"/>
      <c r="F97" s="1504"/>
      <c r="G97" s="431"/>
      <c r="H97" s="431"/>
      <c r="I97" s="431"/>
      <c r="J97" s="418"/>
      <c r="K97" s="415" t="str">
        <f t="shared" si="2"/>
        <v/>
      </c>
      <c r="L97" s="417"/>
      <c r="M97" s="418"/>
      <c r="N97" s="418"/>
      <c r="O97" s="418"/>
      <c r="P97" s="419" t="str">
        <f t="shared" si="3"/>
        <v/>
      </c>
      <c r="Q97" s="418"/>
      <c r="R97" s="418"/>
      <c r="S97" s="418"/>
    </row>
    <row r="98" spans="2:19" s="363" customFormat="1" ht="15" customHeight="1">
      <c r="B98" s="425" t="s">
        <v>619</v>
      </c>
      <c r="C98" s="426"/>
      <c r="D98" s="1504"/>
      <c r="E98" s="1504"/>
      <c r="F98" s="1504"/>
      <c r="G98" s="431"/>
      <c r="H98" s="431"/>
      <c r="I98" s="431"/>
      <c r="J98" s="418"/>
      <c r="K98" s="415" t="str">
        <f t="shared" si="2"/>
        <v/>
      </c>
      <c r="L98" s="417"/>
      <c r="M98" s="418"/>
      <c r="N98" s="418"/>
      <c r="O98" s="418"/>
      <c r="P98" s="419" t="str">
        <f t="shared" si="3"/>
        <v/>
      </c>
      <c r="Q98" s="418"/>
      <c r="R98" s="418"/>
      <c r="S98" s="418"/>
    </row>
    <row r="99" spans="2:19" s="363" customFormat="1" ht="15" customHeight="1">
      <c r="B99" s="425" t="s">
        <v>620</v>
      </c>
      <c r="C99" s="426"/>
      <c r="D99" s="1504"/>
      <c r="E99" s="1504"/>
      <c r="F99" s="1504"/>
      <c r="G99" s="431"/>
      <c r="H99" s="431"/>
      <c r="I99" s="431"/>
      <c r="J99" s="418"/>
      <c r="K99" s="415" t="str">
        <f t="shared" si="2"/>
        <v/>
      </c>
      <c r="L99" s="417"/>
      <c r="M99" s="418"/>
      <c r="N99" s="418"/>
      <c r="O99" s="418"/>
      <c r="P99" s="419" t="str">
        <f t="shared" si="3"/>
        <v/>
      </c>
      <c r="Q99" s="418"/>
      <c r="R99" s="418"/>
      <c r="S99" s="418"/>
    </row>
    <row r="100" spans="2:19" s="363" customFormat="1" ht="15" customHeight="1">
      <c r="B100" s="425" t="s">
        <v>621</v>
      </c>
      <c r="C100" s="426"/>
      <c r="D100" s="1504"/>
      <c r="E100" s="1504"/>
      <c r="F100" s="1504"/>
      <c r="G100" s="431"/>
      <c r="H100" s="431"/>
      <c r="I100" s="431"/>
      <c r="J100" s="418"/>
      <c r="K100" s="415" t="str">
        <f t="shared" si="2"/>
        <v/>
      </c>
      <c r="L100" s="417"/>
      <c r="M100" s="418"/>
      <c r="N100" s="418"/>
      <c r="O100" s="418"/>
      <c r="P100" s="419" t="str">
        <f t="shared" si="3"/>
        <v/>
      </c>
      <c r="Q100" s="418"/>
      <c r="R100" s="418"/>
      <c r="S100" s="418"/>
    </row>
    <row r="101" spans="2:19" s="363" customFormat="1" ht="15" customHeight="1">
      <c r="B101" s="425" t="s">
        <v>622</v>
      </c>
      <c r="C101" s="426"/>
      <c r="D101" s="1504"/>
      <c r="E101" s="1504"/>
      <c r="F101" s="1504"/>
      <c r="G101" s="431"/>
      <c r="H101" s="431"/>
      <c r="I101" s="431"/>
      <c r="J101" s="418"/>
      <c r="K101" s="415" t="str">
        <f t="shared" si="2"/>
        <v/>
      </c>
      <c r="L101" s="417"/>
      <c r="M101" s="418"/>
      <c r="N101" s="418"/>
      <c r="O101" s="418"/>
      <c r="P101" s="419" t="str">
        <f t="shared" si="3"/>
        <v/>
      </c>
      <c r="Q101" s="418"/>
      <c r="R101" s="418"/>
      <c r="S101" s="418"/>
    </row>
    <row r="102" spans="2:19" s="363" customFormat="1" ht="15" customHeight="1">
      <c r="B102" s="425" t="s">
        <v>623</v>
      </c>
      <c r="C102" s="426"/>
      <c r="D102" s="1504"/>
      <c r="E102" s="1504"/>
      <c r="F102" s="1504"/>
      <c r="G102" s="431"/>
      <c r="H102" s="431"/>
      <c r="I102" s="431"/>
      <c r="J102" s="418"/>
      <c r="K102" s="415" t="str">
        <f t="shared" si="2"/>
        <v/>
      </c>
      <c r="L102" s="417"/>
      <c r="M102" s="418"/>
      <c r="N102" s="418"/>
      <c r="O102" s="418"/>
      <c r="P102" s="419" t="str">
        <f t="shared" si="3"/>
        <v/>
      </c>
      <c r="Q102" s="418"/>
      <c r="R102" s="418"/>
      <c r="S102" s="418"/>
    </row>
    <row r="103" spans="2:19" s="363" customFormat="1" ht="15" customHeight="1">
      <c r="B103" s="425" t="s">
        <v>624</v>
      </c>
      <c r="C103" s="426"/>
      <c r="D103" s="1504"/>
      <c r="E103" s="1504"/>
      <c r="F103" s="1504"/>
      <c r="G103" s="431"/>
      <c r="H103" s="431"/>
      <c r="I103" s="431"/>
      <c r="J103" s="418"/>
      <c r="K103" s="415" t="str">
        <f t="shared" si="2"/>
        <v/>
      </c>
      <c r="L103" s="417"/>
      <c r="M103" s="418"/>
      <c r="N103" s="418"/>
      <c r="O103" s="418"/>
      <c r="P103" s="419" t="str">
        <f t="shared" si="3"/>
        <v/>
      </c>
      <c r="Q103" s="418"/>
      <c r="R103" s="418"/>
      <c r="S103" s="418"/>
    </row>
    <row r="104" spans="2:19" s="363" customFormat="1" ht="15" customHeight="1">
      <c r="B104" s="425" t="s">
        <v>625</v>
      </c>
      <c r="C104" s="426"/>
      <c r="D104" s="1504"/>
      <c r="E104" s="1504"/>
      <c r="F104" s="1504"/>
      <c r="G104" s="431"/>
      <c r="H104" s="431"/>
      <c r="I104" s="431"/>
      <c r="J104" s="418"/>
      <c r="K104" s="415" t="str">
        <f t="shared" si="2"/>
        <v/>
      </c>
      <c r="L104" s="417"/>
      <c r="M104" s="418"/>
      <c r="N104" s="418"/>
      <c r="O104" s="418"/>
      <c r="P104" s="419" t="str">
        <f t="shared" si="3"/>
        <v/>
      </c>
      <c r="Q104" s="418"/>
      <c r="R104" s="418"/>
      <c r="S104" s="418"/>
    </row>
    <row r="105" spans="2:19" s="363" customFormat="1" ht="15" customHeight="1">
      <c r="B105" s="425" t="s">
        <v>626</v>
      </c>
      <c r="C105" s="426"/>
      <c r="D105" s="1504"/>
      <c r="E105" s="1504"/>
      <c r="F105" s="1504"/>
      <c r="G105" s="431"/>
      <c r="H105" s="431"/>
      <c r="I105" s="431"/>
      <c r="J105" s="418"/>
      <c r="K105" s="415" t="str">
        <f t="shared" si="2"/>
        <v/>
      </c>
      <c r="L105" s="417"/>
      <c r="M105" s="418"/>
      <c r="N105" s="418"/>
      <c r="O105" s="418"/>
      <c r="P105" s="419" t="str">
        <f t="shared" si="3"/>
        <v/>
      </c>
      <c r="Q105" s="418"/>
      <c r="R105" s="418"/>
      <c r="S105" s="418"/>
    </row>
    <row r="106" spans="2:19" s="363" customFormat="1" ht="15" customHeight="1">
      <c r="B106" s="425" t="s">
        <v>627</v>
      </c>
      <c r="C106" s="426"/>
      <c r="D106" s="1504"/>
      <c r="E106" s="1504"/>
      <c r="F106" s="1504"/>
      <c r="G106" s="431"/>
      <c r="H106" s="431"/>
      <c r="I106" s="431"/>
      <c r="J106" s="418"/>
      <c r="K106" s="415" t="str">
        <f t="shared" si="2"/>
        <v/>
      </c>
      <c r="L106" s="417"/>
      <c r="M106" s="418"/>
      <c r="N106" s="418"/>
      <c r="O106" s="418"/>
      <c r="P106" s="419" t="str">
        <f t="shared" si="3"/>
        <v/>
      </c>
      <c r="Q106" s="418"/>
      <c r="R106" s="418"/>
      <c r="S106" s="418"/>
    </row>
    <row r="107" spans="2:19" s="363" customFormat="1" ht="15" customHeight="1">
      <c r="B107" s="425" t="s">
        <v>628</v>
      </c>
      <c r="C107" s="426"/>
      <c r="D107" s="1504"/>
      <c r="E107" s="1504"/>
      <c r="F107" s="1504"/>
      <c r="G107" s="431"/>
      <c r="H107" s="431"/>
      <c r="I107" s="431"/>
      <c r="J107" s="418"/>
      <c r="K107" s="415" t="str">
        <f t="shared" si="2"/>
        <v/>
      </c>
      <c r="L107" s="417"/>
      <c r="M107" s="418"/>
      <c r="N107" s="418"/>
      <c r="O107" s="418"/>
      <c r="P107" s="419" t="str">
        <f t="shared" si="3"/>
        <v/>
      </c>
      <c r="Q107" s="418"/>
      <c r="R107" s="418"/>
      <c r="S107" s="418"/>
    </row>
    <row r="108" spans="2:19" s="363" customFormat="1" ht="15" customHeight="1">
      <c r="B108" s="425" t="s">
        <v>629</v>
      </c>
      <c r="C108" s="426"/>
      <c r="D108" s="1504"/>
      <c r="E108" s="1504"/>
      <c r="F108" s="1504"/>
      <c r="G108" s="431"/>
      <c r="H108" s="431"/>
      <c r="I108" s="431"/>
      <c r="J108" s="418"/>
      <c r="K108" s="415" t="str">
        <f t="shared" si="2"/>
        <v/>
      </c>
      <c r="L108" s="417"/>
      <c r="M108" s="418"/>
      <c r="N108" s="418"/>
      <c r="O108" s="418"/>
      <c r="P108" s="419" t="str">
        <f t="shared" si="3"/>
        <v/>
      </c>
      <c r="Q108" s="418"/>
      <c r="R108" s="418"/>
      <c r="S108" s="418"/>
    </row>
    <row r="109" spans="2:19" s="363" customFormat="1" ht="15" customHeight="1"/>
    <row r="110" spans="2:19" s="363" customFormat="1" ht="15" customHeight="1"/>
    <row r="111" spans="2:19" s="363" customFormat="1" ht="15" customHeight="1"/>
    <row r="112" spans="2:19" s="363" customFormat="1" ht="15" customHeight="1"/>
    <row r="113" s="363" customFormat="1" ht="15" customHeight="1"/>
    <row r="114" s="363" customFormat="1" ht="15" customHeight="1"/>
    <row r="115" s="363" customFormat="1" ht="15" customHeight="1"/>
    <row r="116" s="363" customFormat="1" ht="15" customHeight="1"/>
    <row r="117" s="363" customFormat="1" ht="15" customHeight="1"/>
    <row r="118" s="363" customFormat="1" ht="15" customHeight="1"/>
    <row r="119" s="363" customFormat="1" ht="15" customHeight="1"/>
    <row r="120" s="363" customFormat="1" ht="15" customHeight="1"/>
    <row r="121" s="363" customFormat="1" ht="15" customHeight="1"/>
    <row r="122" s="363" customFormat="1" ht="15" customHeight="1"/>
    <row r="123" s="363" customFormat="1" ht="15" customHeight="1"/>
    <row r="124" s="363" customFormat="1" ht="15" customHeight="1"/>
    <row r="125" s="363" customFormat="1" ht="15" customHeight="1"/>
    <row r="126" s="363" customFormat="1" ht="15" customHeight="1"/>
    <row r="127" s="363" customFormat="1" ht="15" customHeight="1"/>
    <row r="128" s="363" customFormat="1" ht="15" customHeight="1"/>
    <row r="129" s="363" customFormat="1" ht="15" customHeight="1"/>
    <row r="130" s="363" customFormat="1" ht="15" customHeight="1"/>
    <row r="131" s="363" customFormat="1" ht="15" customHeight="1"/>
    <row r="132" s="363" customFormat="1" ht="15" customHeight="1"/>
    <row r="133" s="363" customFormat="1" ht="15" customHeight="1"/>
    <row r="134" s="363" customFormat="1" ht="15" customHeight="1"/>
    <row r="135" s="363" customFormat="1" ht="15" customHeight="1"/>
    <row r="136" s="363" customFormat="1" ht="15" customHeight="1"/>
    <row r="137" s="363" customFormat="1" ht="15" customHeight="1"/>
    <row r="138" s="363" customFormat="1" ht="15" customHeight="1"/>
    <row r="139" s="363" customFormat="1" ht="15" customHeight="1"/>
    <row r="140" s="363" customFormat="1" ht="15" customHeight="1"/>
    <row r="141" s="363" customFormat="1" ht="15" customHeight="1"/>
    <row r="142" s="363" customFormat="1" ht="15" customHeight="1"/>
    <row r="143" s="363" customFormat="1" ht="15" customHeight="1"/>
    <row r="144" s="363" customFormat="1" ht="15" customHeight="1"/>
    <row r="145" s="363" customFormat="1" ht="15" customHeight="1"/>
    <row r="146" s="363" customFormat="1" ht="15" customHeight="1"/>
    <row r="147" s="363" customFormat="1" ht="15" customHeight="1"/>
    <row r="148" s="363" customFormat="1" ht="15" customHeight="1"/>
    <row r="149" s="363" customFormat="1" ht="15" customHeight="1"/>
    <row r="150" s="363" customFormat="1" ht="15" customHeight="1"/>
    <row r="151" s="363" customFormat="1" ht="15" customHeight="1"/>
    <row r="152" s="363" customFormat="1" ht="15" customHeight="1"/>
    <row r="153" s="363" customFormat="1" ht="15" customHeight="1"/>
    <row r="154" s="363" customFormat="1" ht="15" customHeight="1"/>
    <row r="155" s="363" customFormat="1" ht="15" customHeight="1"/>
    <row r="156" s="363" customFormat="1" ht="15" customHeight="1"/>
    <row r="157" s="363" customFormat="1" ht="15" customHeight="1"/>
    <row r="158" s="363" customFormat="1" ht="15" customHeight="1"/>
    <row r="159" s="363" customFormat="1" ht="15" customHeight="1"/>
    <row r="160" s="363" customFormat="1" ht="15" customHeight="1"/>
    <row r="161" s="363" customFormat="1" ht="15" customHeight="1"/>
    <row r="162" s="363" customFormat="1" ht="15" customHeight="1"/>
    <row r="163" s="363" customFormat="1" ht="15" customHeight="1"/>
    <row r="164" s="363" customFormat="1" ht="15" customHeight="1"/>
    <row r="165" s="363" customFormat="1" ht="15" customHeight="1"/>
    <row r="166" s="363" customFormat="1" ht="15" customHeight="1"/>
    <row r="167" s="363" customFormat="1" ht="15" customHeight="1"/>
    <row r="168" s="363" customFormat="1" ht="15" customHeight="1"/>
    <row r="169" s="363" customFormat="1" ht="15" customHeight="1"/>
    <row r="170" s="363" customFormat="1" ht="15" customHeight="1"/>
    <row r="171" s="363" customFormat="1" ht="15" customHeight="1"/>
    <row r="172" s="363" customFormat="1" ht="15" customHeight="1"/>
    <row r="173" s="363" customFormat="1" ht="15" customHeight="1"/>
    <row r="174" s="363" customFormat="1" ht="15" customHeight="1"/>
    <row r="175" s="363" customFormat="1" ht="15" customHeight="1"/>
    <row r="176" s="363" customFormat="1" ht="15" customHeight="1"/>
    <row r="177" spans="2:9" s="363" customFormat="1" ht="15" customHeight="1"/>
    <row r="178" spans="2:9" s="363" customFormat="1" ht="15" customHeight="1"/>
    <row r="179" spans="2:9" s="363" customFormat="1" ht="15" customHeight="1"/>
    <row r="180" spans="2:9" s="363" customFormat="1" ht="15" customHeight="1"/>
    <row r="181" spans="2:9" s="363" customFormat="1" ht="15" customHeight="1"/>
    <row r="182" spans="2:9" s="363" customFormat="1" ht="15" customHeight="1">
      <c r="B182" s="250"/>
      <c r="C182" s="250"/>
      <c r="D182" s="250"/>
      <c r="E182" s="250"/>
      <c r="F182" s="250"/>
      <c r="G182" s="420"/>
      <c r="H182" s="250"/>
      <c r="I182" s="250"/>
    </row>
    <row r="183" spans="2:9" ht="15" customHeight="1"/>
    <row r="184" spans="2:9" ht="15" customHeight="1"/>
    <row r="185" spans="2:9" ht="15" customHeight="1"/>
    <row r="186" spans="2:9" ht="15" customHeight="1"/>
    <row r="187" spans="2:9" ht="15" customHeight="1"/>
    <row r="188" spans="2:9" ht="15" customHeight="1"/>
    <row r="189" spans="2:9" ht="15" customHeight="1"/>
    <row r="190" spans="2:9" ht="15" customHeight="1"/>
    <row r="191" spans="2:9" ht="15" customHeight="1"/>
    <row r="192" spans="2:9"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sheetData>
  <mergeCells count="113">
    <mergeCell ref="D105:F105"/>
    <mergeCell ref="D106:F106"/>
    <mergeCell ref="D107:F107"/>
    <mergeCell ref="D108:F108"/>
    <mergeCell ref="D99:F99"/>
    <mergeCell ref="D100:F100"/>
    <mergeCell ref="D101:F101"/>
    <mergeCell ref="D102:F102"/>
    <mergeCell ref="D103:F103"/>
    <mergeCell ref="D104:F104"/>
    <mergeCell ref="D93:F93"/>
    <mergeCell ref="D94:F94"/>
    <mergeCell ref="D95:F95"/>
    <mergeCell ref="D96:F96"/>
    <mergeCell ref="D97:F97"/>
    <mergeCell ref="D98:F98"/>
    <mergeCell ref="D87:F87"/>
    <mergeCell ref="D88:F88"/>
    <mergeCell ref="D89:F89"/>
    <mergeCell ref="D90:F90"/>
    <mergeCell ref="D91:F91"/>
    <mergeCell ref="D92:F92"/>
    <mergeCell ref="D81:F81"/>
    <mergeCell ref="D82:F82"/>
    <mergeCell ref="D83:F83"/>
    <mergeCell ref="D84:F84"/>
    <mergeCell ref="D85:F85"/>
    <mergeCell ref="D86:F86"/>
    <mergeCell ref="D75:F75"/>
    <mergeCell ref="D76:F76"/>
    <mergeCell ref="D77:F77"/>
    <mergeCell ref="D78:F78"/>
    <mergeCell ref="D79:F79"/>
    <mergeCell ref="D80:F80"/>
    <mergeCell ref="D69:F69"/>
    <mergeCell ref="D70:F70"/>
    <mergeCell ref="D71:F71"/>
    <mergeCell ref="D72:F72"/>
    <mergeCell ref="D73:F73"/>
    <mergeCell ref="D74:F74"/>
    <mergeCell ref="D63:F63"/>
    <mergeCell ref="D64:F64"/>
    <mergeCell ref="D65:F65"/>
    <mergeCell ref="D66:F66"/>
    <mergeCell ref="D67:F67"/>
    <mergeCell ref="D68:F68"/>
    <mergeCell ref="D57:F57"/>
    <mergeCell ref="D58:F58"/>
    <mergeCell ref="D59:F59"/>
    <mergeCell ref="D60:F60"/>
    <mergeCell ref="D61:F61"/>
    <mergeCell ref="D62:F62"/>
    <mergeCell ref="D51:F51"/>
    <mergeCell ref="D52:F52"/>
    <mergeCell ref="D53:F53"/>
    <mergeCell ref="D54:F54"/>
    <mergeCell ref="D55:F55"/>
    <mergeCell ref="D56:F56"/>
    <mergeCell ref="D45:F45"/>
    <mergeCell ref="D46:F46"/>
    <mergeCell ref="D47:F47"/>
    <mergeCell ref="D48:F48"/>
    <mergeCell ref="D49:F49"/>
    <mergeCell ref="D50:F50"/>
    <mergeCell ref="D39:F39"/>
    <mergeCell ref="D40:F40"/>
    <mergeCell ref="D41:F41"/>
    <mergeCell ref="D42:F42"/>
    <mergeCell ref="D43:F43"/>
    <mergeCell ref="D44:F44"/>
    <mergeCell ref="D33:F33"/>
    <mergeCell ref="D34:F34"/>
    <mergeCell ref="D35:F35"/>
    <mergeCell ref="D36:F36"/>
    <mergeCell ref="D37:F37"/>
    <mergeCell ref="D38:F38"/>
    <mergeCell ref="D27:F27"/>
    <mergeCell ref="D28:F28"/>
    <mergeCell ref="D29:F29"/>
    <mergeCell ref="D30:F30"/>
    <mergeCell ref="D31:F31"/>
    <mergeCell ref="D32:F32"/>
    <mergeCell ref="D21:F21"/>
    <mergeCell ref="D22:F22"/>
    <mergeCell ref="D23:F23"/>
    <mergeCell ref="D24:F24"/>
    <mergeCell ref="D25:F25"/>
    <mergeCell ref="D26:F26"/>
    <mergeCell ref="D15:F15"/>
    <mergeCell ref="D16:F16"/>
    <mergeCell ref="D17:F17"/>
    <mergeCell ref="D18:F18"/>
    <mergeCell ref="D19:F19"/>
    <mergeCell ref="D20:F20"/>
    <mergeCell ref="D9:F9"/>
    <mergeCell ref="D10:F10"/>
    <mergeCell ref="D11:F11"/>
    <mergeCell ref="D12:F12"/>
    <mergeCell ref="D13:F13"/>
    <mergeCell ref="D14:F14"/>
    <mergeCell ref="B6:D6"/>
    <mergeCell ref="E6:H6"/>
    <mergeCell ref="L7:M7"/>
    <mergeCell ref="N7:O7"/>
    <mergeCell ref="Q7:S7"/>
    <mergeCell ref="D8:F8"/>
    <mergeCell ref="B3:D3"/>
    <mergeCell ref="E3:H3"/>
    <mergeCell ref="K3:M5"/>
    <mergeCell ref="B4:D4"/>
    <mergeCell ref="E4:H4"/>
    <mergeCell ref="B5:D5"/>
    <mergeCell ref="E5:H5"/>
  </mergeCells>
  <dataValidations count="8">
    <dataValidation type="list" allowBlank="1" showInputMessage="1" showErrorMessage="1" sqref="C1:C5 IY1:IY5 SU1:SU5 ACQ1:ACQ5 AMM1:AMM5 AWI1:AWI5 BGE1:BGE5 BQA1:BQA5 BZW1:BZW5 CJS1:CJS5 CTO1:CTO5 DDK1:DDK5 DNG1:DNG5 DXC1:DXC5 EGY1:EGY5 EQU1:EQU5 FAQ1:FAQ5 FKM1:FKM5 FUI1:FUI5 GEE1:GEE5 GOA1:GOA5 GXW1:GXW5 HHS1:HHS5 HRO1:HRO5 IBK1:IBK5 ILG1:ILG5 IVC1:IVC5 JEY1:JEY5 JOU1:JOU5 JYQ1:JYQ5 KIM1:KIM5 KSI1:KSI5 LCE1:LCE5 LMA1:LMA5 LVW1:LVW5 MFS1:MFS5 MPO1:MPO5 MZK1:MZK5 NJG1:NJG5 NTC1:NTC5 OCY1:OCY5 OMU1:OMU5 OWQ1:OWQ5 PGM1:PGM5 PQI1:PQI5 QAE1:QAE5 QKA1:QKA5 QTW1:QTW5 RDS1:RDS5 RNO1:RNO5 RXK1:RXK5 SHG1:SHG5 SRC1:SRC5 TAY1:TAY5 TKU1:TKU5 TUQ1:TUQ5 UEM1:UEM5 UOI1:UOI5 UYE1:UYE5 VIA1:VIA5 VRW1:VRW5 WBS1:WBS5 WLO1:WLO5 WVK1:WVK5 C7:C65541 IY7:IY65541 SU7:SU65541 ACQ7:ACQ65541 AMM7:AMM65541 AWI7:AWI65541 BGE7:BGE65541 BQA7:BQA65541 BZW7:BZW65541 CJS7:CJS65541 CTO7:CTO65541 DDK7:DDK65541 DNG7:DNG65541 DXC7:DXC65541 EGY7:EGY65541 EQU7:EQU65541 FAQ7:FAQ65541 FKM7:FKM65541 FUI7:FUI65541 GEE7:GEE65541 GOA7:GOA65541 GXW7:GXW65541 HHS7:HHS65541 HRO7:HRO65541 IBK7:IBK65541 ILG7:ILG65541 IVC7:IVC65541 JEY7:JEY65541 JOU7:JOU65541 JYQ7:JYQ65541 KIM7:KIM65541 KSI7:KSI65541 LCE7:LCE65541 LMA7:LMA65541 LVW7:LVW65541 MFS7:MFS65541 MPO7:MPO65541 MZK7:MZK65541 NJG7:NJG65541 NTC7:NTC65541 OCY7:OCY65541 OMU7:OMU65541 OWQ7:OWQ65541 PGM7:PGM65541 PQI7:PQI65541 QAE7:QAE65541 QKA7:QKA65541 QTW7:QTW65541 RDS7:RDS65541 RNO7:RNO65541 RXK7:RXK65541 SHG7:SHG65541 SRC7:SRC65541 TAY7:TAY65541 TKU7:TKU65541 TUQ7:TUQ65541 UEM7:UEM65541 UOI7:UOI65541 UYE7:UYE65541 VIA7:VIA65541 VRW7:VRW65541 WBS7:WBS65541 WLO7:WLO65541 WVK7:WVK65541 C65543:C131077 IY65543:IY131077 SU65543:SU131077 ACQ65543:ACQ131077 AMM65543:AMM131077 AWI65543:AWI131077 BGE65543:BGE131077 BQA65543:BQA131077 BZW65543:BZW131077 CJS65543:CJS131077 CTO65543:CTO131077 DDK65543:DDK131077 DNG65543:DNG131077 DXC65543:DXC131077 EGY65543:EGY131077 EQU65543:EQU131077 FAQ65543:FAQ131077 FKM65543:FKM131077 FUI65543:FUI131077 GEE65543:GEE131077 GOA65543:GOA131077 GXW65543:GXW131077 HHS65543:HHS131077 HRO65543:HRO131077 IBK65543:IBK131077 ILG65543:ILG131077 IVC65543:IVC131077 JEY65543:JEY131077 JOU65543:JOU131077 JYQ65543:JYQ131077 KIM65543:KIM131077 KSI65543:KSI131077 LCE65543:LCE131077 LMA65543:LMA131077 LVW65543:LVW131077 MFS65543:MFS131077 MPO65543:MPO131077 MZK65543:MZK131077 NJG65543:NJG131077 NTC65543:NTC131077 OCY65543:OCY131077 OMU65543:OMU131077 OWQ65543:OWQ131077 PGM65543:PGM131077 PQI65543:PQI131077 QAE65543:QAE131077 QKA65543:QKA131077 QTW65543:QTW131077 RDS65543:RDS131077 RNO65543:RNO131077 RXK65543:RXK131077 SHG65543:SHG131077 SRC65543:SRC131077 TAY65543:TAY131077 TKU65543:TKU131077 TUQ65543:TUQ131077 UEM65543:UEM131077 UOI65543:UOI131077 UYE65543:UYE131077 VIA65543:VIA131077 VRW65543:VRW131077 WBS65543:WBS131077 WLO65543:WLO131077 WVK65543:WVK131077 C131079:C196613 IY131079:IY196613 SU131079:SU196613 ACQ131079:ACQ196613 AMM131079:AMM196613 AWI131079:AWI196613 BGE131079:BGE196613 BQA131079:BQA196613 BZW131079:BZW196613 CJS131079:CJS196613 CTO131079:CTO196613 DDK131079:DDK196613 DNG131079:DNG196613 DXC131079:DXC196613 EGY131079:EGY196613 EQU131079:EQU196613 FAQ131079:FAQ196613 FKM131079:FKM196613 FUI131079:FUI196613 GEE131079:GEE196613 GOA131079:GOA196613 GXW131079:GXW196613 HHS131079:HHS196613 HRO131079:HRO196613 IBK131079:IBK196613 ILG131079:ILG196613 IVC131079:IVC196613 JEY131079:JEY196613 JOU131079:JOU196613 JYQ131079:JYQ196613 KIM131079:KIM196613 KSI131079:KSI196613 LCE131079:LCE196613 LMA131079:LMA196613 LVW131079:LVW196613 MFS131079:MFS196613 MPO131079:MPO196613 MZK131079:MZK196613 NJG131079:NJG196613 NTC131079:NTC196613 OCY131079:OCY196613 OMU131079:OMU196613 OWQ131079:OWQ196613 PGM131079:PGM196613 PQI131079:PQI196613 QAE131079:QAE196613 QKA131079:QKA196613 QTW131079:QTW196613 RDS131079:RDS196613 RNO131079:RNO196613 RXK131079:RXK196613 SHG131079:SHG196613 SRC131079:SRC196613 TAY131079:TAY196613 TKU131079:TKU196613 TUQ131079:TUQ196613 UEM131079:UEM196613 UOI131079:UOI196613 UYE131079:UYE196613 VIA131079:VIA196613 VRW131079:VRW196613 WBS131079:WBS196613 WLO131079:WLO196613 WVK131079:WVK196613 C196615:C262149 IY196615:IY262149 SU196615:SU262149 ACQ196615:ACQ262149 AMM196615:AMM262149 AWI196615:AWI262149 BGE196615:BGE262149 BQA196615:BQA262149 BZW196615:BZW262149 CJS196615:CJS262149 CTO196615:CTO262149 DDK196615:DDK262149 DNG196615:DNG262149 DXC196615:DXC262149 EGY196615:EGY262149 EQU196615:EQU262149 FAQ196615:FAQ262149 FKM196615:FKM262149 FUI196615:FUI262149 GEE196615:GEE262149 GOA196615:GOA262149 GXW196615:GXW262149 HHS196615:HHS262149 HRO196615:HRO262149 IBK196615:IBK262149 ILG196615:ILG262149 IVC196615:IVC262149 JEY196615:JEY262149 JOU196615:JOU262149 JYQ196615:JYQ262149 KIM196615:KIM262149 KSI196615:KSI262149 LCE196615:LCE262149 LMA196615:LMA262149 LVW196615:LVW262149 MFS196615:MFS262149 MPO196615:MPO262149 MZK196615:MZK262149 NJG196615:NJG262149 NTC196615:NTC262149 OCY196615:OCY262149 OMU196615:OMU262149 OWQ196615:OWQ262149 PGM196615:PGM262149 PQI196615:PQI262149 QAE196615:QAE262149 QKA196615:QKA262149 QTW196615:QTW262149 RDS196615:RDS262149 RNO196615:RNO262149 RXK196615:RXK262149 SHG196615:SHG262149 SRC196615:SRC262149 TAY196615:TAY262149 TKU196615:TKU262149 TUQ196615:TUQ262149 UEM196615:UEM262149 UOI196615:UOI262149 UYE196615:UYE262149 VIA196615:VIA262149 VRW196615:VRW262149 WBS196615:WBS262149 WLO196615:WLO262149 WVK196615:WVK262149 C262151:C327685 IY262151:IY327685 SU262151:SU327685 ACQ262151:ACQ327685 AMM262151:AMM327685 AWI262151:AWI327685 BGE262151:BGE327685 BQA262151:BQA327685 BZW262151:BZW327685 CJS262151:CJS327685 CTO262151:CTO327685 DDK262151:DDK327685 DNG262151:DNG327685 DXC262151:DXC327685 EGY262151:EGY327685 EQU262151:EQU327685 FAQ262151:FAQ327685 FKM262151:FKM327685 FUI262151:FUI327685 GEE262151:GEE327685 GOA262151:GOA327685 GXW262151:GXW327685 HHS262151:HHS327685 HRO262151:HRO327685 IBK262151:IBK327685 ILG262151:ILG327685 IVC262151:IVC327685 JEY262151:JEY327685 JOU262151:JOU327685 JYQ262151:JYQ327685 KIM262151:KIM327685 KSI262151:KSI327685 LCE262151:LCE327685 LMA262151:LMA327685 LVW262151:LVW327685 MFS262151:MFS327685 MPO262151:MPO327685 MZK262151:MZK327685 NJG262151:NJG327685 NTC262151:NTC327685 OCY262151:OCY327685 OMU262151:OMU327685 OWQ262151:OWQ327685 PGM262151:PGM327685 PQI262151:PQI327685 QAE262151:QAE327685 QKA262151:QKA327685 QTW262151:QTW327685 RDS262151:RDS327685 RNO262151:RNO327685 RXK262151:RXK327685 SHG262151:SHG327685 SRC262151:SRC327685 TAY262151:TAY327685 TKU262151:TKU327685 TUQ262151:TUQ327685 UEM262151:UEM327685 UOI262151:UOI327685 UYE262151:UYE327685 VIA262151:VIA327685 VRW262151:VRW327685 WBS262151:WBS327685 WLO262151:WLO327685 WVK262151:WVK327685 C327687:C393221 IY327687:IY393221 SU327687:SU393221 ACQ327687:ACQ393221 AMM327687:AMM393221 AWI327687:AWI393221 BGE327687:BGE393221 BQA327687:BQA393221 BZW327687:BZW393221 CJS327687:CJS393221 CTO327687:CTO393221 DDK327687:DDK393221 DNG327687:DNG393221 DXC327687:DXC393221 EGY327687:EGY393221 EQU327687:EQU393221 FAQ327687:FAQ393221 FKM327687:FKM393221 FUI327687:FUI393221 GEE327687:GEE393221 GOA327687:GOA393221 GXW327687:GXW393221 HHS327687:HHS393221 HRO327687:HRO393221 IBK327687:IBK393221 ILG327687:ILG393221 IVC327687:IVC393221 JEY327687:JEY393221 JOU327687:JOU393221 JYQ327687:JYQ393221 KIM327687:KIM393221 KSI327687:KSI393221 LCE327687:LCE393221 LMA327687:LMA393221 LVW327687:LVW393221 MFS327687:MFS393221 MPO327687:MPO393221 MZK327687:MZK393221 NJG327687:NJG393221 NTC327687:NTC393221 OCY327687:OCY393221 OMU327687:OMU393221 OWQ327687:OWQ393221 PGM327687:PGM393221 PQI327687:PQI393221 QAE327687:QAE393221 QKA327687:QKA393221 QTW327687:QTW393221 RDS327687:RDS393221 RNO327687:RNO393221 RXK327687:RXK393221 SHG327687:SHG393221 SRC327687:SRC393221 TAY327687:TAY393221 TKU327687:TKU393221 TUQ327687:TUQ393221 UEM327687:UEM393221 UOI327687:UOI393221 UYE327687:UYE393221 VIA327687:VIA393221 VRW327687:VRW393221 WBS327687:WBS393221 WLO327687:WLO393221 WVK327687:WVK393221 C393223:C458757 IY393223:IY458757 SU393223:SU458757 ACQ393223:ACQ458757 AMM393223:AMM458757 AWI393223:AWI458757 BGE393223:BGE458757 BQA393223:BQA458757 BZW393223:BZW458757 CJS393223:CJS458757 CTO393223:CTO458757 DDK393223:DDK458757 DNG393223:DNG458757 DXC393223:DXC458757 EGY393223:EGY458757 EQU393223:EQU458757 FAQ393223:FAQ458757 FKM393223:FKM458757 FUI393223:FUI458757 GEE393223:GEE458757 GOA393223:GOA458757 GXW393223:GXW458757 HHS393223:HHS458757 HRO393223:HRO458757 IBK393223:IBK458757 ILG393223:ILG458757 IVC393223:IVC458757 JEY393223:JEY458757 JOU393223:JOU458757 JYQ393223:JYQ458757 KIM393223:KIM458757 KSI393223:KSI458757 LCE393223:LCE458757 LMA393223:LMA458757 LVW393223:LVW458757 MFS393223:MFS458757 MPO393223:MPO458757 MZK393223:MZK458757 NJG393223:NJG458757 NTC393223:NTC458757 OCY393223:OCY458757 OMU393223:OMU458757 OWQ393223:OWQ458757 PGM393223:PGM458757 PQI393223:PQI458757 QAE393223:QAE458757 QKA393223:QKA458757 QTW393223:QTW458757 RDS393223:RDS458757 RNO393223:RNO458757 RXK393223:RXK458757 SHG393223:SHG458757 SRC393223:SRC458757 TAY393223:TAY458757 TKU393223:TKU458757 TUQ393223:TUQ458757 UEM393223:UEM458757 UOI393223:UOI458757 UYE393223:UYE458757 VIA393223:VIA458757 VRW393223:VRW458757 WBS393223:WBS458757 WLO393223:WLO458757 WVK393223:WVK458757 C458759:C524293 IY458759:IY524293 SU458759:SU524293 ACQ458759:ACQ524293 AMM458759:AMM524293 AWI458759:AWI524293 BGE458759:BGE524293 BQA458759:BQA524293 BZW458759:BZW524293 CJS458759:CJS524293 CTO458759:CTO524293 DDK458759:DDK524293 DNG458759:DNG524293 DXC458759:DXC524293 EGY458759:EGY524293 EQU458759:EQU524293 FAQ458759:FAQ524293 FKM458759:FKM524293 FUI458759:FUI524293 GEE458759:GEE524293 GOA458759:GOA524293 GXW458759:GXW524293 HHS458759:HHS524293 HRO458759:HRO524293 IBK458759:IBK524293 ILG458759:ILG524293 IVC458759:IVC524293 JEY458759:JEY524293 JOU458759:JOU524293 JYQ458759:JYQ524293 KIM458759:KIM524293 KSI458759:KSI524293 LCE458759:LCE524293 LMA458759:LMA524293 LVW458759:LVW524293 MFS458759:MFS524293 MPO458759:MPO524293 MZK458759:MZK524293 NJG458759:NJG524293 NTC458759:NTC524293 OCY458759:OCY524293 OMU458759:OMU524293 OWQ458759:OWQ524293 PGM458759:PGM524293 PQI458759:PQI524293 QAE458759:QAE524293 QKA458759:QKA524293 QTW458759:QTW524293 RDS458759:RDS524293 RNO458759:RNO524293 RXK458759:RXK524293 SHG458759:SHG524293 SRC458759:SRC524293 TAY458759:TAY524293 TKU458759:TKU524293 TUQ458759:TUQ524293 UEM458759:UEM524293 UOI458759:UOI524293 UYE458759:UYE524293 VIA458759:VIA524293 VRW458759:VRW524293 WBS458759:WBS524293 WLO458759:WLO524293 WVK458759:WVK524293 C524295:C589829 IY524295:IY589829 SU524295:SU589829 ACQ524295:ACQ589829 AMM524295:AMM589829 AWI524295:AWI589829 BGE524295:BGE589829 BQA524295:BQA589829 BZW524295:BZW589829 CJS524295:CJS589829 CTO524295:CTO589829 DDK524295:DDK589829 DNG524295:DNG589829 DXC524295:DXC589829 EGY524295:EGY589829 EQU524295:EQU589829 FAQ524295:FAQ589829 FKM524295:FKM589829 FUI524295:FUI589829 GEE524295:GEE589829 GOA524295:GOA589829 GXW524295:GXW589829 HHS524295:HHS589829 HRO524295:HRO589829 IBK524295:IBK589829 ILG524295:ILG589829 IVC524295:IVC589829 JEY524295:JEY589829 JOU524295:JOU589829 JYQ524295:JYQ589829 KIM524295:KIM589829 KSI524295:KSI589829 LCE524295:LCE589829 LMA524295:LMA589829 LVW524295:LVW589829 MFS524295:MFS589829 MPO524295:MPO589829 MZK524295:MZK589829 NJG524295:NJG589829 NTC524295:NTC589829 OCY524295:OCY589829 OMU524295:OMU589829 OWQ524295:OWQ589829 PGM524295:PGM589829 PQI524295:PQI589829 QAE524295:QAE589829 QKA524295:QKA589829 QTW524295:QTW589829 RDS524295:RDS589829 RNO524295:RNO589829 RXK524295:RXK589829 SHG524295:SHG589829 SRC524295:SRC589829 TAY524295:TAY589829 TKU524295:TKU589829 TUQ524295:TUQ589829 UEM524295:UEM589829 UOI524295:UOI589829 UYE524295:UYE589829 VIA524295:VIA589829 VRW524295:VRW589829 WBS524295:WBS589829 WLO524295:WLO589829 WVK524295:WVK589829 C589831:C655365 IY589831:IY655365 SU589831:SU655365 ACQ589831:ACQ655365 AMM589831:AMM655365 AWI589831:AWI655365 BGE589831:BGE655365 BQA589831:BQA655365 BZW589831:BZW655365 CJS589831:CJS655365 CTO589831:CTO655365 DDK589831:DDK655365 DNG589831:DNG655365 DXC589831:DXC655365 EGY589831:EGY655365 EQU589831:EQU655365 FAQ589831:FAQ655365 FKM589831:FKM655365 FUI589831:FUI655365 GEE589831:GEE655365 GOA589831:GOA655365 GXW589831:GXW655365 HHS589831:HHS655365 HRO589831:HRO655365 IBK589831:IBK655365 ILG589831:ILG655365 IVC589831:IVC655365 JEY589831:JEY655365 JOU589831:JOU655365 JYQ589831:JYQ655365 KIM589831:KIM655365 KSI589831:KSI655365 LCE589831:LCE655365 LMA589831:LMA655365 LVW589831:LVW655365 MFS589831:MFS655365 MPO589831:MPO655365 MZK589831:MZK655365 NJG589831:NJG655365 NTC589831:NTC655365 OCY589831:OCY655365 OMU589831:OMU655365 OWQ589831:OWQ655365 PGM589831:PGM655365 PQI589831:PQI655365 QAE589831:QAE655365 QKA589831:QKA655365 QTW589831:QTW655365 RDS589831:RDS655365 RNO589831:RNO655365 RXK589831:RXK655365 SHG589831:SHG655365 SRC589831:SRC655365 TAY589831:TAY655365 TKU589831:TKU655365 TUQ589831:TUQ655365 UEM589831:UEM655365 UOI589831:UOI655365 UYE589831:UYE655365 VIA589831:VIA655365 VRW589831:VRW655365 WBS589831:WBS655365 WLO589831:WLO655365 WVK589831:WVK655365 C655367:C720901 IY655367:IY720901 SU655367:SU720901 ACQ655367:ACQ720901 AMM655367:AMM720901 AWI655367:AWI720901 BGE655367:BGE720901 BQA655367:BQA720901 BZW655367:BZW720901 CJS655367:CJS720901 CTO655367:CTO720901 DDK655367:DDK720901 DNG655367:DNG720901 DXC655367:DXC720901 EGY655367:EGY720901 EQU655367:EQU720901 FAQ655367:FAQ720901 FKM655367:FKM720901 FUI655367:FUI720901 GEE655367:GEE720901 GOA655367:GOA720901 GXW655367:GXW720901 HHS655367:HHS720901 HRO655367:HRO720901 IBK655367:IBK720901 ILG655367:ILG720901 IVC655367:IVC720901 JEY655367:JEY720901 JOU655367:JOU720901 JYQ655367:JYQ720901 KIM655367:KIM720901 KSI655367:KSI720901 LCE655367:LCE720901 LMA655367:LMA720901 LVW655367:LVW720901 MFS655367:MFS720901 MPO655367:MPO720901 MZK655367:MZK720901 NJG655367:NJG720901 NTC655367:NTC720901 OCY655367:OCY720901 OMU655367:OMU720901 OWQ655367:OWQ720901 PGM655367:PGM720901 PQI655367:PQI720901 QAE655367:QAE720901 QKA655367:QKA720901 QTW655367:QTW720901 RDS655367:RDS720901 RNO655367:RNO720901 RXK655367:RXK720901 SHG655367:SHG720901 SRC655367:SRC720901 TAY655367:TAY720901 TKU655367:TKU720901 TUQ655367:TUQ720901 UEM655367:UEM720901 UOI655367:UOI720901 UYE655367:UYE720901 VIA655367:VIA720901 VRW655367:VRW720901 WBS655367:WBS720901 WLO655367:WLO720901 WVK655367:WVK720901 C720903:C786437 IY720903:IY786437 SU720903:SU786437 ACQ720903:ACQ786437 AMM720903:AMM786437 AWI720903:AWI786437 BGE720903:BGE786437 BQA720903:BQA786437 BZW720903:BZW786437 CJS720903:CJS786437 CTO720903:CTO786437 DDK720903:DDK786437 DNG720903:DNG786437 DXC720903:DXC786437 EGY720903:EGY786437 EQU720903:EQU786437 FAQ720903:FAQ786437 FKM720903:FKM786437 FUI720903:FUI786437 GEE720903:GEE786437 GOA720903:GOA786437 GXW720903:GXW786437 HHS720903:HHS786437 HRO720903:HRO786437 IBK720903:IBK786437 ILG720903:ILG786437 IVC720903:IVC786437 JEY720903:JEY786437 JOU720903:JOU786437 JYQ720903:JYQ786437 KIM720903:KIM786437 KSI720903:KSI786437 LCE720903:LCE786437 LMA720903:LMA786437 LVW720903:LVW786437 MFS720903:MFS786437 MPO720903:MPO786437 MZK720903:MZK786437 NJG720903:NJG786437 NTC720903:NTC786437 OCY720903:OCY786437 OMU720903:OMU786437 OWQ720903:OWQ786437 PGM720903:PGM786437 PQI720903:PQI786437 QAE720903:QAE786437 QKA720903:QKA786437 QTW720903:QTW786437 RDS720903:RDS786437 RNO720903:RNO786437 RXK720903:RXK786437 SHG720903:SHG786437 SRC720903:SRC786437 TAY720903:TAY786437 TKU720903:TKU786437 TUQ720903:TUQ786437 UEM720903:UEM786437 UOI720903:UOI786437 UYE720903:UYE786437 VIA720903:VIA786437 VRW720903:VRW786437 WBS720903:WBS786437 WLO720903:WLO786437 WVK720903:WVK786437 C786439:C851973 IY786439:IY851973 SU786439:SU851973 ACQ786439:ACQ851973 AMM786439:AMM851973 AWI786439:AWI851973 BGE786439:BGE851973 BQA786439:BQA851973 BZW786439:BZW851973 CJS786439:CJS851973 CTO786439:CTO851973 DDK786439:DDK851973 DNG786439:DNG851973 DXC786439:DXC851973 EGY786439:EGY851973 EQU786439:EQU851973 FAQ786439:FAQ851973 FKM786439:FKM851973 FUI786439:FUI851973 GEE786439:GEE851973 GOA786439:GOA851973 GXW786439:GXW851973 HHS786439:HHS851973 HRO786439:HRO851973 IBK786439:IBK851973 ILG786439:ILG851973 IVC786439:IVC851973 JEY786439:JEY851973 JOU786439:JOU851973 JYQ786439:JYQ851973 KIM786439:KIM851973 KSI786439:KSI851973 LCE786439:LCE851973 LMA786439:LMA851973 LVW786439:LVW851973 MFS786439:MFS851973 MPO786439:MPO851973 MZK786439:MZK851973 NJG786439:NJG851973 NTC786439:NTC851973 OCY786439:OCY851973 OMU786439:OMU851973 OWQ786439:OWQ851973 PGM786439:PGM851973 PQI786439:PQI851973 QAE786439:QAE851973 QKA786439:QKA851973 QTW786439:QTW851973 RDS786439:RDS851973 RNO786439:RNO851973 RXK786439:RXK851973 SHG786439:SHG851973 SRC786439:SRC851973 TAY786439:TAY851973 TKU786439:TKU851973 TUQ786439:TUQ851973 UEM786439:UEM851973 UOI786439:UOI851973 UYE786439:UYE851973 VIA786439:VIA851973 VRW786439:VRW851973 WBS786439:WBS851973 WLO786439:WLO851973 WVK786439:WVK851973 C851975:C917509 IY851975:IY917509 SU851975:SU917509 ACQ851975:ACQ917509 AMM851975:AMM917509 AWI851975:AWI917509 BGE851975:BGE917509 BQA851975:BQA917509 BZW851975:BZW917509 CJS851975:CJS917509 CTO851975:CTO917509 DDK851975:DDK917509 DNG851975:DNG917509 DXC851975:DXC917509 EGY851975:EGY917509 EQU851975:EQU917509 FAQ851975:FAQ917509 FKM851975:FKM917509 FUI851975:FUI917509 GEE851975:GEE917509 GOA851975:GOA917509 GXW851975:GXW917509 HHS851975:HHS917509 HRO851975:HRO917509 IBK851975:IBK917509 ILG851975:ILG917509 IVC851975:IVC917509 JEY851975:JEY917509 JOU851975:JOU917509 JYQ851975:JYQ917509 KIM851975:KIM917509 KSI851975:KSI917509 LCE851975:LCE917509 LMA851975:LMA917509 LVW851975:LVW917509 MFS851975:MFS917509 MPO851975:MPO917509 MZK851975:MZK917509 NJG851975:NJG917509 NTC851975:NTC917509 OCY851975:OCY917509 OMU851975:OMU917509 OWQ851975:OWQ917509 PGM851975:PGM917509 PQI851975:PQI917509 QAE851975:QAE917509 QKA851975:QKA917509 QTW851975:QTW917509 RDS851975:RDS917509 RNO851975:RNO917509 RXK851975:RXK917509 SHG851975:SHG917509 SRC851975:SRC917509 TAY851975:TAY917509 TKU851975:TKU917509 TUQ851975:TUQ917509 UEM851975:UEM917509 UOI851975:UOI917509 UYE851975:UYE917509 VIA851975:VIA917509 VRW851975:VRW917509 WBS851975:WBS917509 WLO851975:WLO917509 WVK851975:WVK917509 C917511:C983045 IY917511:IY983045 SU917511:SU983045 ACQ917511:ACQ983045 AMM917511:AMM983045 AWI917511:AWI983045 BGE917511:BGE983045 BQA917511:BQA983045 BZW917511:BZW983045 CJS917511:CJS983045 CTO917511:CTO983045 DDK917511:DDK983045 DNG917511:DNG983045 DXC917511:DXC983045 EGY917511:EGY983045 EQU917511:EQU983045 FAQ917511:FAQ983045 FKM917511:FKM983045 FUI917511:FUI983045 GEE917511:GEE983045 GOA917511:GOA983045 GXW917511:GXW983045 HHS917511:HHS983045 HRO917511:HRO983045 IBK917511:IBK983045 ILG917511:ILG983045 IVC917511:IVC983045 JEY917511:JEY983045 JOU917511:JOU983045 JYQ917511:JYQ983045 KIM917511:KIM983045 KSI917511:KSI983045 LCE917511:LCE983045 LMA917511:LMA983045 LVW917511:LVW983045 MFS917511:MFS983045 MPO917511:MPO983045 MZK917511:MZK983045 NJG917511:NJG983045 NTC917511:NTC983045 OCY917511:OCY983045 OMU917511:OMU983045 OWQ917511:OWQ983045 PGM917511:PGM983045 PQI917511:PQI983045 QAE917511:QAE983045 QKA917511:QKA983045 QTW917511:QTW983045 RDS917511:RDS983045 RNO917511:RNO983045 RXK917511:RXK983045 SHG917511:SHG983045 SRC917511:SRC983045 TAY917511:TAY983045 TKU917511:TKU983045 TUQ917511:TUQ983045 UEM917511:UEM983045 UOI917511:UOI983045 UYE917511:UYE983045 VIA917511:VIA983045 VRW917511:VRW983045 WBS917511:WBS983045 WLO917511:WLO983045 WVK917511:WVK983045 C983047:C1048576 IY983047:IY1048576 SU983047:SU1048576 ACQ983047:ACQ1048576 AMM983047:AMM1048576 AWI983047:AWI1048576 BGE983047:BGE1048576 BQA983047:BQA1048576 BZW983047:BZW1048576 CJS983047:CJS1048576 CTO983047:CTO1048576 DDK983047:DDK1048576 DNG983047:DNG1048576 DXC983047:DXC1048576 EGY983047:EGY1048576 EQU983047:EQU1048576 FAQ983047:FAQ1048576 FKM983047:FKM1048576 FUI983047:FUI1048576 GEE983047:GEE1048576 GOA983047:GOA1048576 GXW983047:GXW1048576 HHS983047:HHS1048576 HRO983047:HRO1048576 IBK983047:IBK1048576 ILG983047:ILG1048576 IVC983047:IVC1048576 JEY983047:JEY1048576 JOU983047:JOU1048576 JYQ983047:JYQ1048576 KIM983047:KIM1048576 KSI983047:KSI1048576 LCE983047:LCE1048576 LMA983047:LMA1048576 LVW983047:LVW1048576 MFS983047:MFS1048576 MPO983047:MPO1048576 MZK983047:MZK1048576 NJG983047:NJG1048576 NTC983047:NTC1048576 OCY983047:OCY1048576 OMU983047:OMU1048576 OWQ983047:OWQ1048576 PGM983047:PGM1048576 PQI983047:PQI1048576 QAE983047:QAE1048576 QKA983047:QKA1048576 QTW983047:QTW1048576 RDS983047:RDS1048576 RNO983047:RNO1048576 RXK983047:RXK1048576 SHG983047:SHG1048576 SRC983047:SRC1048576 TAY983047:TAY1048576 TKU983047:TKU1048576 TUQ983047:TUQ1048576 UEM983047:UEM1048576 UOI983047:UOI1048576 UYE983047:UYE1048576 VIA983047:VIA1048576 VRW983047:VRW1048576 WBS983047:WBS1048576 WLO983047:WLO1048576 WVK983047:WVK1048576" xr:uid="{D524D981-11BE-42B2-8808-0FFD8833E89F}">
      <formula1>" &lt;S&gt;, &lt;E&gt;, &lt;R&gt;, &lt;F&gt;, ©, (In)"</formula1>
    </dataValidation>
    <dataValidation allowBlank="1" showInputMessage="1" showErrorMessage="1" promptTitle="how to embed file" prompt="On the INSERT tab in the TEXT section,_x000a_click on the OBJECT button._x000a_select the CREATE FROM FILE tab and browse for the file to be attached._x000a_select the DISPLAY AS ICON box.  DO NOT select the LINK TO FILE" sqref="K3:M5 JG3:JI5 TC3:TE5 ACY3:ADA5 AMU3:AMW5 AWQ3:AWS5 BGM3:BGO5 BQI3:BQK5 CAE3:CAG5 CKA3:CKC5 CTW3:CTY5 DDS3:DDU5 DNO3:DNQ5 DXK3:DXM5 EHG3:EHI5 ERC3:ERE5 FAY3:FBA5 FKU3:FKW5 FUQ3:FUS5 GEM3:GEO5 GOI3:GOK5 GYE3:GYG5 HIA3:HIC5 HRW3:HRY5 IBS3:IBU5 ILO3:ILQ5 IVK3:IVM5 JFG3:JFI5 JPC3:JPE5 JYY3:JZA5 KIU3:KIW5 KSQ3:KSS5 LCM3:LCO5 LMI3:LMK5 LWE3:LWG5 MGA3:MGC5 MPW3:MPY5 MZS3:MZU5 NJO3:NJQ5 NTK3:NTM5 ODG3:ODI5 ONC3:ONE5 OWY3:OXA5 PGU3:PGW5 PQQ3:PQS5 QAM3:QAO5 QKI3:QKK5 QUE3:QUG5 REA3:REC5 RNW3:RNY5 RXS3:RXU5 SHO3:SHQ5 SRK3:SRM5 TBG3:TBI5 TLC3:TLE5 TUY3:TVA5 UEU3:UEW5 UOQ3:UOS5 UYM3:UYO5 VII3:VIK5 VSE3:VSG5 WCA3:WCC5 WLW3:WLY5 WVS3:WVU5 K65539:M65541 JG65539:JI65541 TC65539:TE65541 ACY65539:ADA65541 AMU65539:AMW65541 AWQ65539:AWS65541 BGM65539:BGO65541 BQI65539:BQK65541 CAE65539:CAG65541 CKA65539:CKC65541 CTW65539:CTY65541 DDS65539:DDU65541 DNO65539:DNQ65541 DXK65539:DXM65541 EHG65539:EHI65541 ERC65539:ERE65541 FAY65539:FBA65541 FKU65539:FKW65541 FUQ65539:FUS65541 GEM65539:GEO65541 GOI65539:GOK65541 GYE65539:GYG65541 HIA65539:HIC65541 HRW65539:HRY65541 IBS65539:IBU65541 ILO65539:ILQ65541 IVK65539:IVM65541 JFG65539:JFI65541 JPC65539:JPE65541 JYY65539:JZA65541 KIU65539:KIW65541 KSQ65539:KSS65541 LCM65539:LCO65541 LMI65539:LMK65541 LWE65539:LWG65541 MGA65539:MGC65541 MPW65539:MPY65541 MZS65539:MZU65541 NJO65539:NJQ65541 NTK65539:NTM65541 ODG65539:ODI65541 ONC65539:ONE65541 OWY65539:OXA65541 PGU65539:PGW65541 PQQ65539:PQS65541 QAM65539:QAO65541 QKI65539:QKK65541 QUE65539:QUG65541 REA65539:REC65541 RNW65539:RNY65541 RXS65539:RXU65541 SHO65539:SHQ65541 SRK65539:SRM65541 TBG65539:TBI65541 TLC65539:TLE65541 TUY65539:TVA65541 UEU65539:UEW65541 UOQ65539:UOS65541 UYM65539:UYO65541 VII65539:VIK65541 VSE65539:VSG65541 WCA65539:WCC65541 WLW65539:WLY65541 WVS65539:WVU65541 K131075:M131077 JG131075:JI131077 TC131075:TE131077 ACY131075:ADA131077 AMU131075:AMW131077 AWQ131075:AWS131077 BGM131075:BGO131077 BQI131075:BQK131077 CAE131075:CAG131077 CKA131075:CKC131077 CTW131075:CTY131077 DDS131075:DDU131077 DNO131075:DNQ131077 DXK131075:DXM131077 EHG131075:EHI131077 ERC131075:ERE131077 FAY131075:FBA131077 FKU131075:FKW131077 FUQ131075:FUS131077 GEM131075:GEO131077 GOI131075:GOK131077 GYE131075:GYG131077 HIA131075:HIC131077 HRW131075:HRY131077 IBS131075:IBU131077 ILO131075:ILQ131077 IVK131075:IVM131077 JFG131075:JFI131077 JPC131075:JPE131077 JYY131075:JZA131077 KIU131075:KIW131077 KSQ131075:KSS131077 LCM131075:LCO131077 LMI131075:LMK131077 LWE131075:LWG131077 MGA131075:MGC131077 MPW131075:MPY131077 MZS131075:MZU131077 NJO131075:NJQ131077 NTK131075:NTM131077 ODG131075:ODI131077 ONC131075:ONE131077 OWY131075:OXA131077 PGU131075:PGW131077 PQQ131075:PQS131077 QAM131075:QAO131077 QKI131075:QKK131077 QUE131075:QUG131077 REA131075:REC131077 RNW131075:RNY131077 RXS131075:RXU131077 SHO131075:SHQ131077 SRK131075:SRM131077 TBG131075:TBI131077 TLC131075:TLE131077 TUY131075:TVA131077 UEU131075:UEW131077 UOQ131075:UOS131077 UYM131075:UYO131077 VII131075:VIK131077 VSE131075:VSG131077 WCA131075:WCC131077 WLW131075:WLY131077 WVS131075:WVU131077 K196611:M196613 JG196611:JI196613 TC196611:TE196613 ACY196611:ADA196613 AMU196611:AMW196613 AWQ196611:AWS196613 BGM196611:BGO196613 BQI196611:BQK196613 CAE196611:CAG196613 CKA196611:CKC196613 CTW196611:CTY196613 DDS196611:DDU196613 DNO196611:DNQ196613 DXK196611:DXM196613 EHG196611:EHI196613 ERC196611:ERE196613 FAY196611:FBA196613 FKU196611:FKW196613 FUQ196611:FUS196613 GEM196611:GEO196613 GOI196611:GOK196613 GYE196611:GYG196613 HIA196611:HIC196613 HRW196611:HRY196613 IBS196611:IBU196613 ILO196611:ILQ196613 IVK196611:IVM196613 JFG196611:JFI196613 JPC196611:JPE196613 JYY196611:JZA196613 KIU196611:KIW196613 KSQ196611:KSS196613 LCM196611:LCO196613 LMI196611:LMK196613 LWE196611:LWG196613 MGA196611:MGC196613 MPW196611:MPY196613 MZS196611:MZU196613 NJO196611:NJQ196613 NTK196611:NTM196613 ODG196611:ODI196613 ONC196611:ONE196613 OWY196611:OXA196613 PGU196611:PGW196613 PQQ196611:PQS196613 QAM196611:QAO196613 QKI196611:QKK196613 QUE196611:QUG196613 REA196611:REC196613 RNW196611:RNY196613 RXS196611:RXU196613 SHO196611:SHQ196613 SRK196611:SRM196613 TBG196611:TBI196613 TLC196611:TLE196613 TUY196611:TVA196613 UEU196611:UEW196613 UOQ196611:UOS196613 UYM196611:UYO196613 VII196611:VIK196613 VSE196611:VSG196613 WCA196611:WCC196613 WLW196611:WLY196613 WVS196611:WVU196613 K262147:M262149 JG262147:JI262149 TC262147:TE262149 ACY262147:ADA262149 AMU262147:AMW262149 AWQ262147:AWS262149 BGM262147:BGO262149 BQI262147:BQK262149 CAE262147:CAG262149 CKA262147:CKC262149 CTW262147:CTY262149 DDS262147:DDU262149 DNO262147:DNQ262149 DXK262147:DXM262149 EHG262147:EHI262149 ERC262147:ERE262149 FAY262147:FBA262149 FKU262147:FKW262149 FUQ262147:FUS262149 GEM262147:GEO262149 GOI262147:GOK262149 GYE262147:GYG262149 HIA262147:HIC262149 HRW262147:HRY262149 IBS262147:IBU262149 ILO262147:ILQ262149 IVK262147:IVM262149 JFG262147:JFI262149 JPC262147:JPE262149 JYY262147:JZA262149 KIU262147:KIW262149 KSQ262147:KSS262149 LCM262147:LCO262149 LMI262147:LMK262149 LWE262147:LWG262149 MGA262147:MGC262149 MPW262147:MPY262149 MZS262147:MZU262149 NJO262147:NJQ262149 NTK262147:NTM262149 ODG262147:ODI262149 ONC262147:ONE262149 OWY262147:OXA262149 PGU262147:PGW262149 PQQ262147:PQS262149 QAM262147:QAO262149 QKI262147:QKK262149 QUE262147:QUG262149 REA262147:REC262149 RNW262147:RNY262149 RXS262147:RXU262149 SHO262147:SHQ262149 SRK262147:SRM262149 TBG262147:TBI262149 TLC262147:TLE262149 TUY262147:TVA262149 UEU262147:UEW262149 UOQ262147:UOS262149 UYM262147:UYO262149 VII262147:VIK262149 VSE262147:VSG262149 WCA262147:WCC262149 WLW262147:WLY262149 WVS262147:WVU262149 K327683:M327685 JG327683:JI327685 TC327683:TE327685 ACY327683:ADA327685 AMU327683:AMW327685 AWQ327683:AWS327685 BGM327683:BGO327685 BQI327683:BQK327685 CAE327683:CAG327685 CKA327683:CKC327685 CTW327683:CTY327685 DDS327683:DDU327685 DNO327683:DNQ327685 DXK327683:DXM327685 EHG327683:EHI327685 ERC327683:ERE327685 FAY327683:FBA327685 FKU327683:FKW327685 FUQ327683:FUS327685 GEM327683:GEO327685 GOI327683:GOK327685 GYE327683:GYG327685 HIA327683:HIC327685 HRW327683:HRY327685 IBS327683:IBU327685 ILO327683:ILQ327685 IVK327683:IVM327685 JFG327683:JFI327685 JPC327683:JPE327685 JYY327683:JZA327685 KIU327683:KIW327685 KSQ327683:KSS327685 LCM327683:LCO327685 LMI327683:LMK327685 LWE327683:LWG327685 MGA327683:MGC327685 MPW327683:MPY327685 MZS327683:MZU327685 NJO327683:NJQ327685 NTK327683:NTM327685 ODG327683:ODI327685 ONC327683:ONE327685 OWY327683:OXA327685 PGU327683:PGW327685 PQQ327683:PQS327685 QAM327683:QAO327685 QKI327683:QKK327685 QUE327683:QUG327685 REA327683:REC327685 RNW327683:RNY327685 RXS327683:RXU327685 SHO327683:SHQ327685 SRK327683:SRM327685 TBG327683:TBI327685 TLC327683:TLE327685 TUY327683:TVA327685 UEU327683:UEW327685 UOQ327683:UOS327685 UYM327683:UYO327685 VII327683:VIK327685 VSE327683:VSG327685 WCA327683:WCC327685 WLW327683:WLY327685 WVS327683:WVU327685 K393219:M393221 JG393219:JI393221 TC393219:TE393221 ACY393219:ADA393221 AMU393219:AMW393221 AWQ393219:AWS393221 BGM393219:BGO393221 BQI393219:BQK393221 CAE393219:CAG393221 CKA393219:CKC393221 CTW393219:CTY393221 DDS393219:DDU393221 DNO393219:DNQ393221 DXK393219:DXM393221 EHG393219:EHI393221 ERC393219:ERE393221 FAY393219:FBA393221 FKU393219:FKW393221 FUQ393219:FUS393221 GEM393219:GEO393221 GOI393219:GOK393221 GYE393219:GYG393221 HIA393219:HIC393221 HRW393219:HRY393221 IBS393219:IBU393221 ILO393219:ILQ393221 IVK393219:IVM393221 JFG393219:JFI393221 JPC393219:JPE393221 JYY393219:JZA393221 KIU393219:KIW393221 KSQ393219:KSS393221 LCM393219:LCO393221 LMI393219:LMK393221 LWE393219:LWG393221 MGA393219:MGC393221 MPW393219:MPY393221 MZS393219:MZU393221 NJO393219:NJQ393221 NTK393219:NTM393221 ODG393219:ODI393221 ONC393219:ONE393221 OWY393219:OXA393221 PGU393219:PGW393221 PQQ393219:PQS393221 QAM393219:QAO393221 QKI393219:QKK393221 QUE393219:QUG393221 REA393219:REC393221 RNW393219:RNY393221 RXS393219:RXU393221 SHO393219:SHQ393221 SRK393219:SRM393221 TBG393219:TBI393221 TLC393219:TLE393221 TUY393219:TVA393221 UEU393219:UEW393221 UOQ393219:UOS393221 UYM393219:UYO393221 VII393219:VIK393221 VSE393219:VSG393221 WCA393219:WCC393221 WLW393219:WLY393221 WVS393219:WVU393221 K458755:M458757 JG458755:JI458757 TC458755:TE458757 ACY458755:ADA458757 AMU458755:AMW458757 AWQ458755:AWS458757 BGM458755:BGO458757 BQI458755:BQK458757 CAE458755:CAG458757 CKA458755:CKC458757 CTW458755:CTY458757 DDS458755:DDU458757 DNO458755:DNQ458757 DXK458755:DXM458757 EHG458755:EHI458757 ERC458755:ERE458757 FAY458755:FBA458757 FKU458755:FKW458757 FUQ458755:FUS458757 GEM458755:GEO458757 GOI458755:GOK458757 GYE458755:GYG458757 HIA458755:HIC458757 HRW458755:HRY458757 IBS458755:IBU458757 ILO458755:ILQ458757 IVK458755:IVM458757 JFG458755:JFI458757 JPC458755:JPE458757 JYY458755:JZA458757 KIU458755:KIW458757 KSQ458755:KSS458757 LCM458755:LCO458757 LMI458755:LMK458757 LWE458755:LWG458757 MGA458755:MGC458757 MPW458755:MPY458757 MZS458755:MZU458757 NJO458755:NJQ458757 NTK458755:NTM458757 ODG458755:ODI458757 ONC458755:ONE458757 OWY458755:OXA458757 PGU458755:PGW458757 PQQ458755:PQS458757 QAM458755:QAO458757 QKI458755:QKK458757 QUE458755:QUG458757 REA458755:REC458757 RNW458755:RNY458757 RXS458755:RXU458757 SHO458755:SHQ458757 SRK458755:SRM458757 TBG458755:TBI458757 TLC458755:TLE458757 TUY458755:TVA458757 UEU458755:UEW458757 UOQ458755:UOS458757 UYM458755:UYO458757 VII458755:VIK458757 VSE458755:VSG458757 WCA458755:WCC458757 WLW458755:WLY458757 WVS458755:WVU458757 K524291:M524293 JG524291:JI524293 TC524291:TE524293 ACY524291:ADA524293 AMU524291:AMW524293 AWQ524291:AWS524293 BGM524291:BGO524293 BQI524291:BQK524293 CAE524291:CAG524293 CKA524291:CKC524293 CTW524291:CTY524293 DDS524291:DDU524293 DNO524291:DNQ524293 DXK524291:DXM524293 EHG524291:EHI524293 ERC524291:ERE524293 FAY524291:FBA524293 FKU524291:FKW524293 FUQ524291:FUS524293 GEM524291:GEO524293 GOI524291:GOK524293 GYE524291:GYG524293 HIA524291:HIC524293 HRW524291:HRY524293 IBS524291:IBU524293 ILO524291:ILQ524293 IVK524291:IVM524293 JFG524291:JFI524293 JPC524291:JPE524293 JYY524291:JZA524293 KIU524291:KIW524293 KSQ524291:KSS524293 LCM524291:LCO524293 LMI524291:LMK524293 LWE524291:LWG524293 MGA524291:MGC524293 MPW524291:MPY524293 MZS524291:MZU524293 NJO524291:NJQ524293 NTK524291:NTM524293 ODG524291:ODI524293 ONC524291:ONE524293 OWY524291:OXA524293 PGU524291:PGW524293 PQQ524291:PQS524293 QAM524291:QAO524293 QKI524291:QKK524293 QUE524291:QUG524293 REA524291:REC524293 RNW524291:RNY524293 RXS524291:RXU524293 SHO524291:SHQ524293 SRK524291:SRM524293 TBG524291:TBI524293 TLC524291:TLE524293 TUY524291:TVA524293 UEU524291:UEW524293 UOQ524291:UOS524293 UYM524291:UYO524293 VII524291:VIK524293 VSE524291:VSG524293 WCA524291:WCC524293 WLW524291:WLY524293 WVS524291:WVU524293 K589827:M589829 JG589827:JI589829 TC589827:TE589829 ACY589827:ADA589829 AMU589827:AMW589829 AWQ589827:AWS589829 BGM589827:BGO589829 BQI589827:BQK589829 CAE589827:CAG589829 CKA589827:CKC589829 CTW589827:CTY589829 DDS589827:DDU589829 DNO589827:DNQ589829 DXK589827:DXM589829 EHG589827:EHI589829 ERC589827:ERE589829 FAY589827:FBA589829 FKU589827:FKW589829 FUQ589827:FUS589829 GEM589827:GEO589829 GOI589827:GOK589829 GYE589827:GYG589829 HIA589827:HIC589829 HRW589827:HRY589829 IBS589827:IBU589829 ILO589827:ILQ589829 IVK589827:IVM589829 JFG589827:JFI589829 JPC589827:JPE589829 JYY589827:JZA589829 KIU589827:KIW589829 KSQ589827:KSS589829 LCM589827:LCO589829 LMI589827:LMK589829 LWE589827:LWG589829 MGA589827:MGC589829 MPW589827:MPY589829 MZS589827:MZU589829 NJO589827:NJQ589829 NTK589827:NTM589829 ODG589827:ODI589829 ONC589827:ONE589829 OWY589827:OXA589829 PGU589827:PGW589829 PQQ589827:PQS589829 QAM589827:QAO589829 QKI589827:QKK589829 QUE589827:QUG589829 REA589827:REC589829 RNW589827:RNY589829 RXS589827:RXU589829 SHO589827:SHQ589829 SRK589827:SRM589829 TBG589827:TBI589829 TLC589827:TLE589829 TUY589827:TVA589829 UEU589827:UEW589829 UOQ589827:UOS589829 UYM589827:UYO589829 VII589827:VIK589829 VSE589827:VSG589829 WCA589827:WCC589829 WLW589827:WLY589829 WVS589827:WVU589829 K655363:M655365 JG655363:JI655365 TC655363:TE655365 ACY655363:ADA655365 AMU655363:AMW655365 AWQ655363:AWS655365 BGM655363:BGO655365 BQI655363:BQK655365 CAE655363:CAG655365 CKA655363:CKC655365 CTW655363:CTY655365 DDS655363:DDU655365 DNO655363:DNQ655365 DXK655363:DXM655365 EHG655363:EHI655365 ERC655363:ERE655365 FAY655363:FBA655365 FKU655363:FKW655365 FUQ655363:FUS655365 GEM655363:GEO655365 GOI655363:GOK655365 GYE655363:GYG655365 HIA655363:HIC655365 HRW655363:HRY655365 IBS655363:IBU655365 ILO655363:ILQ655365 IVK655363:IVM655365 JFG655363:JFI655365 JPC655363:JPE655365 JYY655363:JZA655365 KIU655363:KIW655365 KSQ655363:KSS655365 LCM655363:LCO655365 LMI655363:LMK655365 LWE655363:LWG655365 MGA655363:MGC655365 MPW655363:MPY655365 MZS655363:MZU655365 NJO655363:NJQ655365 NTK655363:NTM655365 ODG655363:ODI655365 ONC655363:ONE655365 OWY655363:OXA655365 PGU655363:PGW655365 PQQ655363:PQS655365 QAM655363:QAO655365 QKI655363:QKK655365 QUE655363:QUG655365 REA655363:REC655365 RNW655363:RNY655365 RXS655363:RXU655365 SHO655363:SHQ655365 SRK655363:SRM655365 TBG655363:TBI655365 TLC655363:TLE655365 TUY655363:TVA655365 UEU655363:UEW655365 UOQ655363:UOS655365 UYM655363:UYO655365 VII655363:VIK655365 VSE655363:VSG655365 WCA655363:WCC655365 WLW655363:WLY655365 WVS655363:WVU655365 K720899:M720901 JG720899:JI720901 TC720899:TE720901 ACY720899:ADA720901 AMU720899:AMW720901 AWQ720899:AWS720901 BGM720899:BGO720901 BQI720899:BQK720901 CAE720899:CAG720901 CKA720899:CKC720901 CTW720899:CTY720901 DDS720899:DDU720901 DNO720899:DNQ720901 DXK720899:DXM720901 EHG720899:EHI720901 ERC720899:ERE720901 FAY720899:FBA720901 FKU720899:FKW720901 FUQ720899:FUS720901 GEM720899:GEO720901 GOI720899:GOK720901 GYE720899:GYG720901 HIA720899:HIC720901 HRW720899:HRY720901 IBS720899:IBU720901 ILO720899:ILQ720901 IVK720899:IVM720901 JFG720899:JFI720901 JPC720899:JPE720901 JYY720899:JZA720901 KIU720899:KIW720901 KSQ720899:KSS720901 LCM720899:LCO720901 LMI720899:LMK720901 LWE720899:LWG720901 MGA720899:MGC720901 MPW720899:MPY720901 MZS720899:MZU720901 NJO720899:NJQ720901 NTK720899:NTM720901 ODG720899:ODI720901 ONC720899:ONE720901 OWY720899:OXA720901 PGU720899:PGW720901 PQQ720899:PQS720901 QAM720899:QAO720901 QKI720899:QKK720901 QUE720899:QUG720901 REA720899:REC720901 RNW720899:RNY720901 RXS720899:RXU720901 SHO720899:SHQ720901 SRK720899:SRM720901 TBG720899:TBI720901 TLC720899:TLE720901 TUY720899:TVA720901 UEU720899:UEW720901 UOQ720899:UOS720901 UYM720899:UYO720901 VII720899:VIK720901 VSE720899:VSG720901 WCA720899:WCC720901 WLW720899:WLY720901 WVS720899:WVU720901 K786435:M786437 JG786435:JI786437 TC786435:TE786437 ACY786435:ADA786437 AMU786435:AMW786437 AWQ786435:AWS786437 BGM786435:BGO786437 BQI786435:BQK786437 CAE786435:CAG786437 CKA786435:CKC786437 CTW786435:CTY786437 DDS786435:DDU786437 DNO786435:DNQ786437 DXK786435:DXM786437 EHG786435:EHI786437 ERC786435:ERE786437 FAY786435:FBA786437 FKU786435:FKW786437 FUQ786435:FUS786437 GEM786435:GEO786437 GOI786435:GOK786437 GYE786435:GYG786437 HIA786435:HIC786437 HRW786435:HRY786437 IBS786435:IBU786437 ILO786435:ILQ786437 IVK786435:IVM786437 JFG786435:JFI786437 JPC786435:JPE786437 JYY786435:JZA786437 KIU786435:KIW786437 KSQ786435:KSS786437 LCM786435:LCO786437 LMI786435:LMK786437 LWE786435:LWG786437 MGA786435:MGC786437 MPW786435:MPY786437 MZS786435:MZU786437 NJO786435:NJQ786437 NTK786435:NTM786437 ODG786435:ODI786437 ONC786435:ONE786437 OWY786435:OXA786437 PGU786435:PGW786437 PQQ786435:PQS786437 QAM786435:QAO786437 QKI786435:QKK786437 QUE786435:QUG786437 REA786435:REC786437 RNW786435:RNY786437 RXS786435:RXU786437 SHO786435:SHQ786437 SRK786435:SRM786437 TBG786435:TBI786437 TLC786435:TLE786437 TUY786435:TVA786437 UEU786435:UEW786437 UOQ786435:UOS786437 UYM786435:UYO786437 VII786435:VIK786437 VSE786435:VSG786437 WCA786435:WCC786437 WLW786435:WLY786437 WVS786435:WVU786437 K851971:M851973 JG851971:JI851973 TC851971:TE851973 ACY851971:ADA851973 AMU851971:AMW851973 AWQ851971:AWS851973 BGM851971:BGO851973 BQI851971:BQK851973 CAE851971:CAG851973 CKA851971:CKC851973 CTW851971:CTY851973 DDS851971:DDU851973 DNO851971:DNQ851973 DXK851971:DXM851973 EHG851971:EHI851973 ERC851971:ERE851973 FAY851971:FBA851973 FKU851971:FKW851973 FUQ851971:FUS851973 GEM851971:GEO851973 GOI851971:GOK851973 GYE851971:GYG851973 HIA851971:HIC851973 HRW851971:HRY851973 IBS851971:IBU851973 ILO851971:ILQ851973 IVK851971:IVM851973 JFG851971:JFI851973 JPC851971:JPE851973 JYY851971:JZA851973 KIU851971:KIW851973 KSQ851971:KSS851973 LCM851971:LCO851973 LMI851971:LMK851973 LWE851971:LWG851973 MGA851971:MGC851973 MPW851971:MPY851973 MZS851971:MZU851973 NJO851971:NJQ851973 NTK851971:NTM851973 ODG851971:ODI851973 ONC851971:ONE851973 OWY851971:OXA851973 PGU851971:PGW851973 PQQ851971:PQS851973 QAM851971:QAO851973 QKI851971:QKK851973 QUE851971:QUG851973 REA851971:REC851973 RNW851971:RNY851973 RXS851971:RXU851973 SHO851971:SHQ851973 SRK851971:SRM851973 TBG851971:TBI851973 TLC851971:TLE851973 TUY851971:TVA851973 UEU851971:UEW851973 UOQ851971:UOS851973 UYM851971:UYO851973 VII851971:VIK851973 VSE851971:VSG851973 WCA851971:WCC851973 WLW851971:WLY851973 WVS851971:WVU851973 K917507:M917509 JG917507:JI917509 TC917507:TE917509 ACY917507:ADA917509 AMU917507:AMW917509 AWQ917507:AWS917509 BGM917507:BGO917509 BQI917507:BQK917509 CAE917507:CAG917509 CKA917507:CKC917509 CTW917507:CTY917509 DDS917507:DDU917509 DNO917507:DNQ917509 DXK917507:DXM917509 EHG917507:EHI917509 ERC917507:ERE917509 FAY917507:FBA917509 FKU917507:FKW917509 FUQ917507:FUS917509 GEM917507:GEO917509 GOI917507:GOK917509 GYE917507:GYG917509 HIA917507:HIC917509 HRW917507:HRY917509 IBS917507:IBU917509 ILO917507:ILQ917509 IVK917507:IVM917509 JFG917507:JFI917509 JPC917507:JPE917509 JYY917507:JZA917509 KIU917507:KIW917509 KSQ917507:KSS917509 LCM917507:LCO917509 LMI917507:LMK917509 LWE917507:LWG917509 MGA917507:MGC917509 MPW917507:MPY917509 MZS917507:MZU917509 NJO917507:NJQ917509 NTK917507:NTM917509 ODG917507:ODI917509 ONC917507:ONE917509 OWY917507:OXA917509 PGU917507:PGW917509 PQQ917507:PQS917509 QAM917507:QAO917509 QKI917507:QKK917509 QUE917507:QUG917509 REA917507:REC917509 RNW917507:RNY917509 RXS917507:RXU917509 SHO917507:SHQ917509 SRK917507:SRM917509 TBG917507:TBI917509 TLC917507:TLE917509 TUY917507:TVA917509 UEU917507:UEW917509 UOQ917507:UOS917509 UYM917507:UYO917509 VII917507:VIK917509 VSE917507:VSG917509 WCA917507:WCC917509 WLW917507:WLY917509 WVS917507:WVU917509 K983043:M983045 JG983043:JI983045 TC983043:TE983045 ACY983043:ADA983045 AMU983043:AMW983045 AWQ983043:AWS983045 BGM983043:BGO983045 BQI983043:BQK983045 CAE983043:CAG983045 CKA983043:CKC983045 CTW983043:CTY983045 DDS983043:DDU983045 DNO983043:DNQ983045 DXK983043:DXM983045 EHG983043:EHI983045 ERC983043:ERE983045 FAY983043:FBA983045 FKU983043:FKW983045 FUQ983043:FUS983045 GEM983043:GEO983045 GOI983043:GOK983045 GYE983043:GYG983045 HIA983043:HIC983045 HRW983043:HRY983045 IBS983043:IBU983045 ILO983043:ILQ983045 IVK983043:IVM983045 JFG983043:JFI983045 JPC983043:JPE983045 JYY983043:JZA983045 KIU983043:KIW983045 KSQ983043:KSS983045 LCM983043:LCO983045 LMI983043:LMK983045 LWE983043:LWG983045 MGA983043:MGC983045 MPW983043:MPY983045 MZS983043:MZU983045 NJO983043:NJQ983045 NTK983043:NTM983045 ODG983043:ODI983045 ONC983043:ONE983045 OWY983043:OXA983045 PGU983043:PGW983045 PQQ983043:PQS983045 QAM983043:QAO983045 QKI983043:QKK983045 QUE983043:QUG983045 REA983043:REC983045 RNW983043:RNY983045 RXS983043:RXU983045 SHO983043:SHQ983045 SRK983043:SRM983045 TBG983043:TBI983045 TLC983043:TLE983045 TUY983043:TVA983045 UEU983043:UEW983045 UOQ983043:UOS983045 UYM983043:UYO983045 VII983043:VIK983045 VSE983043:VSG983045 WCA983043:WCC983045 WLW983043:WLY983045 WVS983043:WVU983045" xr:uid="{852CD498-0FA0-43F7-8667-42B85951BE51}"/>
    <dataValidation type="list" allowBlank="1" showInputMessage="1" showErrorMessage="1" sqref="L9:L108 JH9:JH108 TD9:TD108 ACZ9:ACZ108 AMV9:AMV108 AWR9:AWR108 BGN9:BGN108 BQJ9:BQJ108 CAF9:CAF108 CKB9:CKB108 CTX9:CTX108 DDT9:DDT108 DNP9:DNP108 DXL9:DXL108 EHH9:EHH108 ERD9:ERD108 FAZ9:FAZ108 FKV9:FKV108 FUR9:FUR108 GEN9:GEN108 GOJ9:GOJ108 GYF9:GYF108 HIB9:HIB108 HRX9:HRX108 IBT9:IBT108 ILP9:ILP108 IVL9:IVL108 JFH9:JFH108 JPD9:JPD108 JYZ9:JYZ108 KIV9:KIV108 KSR9:KSR108 LCN9:LCN108 LMJ9:LMJ108 LWF9:LWF108 MGB9:MGB108 MPX9:MPX108 MZT9:MZT108 NJP9:NJP108 NTL9:NTL108 ODH9:ODH108 OND9:OND108 OWZ9:OWZ108 PGV9:PGV108 PQR9:PQR108 QAN9:QAN108 QKJ9:QKJ108 QUF9:QUF108 REB9:REB108 RNX9:RNX108 RXT9:RXT108 SHP9:SHP108 SRL9:SRL108 TBH9:TBH108 TLD9:TLD108 TUZ9:TUZ108 UEV9:UEV108 UOR9:UOR108 UYN9:UYN108 VIJ9:VIJ108 VSF9:VSF108 WCB9:WCB108 WLX9:WLX108 WVT9:WVT108 L65545:L65644 JH65545:JH65644 TD65545:TD65644 ACZ65545:ACZ65644 AMV65545:AMV65644 AWR65545:AWR65644 BGN65545:BGN65644 BQJ65545:BQJ65644 CAF65545:CAF65644 CKB65545:CKB65644 CTX65545:CTX65644 DDT65545:DDT65644 DNP65545:DNP65644 DXL65545:DXL65644 EHH65545:EHH65644 ERD65545:ERD65644 FAZ65545:FAZ65644 FKV65545:FKV65644 FUR65545:FUR65644 GEN65545:GEN65644 GOJ65545:GOJ65644 GYF65545:GYF65644 HIB65545:HIB65644 HRX65545:HRX65644 IBT65545:IBT65644 ILP65545:ILP65644 IVL65545:IVL65644 JFH65545:JFH65644 JPD65545:JPD65644 JYZ65545:JYZ65644 KIV65545:KIV65644 KSR65545:KSR65644 LCN65545:LCN65644 LMJ65545:LMJ65644 LWF65545:LWF65644 MGB65545:MGB65644 MPX65545:MPX65644 MZT65545:MZT65644 NJP65545:NJP65644 NTL65545:NTL65644 ODH65545:ODH65644 OND65545:OND65644 OWZ65545:OWZ65644 PGV65545:PGV65644 PQR65545:PQR65644 QAN65545:QAN65644 QKJ65545:QKJ65644 QUF65545:QUF65644 REB65545:REB65644 RNX65545:RNX65644 RXT65545:RXT65644 SHP65545:SHP65644 SRL65545:SRL65644 TBH65545:TBH65644 TLD65545:TLD65644 TUZ65545:TUZ65644 UEV65545:UEV65644 UOR65545:UOR65644 UYN65545:UYN65644 VIJ65545:VIJ65644 VSF65545:VSF65644 WCB65545:WCB65644 WLX65545:WLX65644 WVT65545:WVT65644 L131081:L131180 JH131081:JH131180 TD131081:TD131180 ACZ131081:ACZ131180 AMV131081:AMV131180 AWR131081:AWR131180 BGN131081:BGN131180 BQJ131081:BQJ131180 CAF131081:CAF131180 CKB131081:CKB131180 CTX131081:CTX131180 DDT131081:DDT131180 DNP131081:DNP131180 DXL131081:DXL131180 EHH131081:EHH131180 ERD131081:ERD131180 FAZ131081:FAZ131180 FKV131081:FKV131180 FUR131081:FUR131180 GEN131081:GEN131180 GOJ131081:GOJ131180 GYF131081:GYF131180 HIB131081:HIB131180 HRX131081:HRX131180 IBT131081:IBT131180 ILP131081:ILP131180 IVL131081:IVL131180 JFH131081:JFH131180 JPD131081:JPD131180 JYZ131081:JYZ131180 KIV131081:KIV131180 KSR131081:KSR131180 LCN131081:LCN131180 LMJ131081:LMJ131180 LWF131081:LWF131180 MGB131081:MGB131180 MPX131081:MPX131180 MZT131081:MZT131180 NJP131081:NJP131180 NTL131081:NTL131180 ODH131081:ODH131180 OND131081:OND131180 OWZ131081:OWZ131180 PGV131081:PGV131180 PQR131081:PQR131180 QAN131081:QAN131180 QKJ131081:QKJ131180 QUF131081:QUF131180 REB131081:REB131180 RNX131081:RNX131180 RXT131081:RXT131180 SHP131081:SHP131180 SRL131081:SRL131180 TBH131081:TBH131180 TLD131081:TLD131180 TUZ131081:TUZ131180 UEV131081:UEV131180 UOR131081:UOR131180 UYN131081:UYN131180 VIJ131081:VIJ131180 VSF131081:VSF131180 WCB131081:WCB131180 WLX131081:WLX131180 WVT131081:WVT131180 L196617:L196716 JH196617:JH196716 TD196617:TD196716 ACZ196617:ACZ196716 AMV196617:AMV196716 AWR196617:AWR196716 BGN196617:BGN196716 BQJ196617:BQJ196716 CAF196617:CAF196716 CKB196617:CKB196716 CTX196617:CTX196716 DDT196617:DDT196716 DNP196617:DNP196716 DXL196617:DXL196716 EHH196617:EHH196716 ERD196617:ERD196716 FAZ196617:FAZ196716 FKV196617:FKV196716 FUR196617:FUR196716 GEN196617:GEN196716 GOJ196617:GOJ196716 GYF196617:GYF196716 HIB196617:HIB196716 HRX196617:HRX196716 IBT196617:IBT196716 ILP196617:ILP196716 IVL196617:IVL196716 JFH196617:JFH196716 JPD196617:JPD196716 JYZ196617:JYZ196716 KIV196617:KIV196716 KSR196617:KSR196716 LCN196617:LCN196716 LMJ196617:LMJ196716 LWF196617:LWF196716 MGB196617:MGB196716 MPX196617:MPX196716 MZT196617:MZT196716 NJP196617:NJP196716 NTL196617:NTL196716 ODH196617:ODH196716 OND196617:OND196716 OWZ196617:OWZ196716 PGV196617:PGV196716 PQR196617:PQR196716 QAN196617:QAN196716 QKJ196617:QKJ196716 QUF196617:QUF196716 REB196617:REB196716 RNX196617:RNX196716 RXT196617:RXT196716 SHP196617:SHP196716 SRL196617:SRL196716 TBH196617:TBH196716 TLD196617:TLD196716 TUZ196617:TUZ196716 UEV196617:UEV196716 UOR196617:UOR196716 UYN196617:UYN196716 VIJ196617:VIJ196716 VSF196617:VSF196716 WCB196617:WCB196716 WLX196617:WLX196716 WVT196617:WVT196716 L262153:L262252 JH262153:JH262252 TD262153:TD262252 ACZ262153:ACZ262252 AMV262153:AMV262252 AWR262153:AWR262252 BGN262153:BGN262252 BQJ262153:BQJ262252 CAF262153:CAF262252 CKB262153:CKB262252 CTX262153:CTX262252 DDT262153:DDT262252 DNP262153:DNP262252 DXL262153:DXL262252 EHH262153:EHH262252 ERD262153:ERD262252 FAZ262153:FAZ262252 FKV262153:FKV262252 FUR262153:FUR262252 GEN262153:GEN262252 GOJ262153:GOJ262252 GYF262153:GYF262252 HIB262153:HIB262252 HRX262153:HRX262252 IBT262153:IBT262252 ILP262153:ILP262252 IVL262153:IVL262252 JFH262153:JFH262252 JPD262153:JPD262252 JYZ262153:JYZ262252 KIV262153:KIV262252 KSR262153:KSR262252 LCN262153:LCN262252 LMJ262153:LMJ262252 LWF262153:LWF262252 MGB262153:MGB262252 MPX262153:MPX262252 MZT262153:MZT262252 NJP262153:NJP262252 NTL262153:NTL262252 ODH262153:ODH262252 OND262153:OND262252 OWZ262153:OWZ262252 PGV262153:PGV262252 PQR262153:PQR262252 QAN262153:QAN262252 QKJ262153:QKJ262252 QUF262153:QUF262252 REB262153:REB262252 RNX262153:RNX262252 RXT262153:RXT262252 SHP262153:SHP262252 SRL262153:SRL262252 TBH262153:TBH262252 TLD262153:TLD262252 TUZ262153:TUZ262252 UEV262153:UEV262252 UOR262153:UOR262252 UYN262153:UYN262252 VIJ262153:VIJ262252 VSF262153:VSF262252 WCB262153:WCB262252 WLX262153:WLX262252 WVT262153:WVT262252 L327689:L327788 JH327689:JH327788 TD327689:TD327788 ACZ327689:ACZ327788 AMV327689:AMV327788 AWR327689:AWR327788 BGN327689:BGN327788 BQJ327689:BQJ327788 CAF327689:CAF327788 CKB327689:CKB327788 CTX327689:CTX327788 DDT327689:DDT327788 DNP327689:DNP327788 DXL327689:DXL327788 EHH327689:EHH327788 ERD327689:ERD327788 FAZ327689:FAZ327788 FKV327689:FKV327788 FUR327689:FUR327788 GEN327689:GEN327788 GOJ327689:GOJ327788 GYF327689:GYF327788 HIB327689:HIB327788 HRX327689:HRX327788 IBT327689:IBT327788 ILP327689:ILP327788 IVL327689:IVL327788 JFH327689:JFH327788 JPD327689:JPD327788 JYZ327689:JYZ327788 KIV327689:KIV327788 KSR327689:KSR327788 LCN327689:LCN327788 LMJ327689:LMJ327788 LWF327689:LWF327788 MGB327689:MGB327788 MPX327689:MPX327788 MZT327689:MZT327788 NJP327689:NJP327788 NTL327689:NTL327788 ODH327689:ODH327788 OND327689:OND327788 OWZ327689:OWZ327788 PGV327689:PGV327788 PQR327689:PQR327788 QAN327689:QAN327788 QKJ327689:QKJ327788 QUF327689:QUF327788 REB327689:REB327788 RNX327689:RNX327788 RXT327689:RXT327788 SHP327689:SHP327788 SRL327689:SRL327788 TBH327689:TBH327788 TLD327689:TLD327788 TUZ327689:TUZ327788 UEV327689:UEV327788 UOR327689:UOR327788 UYN327689:UYN327788 VIJ327689:VIJ327788 VSF327689:VSF327788 WCB327689:WCB327788 WLX327689:WLX327788 WVT327689:WVT327788 L393225:L393324 JH393225:JH393324 TD393225:TD393324 ACZ393225:ACZ393324 AMV393225:AMV393324 AWR393225:AWR393324 BGN393225:BGN393324 BQJ393225:BQJ393324 CAF393225:CAF393324 CKB393225:CKB393324 CTX393225:CTX393324 DDT393225:DDT393324 DNP393225:DNP393324 DXL393225:DXL393324 EHH393225:EHH393324 ERD393225:ERD393324 FAZ393225:FAZ393324 FKV393225:FKV393324 FUR393225:FUR393324 GEN393225:GEN393324 GOJ393225:GOJ393324 GYF393225:GYF393324 HIB393225:HIB393324 HRX393225:HRX393324 IBT393225:IBT393324 ILP393225:ILP393324 IVL393225:IVL393324 JFH393225:JFH393324 JPD393225:JPD393324 JYZ393225:JYZ393324 KIV393225:KIV393324 KSR393225:KSR393324 LCN393225:LCN393324 LMJ393225:LMJ393324 LWF393225:LWF393324 MGB393225:MGB393324 MPX393225:MPX393324 MZT393225:MZT393324 NJP393225:NJP393324 NTL393225:NTL393324 ODH393225:ODH393324 OND393225:OND393324 OWZ393225:OWZ393324 PGV393225:PGV393324 PQR393225:PQR393324 QAN393225:QAN393324 QKJ393225:QKJ393324 QUF393225:QUF393324 REB393225:REB393324 RNX393225:RNX393324 RXT393225:RXT393324 SHP393225:SHP393324 SRL393225:SRL393324 TBH393225:TBH393324 TLD393225:TLD393324 TUZ393225:TUZ393324 UEV393225:UEV393324 UOR393225:UOR393324 UYN393225:UYN393324 VIJ393225:VIJ393324 VSF393225:VSF393324 WCB393225:WCB393324 WLX393225:WLX393324 WVT393225:WVT393324 L458761:L458860 JH458761:JH458860 TD458761:TD458860 ACZ458761:ACZ458860 AMV458761:AMV458860 AWR458761:AWR458860 BGN458761:BGN458860 BQJ458761:BQJ458860 CAF458761:CAF458860 CKB458761:CKB458860 CTX458761:CTX458860 DDT458761:DDT458860 DNP458761:DNP458860 DXL458761:DXL458860 EHH458761:EHH458860 ERD458761:ERD458860 FAZ458761:FAZ458860 FKV458761:FKV458860 FUR458761:FUR458860 GEN458761:GEN458860 GOJ458761:GOJ458860 GYF458761:GYF458860 HIB458761:HIB458860 HRX458761:HRX458860 IBT458761:IBT458860 ILP458761:ILP458860 IVL458761:IVL458860 JFH458761:JFH458860 JPD458761:JPD458860 JYZ458761:JYZ458860 KIV458761:KIV458860 KSR458761:KSR458860 LCN458761:LCN458860 LMJ458761:LMJ458860 LWF458761:LWF458860 MGB458761:MGB458860 MPX458761:MPX458860 MZT458761:MZT458860 NJP458761:NJP458860 NTL458761:NTL458860 ODH458761:ODH458860 OND458761:OND458860 OWZ458761:OWZ458860 PGV458761:PGV458860 PQR458761:PQR458860 QAN458761:QAN458860 QKJ458761:QKJ458860 QUF458761:QUF458860 REB458761:REB458860 RNX458761:RNX458860 RXT458761:RXT458860 SHP458761:SHP458860 SRL458761:SRL458860 TBH458761:TBH458860 TLD458761:TLD458860 TUZ458761:TUZ458860 UEV458761:UEV458860 UOR458761:UOR458860 UYN458761:UYN458860 VIJ458761:VIJ458860 VSF458761:VSF458860 WCB458761:WCB458860 WLX458761:WLX458860 WVT458761:WVT458860 L524297:L524396 JH524297:JH524396 TD524297:TD524396 ACZ524297:ACZ524396 AMV524297:AMV524396 AWR524297:AWR524396 BGN524297:BGN524396 BQJ524297:BQJ524396 CAF524297:CAF524396 CKB524297:CKB524396 CTX524297:CTX524396 DDT524297:DDT524396 DNP524297:DNP524396 DXL524297:DXL524396 EHH524297:EHH524396 ERD524297:ERD524396 FAZ524297:FAZ524396 FKV524297:FKV524396 FUR524297:FUR524396 GEN524297:GEN524396 GOJ524297:GOJ524396 GYF524297:GYF524396 HIB524297:HIB524396 HRX524297:HRX524396 IBT524297:IBT524396 ILP524297:ILP524396 IVL524297:IVL524396 JFH524297:JFH524396 JPD524297:JPD524396 JYZ524297:JYZ524396 KIV524297:KIV524396 KSR524297:KSR524396 LCN524297:LCN524396 LMJ524297:LMJ524396 LWF524297:LWF524396 MGB524297:MGB524396 MPX524297:MPX524396 MZT524297:MZT524396 NJP524297:NJP524396 NTL524297:NTL524396 ODH524297:ODH524396 OND524297:OND524396 OWZ524297:OWZ524396 PGV524297:PGV524396 PQR524297:PQR524396 QAN524297:QAN524396 QKJ524297:QKJ524396 QUF524297:QUF524396 REB524297:REB524396 RNX524297:RNX524396 RXT524297:RXT524396 SHP524297:SHP524396 SRL524297:SRL524396 TBH524297:TBH524396 TLD524297:TLD524396 TUZ524297:TUZ524396 UEV524297:UEV524396 UOR524297:UOR524396 UYN524297:UYN524396 VIJ524297:VIJ524396 VSF524297:VSF524396 WCB524297:WCB524396 WLX524297:WLX524396 WVT524297:WVT524396 L589833:L589932 JH589833:JH589932 TD589833:TD589932 ACZ589833:ACZ589932 AMV589833:AMV589932 AWR589833:AWR589932 BGN589833:BGN589932 BQJ589833:BQJ589932 CAF589833:CAF589932 CKB589833:CKB589932 CTX589833:CTX589932 DDT589833:DDT589932 DNP589833:DNP589932 DXL589833:DXL589932 EHH589833:EHH589932 ERD589833:ERD589932 FAZ589833:FAZ589932 FKV589833:FKV589932 FUR589833:FUR589932 GEN589833:GEN589932 GOJ589833:GOJ589932 GYF589833:GYF589932 HIB589833:HIB589932 HRX589833:HRX589932 IBT589833:IBT589932 ILP589833:ILP589932 IVL589833:IVL589932 JFH589833:JFH589932 JPD589833:JPD589932 JYZ589833:JYZ589932 KIV589833:KIV589932 KSR589833:KSR589932 LCN589833:LCN589932 LMJ589833:LMJ589932 LWF589833:LWF589932 MGB589833:MGB589932 MPX589833:MPX589932 MZT589833:MZT589932 NJP589833:NJP589932 NTL589833:NTL589932 ODH589833:ODH589932 OND589833:OND589932 OWZ589833:OWZ589932 PGV589833:PGV589932 PQR589833:PQR589932 QAN589833:QAN589932 QKJ589833:QKJ589932 QUF589833:QUF589932 REB589833:REB589932 RNX589833:RNX589932 RXT589833:RXT589932 SHP589833:SHP589932 SRL589833:SRL589932 TBH589833:TBH589932 TLD589833:TLD589932 TUZ589833:TUZ589932 UEV589833:UEV589932 UOR589833:UOR589932 UYN589833:UYN589932 VIJ589833:VIJ589932 VSF589833:VSF589932 WCB589833:WCB589932 WLX589833:WLX589932 WVT589833:WVT589932 L655369:L655468 JH655369:JH655468 TD655369:TD655468 ACZ655369:ACZ655468 AMV655369:AMV655468 AWR655369:AWR655468 BGN655369:BGN655468 BQJ655369:BQJ655468 CAF655369:CAF655468 CKB655369:CKB655468 CTX655369:CTX655468 DDT655369:DDT655468 DNP655369:DNP655468 DXL655369:DXL655468 EHH655369:EHH655468 ERD655369:ERD655468 FAZ655369:FAZ655468 FKV655369:FKV655468 FUR655369:FUR655468 GEN655369:GEN655468 GOJ655369:GOJ655468 GYF655369:GYF655468 HIB655369:HIB655468 HRX655369:HRX655468 IBT655369:IBT655468 ILP655369:ILP655468 IVL655369:IVL655468 JFH655369:JFH655468 JPD655369:JPD655468 JYZ655369:JYZ655468 KIV655369:KIV655468 KSR655369:KSR655468 LCN655369:LCN655468 LMJ655369:LMJ655468 LWF655369:LWF655468 MGB655369:MGB655468 MPX655369:MPX655468 MZT655369:MZT655468 NJP655369:NJP655468 NTL655369:NTL655468 ODH655369:ODH655468 OND655369:OND655468 OWZ655369:OWZ655468 PGV655369:PGV655468 PQR655369:PQR655468 QAN655369:QAN655468 QKJ655369:QKJ655468 QUF655369:QUF655468 REB655369:REB655468 RNX655369:RNX655468 RXT655369:RXT655468 SHP655369:SHP655468 SRL655369:SRL655468 TBH655369:TBH655468 TLD655369:TLD655468 TUZ655369:TUZ655468 UEV655369:UEV655468 UOR655369:UOR655468 UYN655369:UYN655468 VIJ655369:VIJ655468 VSF655369:VSF655468 WCB655369:WCB655468 WLX655369:WLX655468 WVT655369:WVT655468 L720905:L721004 JH720905:JH721004 TD720905:TD721004 ACZ720905:ACZ721004 AMV720905:AMV721004 AWR720905:AWR721004 BGN720905:BGN721004 BQJ720905:BQJ721004 CAF720905:CAF721004 CKB720905:CKB721004 CTX720905:CTX721004 DDT720905:DDT721004 DNP720905:DNP721004 DXL720905:DXL721004 EHH720905:EHH721004 ERD720905:ERD721004 FAZ720905:FAZ721004 FKV720905:FKV721004 FUR720905:FUR721004 GEN720905:GEN721004 GOJ720905:GOJ721004 GYF720905:GYF721004 HIB720905:HIB721004 HRX720905:HRX721004 IBT720905:IBT721004 ILP720905:ILP721004 IVL720905:IVL721004 JFH720905:JFH721004 JPD720905:JPD721004 JYZ720905:JYZ721004 KIV720905:KIV721004 KSR720905:KSR721004 LCN720905:LCN721004 LMJ720905:LMJ721004 LWF720905:LWF721004 MGB720905:MGB721004 MPX720905:MPX721004 MZT720905:MZT721004 NJP720905:NJP721004 NTL720905:NTL721004 ODH720905:ODH721004 OND720905:OND721004 OWZ720905:OWZ721004 PGV720905:PGV721004 PQR720905:PQR721004 QAN720905:QAN721004 QKJ720905:QKJ721004 QUF720905:QUF721004 REB720905:REB721004 RNX720905:RNX721004 RXT720905:RXT721004 SHP720905:SHP721004 SRL720905:SRL721004 TBH720905:TBH721004 TLD720905:TLD721004 TUZ720905:TUZ721004 UEV720905:UEV721004 UOR720905:UOR721004 UYN720905:UYN721004 VIJ720905:VIJ721004 VSF720905:VSF721004 WCB720905:WCB721004 WLX720905:WLX721004 WVT720905:WVT721004 L786441:L786540 JH786441:JH786540 TD786441:TD786540 ACZ786441:ACZ786540 AMV786441:AMV786540 AWR786441:AWR786540 BGN786441:BGN786540 BQJ786441:BQJ786540 CAF786441:CAF786540 CKB786441:CKB786540 CTX786441:CTX786540 DDT786441:DDT786540 DNP786441:DNP786540 DXL786441:DXL786540 EHH786441:EHH786540 ERD786441:ERD786540 FAZ786441:FAZ786540 FKV786441:FKV786540 FUR786441:FUR786540 GEN786441:GEN786540 GOJ786441:GOJ786540 GYF786441:GYF786540 HIB786441:HIB786540 HRX786441:HRX786540 IBT786441:IBT786540 ILP786441:ILP786540 IVL786441:IVL786540 JFH786441:JFH786540 JPD786441:JPD786540 JYZ786441:JYZ786540 KIV786441:KIV786540 KSR786441:KSR786540 LCN786441:LCN786540 LMJ786441:LMJ786540 LWF786441:LWF786540 MGB786441:MGB786540 MPX786441:MPX786540 MZT786441:MZT786540 NJP786441:NJP786540 NTL786441:NTL786540 ODH786441:ODH786540 OND786441:OND786540 OWZ786441:OWZ786540 PGV786441:PGV786540 PQR786441:PQR786540 QAN786441:QAN786540 QKJ786441:QKJ786540 QUF786441:QUF786540 REB786441:REB786540 RNX786441:RNX786540 RXT786441:RXT786540 SHP786441:SHP786540 SRL786441:SRL786540 TBH786441:TBH786540 TLD786441:TLD786540 TUZ786441:TUZ786540 UEV786441:UEV786540 UOR786441:UOR786540 UYN786441:UYN786540 VIJ786441:VIJ786540 VSF786441:VSF786540 WCB786441:WCB786540 WLX786441:WLX786540 WVT786441:WVT786540 L851977:L852076 JH851977:JH852076 TD851977:TD852076 ACZ851977:ACZ852076 AMV851977:AMV852076 AWR851977:AWR852076 BGN851977:BGN852076 BQJ851977:BQJ852076 CAF851977:CAF852076 CKB851977:CKB852076 CTX851977:CTX852076 DDT851977:DDT852076 DNP851977:DNP852076 DXL851977:DXL852076 EHH851977:EHH852076 ERD851977:ERD852076 FAZ851977:FAZ852076 FKV851977:FKV852076 FUR851977:FUR852076 GEN851977:GEN852076 GOJ851977:GOJ852076 GYF851977:GYF852076 HIB851977:HIB852076 HRX851977:HRX852076 IBT851977:IBT852076 ILP851977:ILP852076 IVL851977:IVL852076 JFH851977:JFH852076 JPD851977:JPD852076 JYZ851977:JYZ852076 KIV851977:KIV852076 KSR851977:KSR852076 LCN851977:LCN852076 LMJ851977:LMJ852076 LWF851977:LWF852076 MGB851977:MGB852076 MPX851977:MPX852076 MZT851977:MZT852076 NJP851977:NJP852076 NTL851977:NTL852076 ODH851977:ODH852076 OND851977:OND852076 OWZ851977:OWZ852076 PGV851977:PGV852076 PQR851977:PQR852076 QAN851977:QAN852076 QKJ851977:QKJ852076 QUF851977:QUF852076 REB851977:REB852076 RNX851977:RNX852076 RXT851977:RXT852076 SHP851977:SHP852076 SRL851977:SRL852076 TBH851977:TBH852076 TLD851977:TLD852076 TUZ851977:TUZ852076 UEV851977:UEV852076 UOR851977:UOR852076 UYN851977:UYN852076 VIJ851977:VIJ852076 VSF851977:VSF852076 WCB851977:WCB852076 WLX851977:WLX852076 WVT851977:WVT852076 L917513:L917612 JH917513:JH917612 TD917513:TD917612 ACZ917513:ACZ917612 AMV917513:AMV917612 AWR917513:AWR917612 BGN917513:BGN917612 BQJ917513:BQJ917612 CAF917513:CAF917612 CKB917513:CKB917612 CTX917513:CTX917612 DDT917513:DDT917612 DNP917513:DNP917612 DXL917513:DXL917612 EHH917513:EHH917612 ERD917513:ERD917612 FAZ917513:FAZ917612 FKV917513:FKV917612 FUR917513:FUR917612 GEN917513:GEN917612 GOJ917513:GOJ917612 GYF917513:GYF917612 HIB917513:HIB917612 HRX917513:HRX917612 IBT917513:IBT917612 ILP917513:ILP917612 IVL917513:IVL917612 JFH917513:JFH917612 JPD917513:JPD917612 JYZ917513:JYZ917612 KIV917513:KIV917612 KSR917513:KSR917612 LCN917513:LCN917612 LMJ917513:LMJ917612 LWF917513:LWF917612 MGB917513:MGB917612 MPX917513:MPX917612 MZT917513:MZT917612 NJP917513:NJP917612 NTL917513:NTL917612 ODH917513:ODH917612 OND917513:OND917612 OWZ917513:OWZ917612 PGV917513:PGV917612 PQR917513:PQR917612 QAN917513:QAN917612 QKJ917513:QKJ917612 QUF917513:QUF917612 REB917513:REB917612 RNX917513:RNX917612 RXT917513:RXT917612 SHP917513:SHP917612 SRL917513:SRL917612 TBH917513:TBH917612 TLD917513:TLD917612 TUZ917513:TUZ917612 UEV917513:UEV917612 UOR917513:UOR917612 UYN917513:UYN917612 VIJ917513:VIJ917612 VSF917513:VSF917612 WCB917513:WCB917612 WLX917513:WLX917612 WVT917513:WVT917612 L983049:L983148 JH983049:JH983148 TD983049:TD983148 ACZ983049:ACZ983148 AMV983049:AMV983148 AWR983049:AWR983148 BGN983049:BGN983148 BQJ983049:BQJ983148 CAF983049:CAF983148 CKB983049:CKB983148 CTX983049:CTX983148 DDT983049:DDT983148 DNP983049:DNP983148 DXL983049:DXL983148 EHH983049:EHH983148 ERD983049:ERD983148 FAZ983049:FAZ983148 FKV983049:FKV983148 FUR983049:FUR983148 GEN983049:GEN983148 GOJ983049:GOJ983148 GYF983049:GYF983148 HIB983049:HIB983148 HRX983049:HRX983148 IBT983049:IBT983148 ILP983049:ILP983148 IVL983049:IVL983148 JFH983049:JFH983148 JPD983049:JPD983148 JYZ983049:JYZ983148 KIV983049:KIV983148 KSR983049:KSR983148 LCN983049:LCN983148 LMJ983049:LMJ983148 LWF983049:LWF983148 MGB983049:MGB983148 MPX983049:MPX983148 MZT983049:MZT983148 NJP983049:NJP983148 NTL983049:NTL983148 ODH983049:ODH983148 OND983049:OND983148 OWZ983049:OWZ983148 PGV983049:PGV983148 PQR983049:PQR983148 QAN983049:QAN983148 QKJ983049:QKJ983148 QUF983049:QUF983148 REB983049:REB983148 RNX983049:RNX983148 RXT983049:RXT983148 SHP983049:SHP983148 SRL983049:SRL983148 TBH983049:TBH983148 TLD983049:TLD983148 TUZ983049:TUZ983148 UEV983049:UEV983148 UOR983049:UOR983148 UYN983049:UYN983148 VIJ983049:VIJ983148 VSF983049:VSF983148 WCB983049:WCB983148 WLX983049:WLX983148 WVT983049:WVT983148" xr:uid="{4ADC5EA2-4F59-4C42-BF54-BD1D7AE4F24B}">
      <formula1>yesno</formula1>
    </dataValidation>
    <dataValidation type="list" allowBlank="1" showInputMessage="1" sqref="J9:J108 JF9:JF108 TB9:TB108 ACX9:ACX108 AMT9:AMT108 AWP9:AWP108 BGL9:BGL108 BQH9:BQH108 CAD9:CAD108 CJZ9:CJZ108 CTV9:CTV108 DDR9:DDR108 DNN9:DNN108 DXJ9:DXJ108 EHF9:EHF108 ERB9:ERB108 FAX9:FAX108 FKT9:FKT108 FUP9:FUP108 GEL9:GEL108 GOH9:GOH108 GYD9:GYD108 HHZ9:HHZ108 HRV9:HRV108 IBR9:IBR108 ILN9:ILN108 IVJ9:IVJ108 JFF9:JFF108 JPB9:JPB108 JYX9:JYX108 KIT9:KIT108 KSP9:KSP108 LCL9:LCL108 LMH9:LMH108 LWD9:LWD108 MFZ9:MFZ108 MPV9:MPV108 MZR9:MZR108 NJN9:NJN108 NTJ9:NTJ108 ODF9:ODF108 ONB9:ONB108 OWX9:OWX108 PGT9:PGT108 PQP9:PQP108 QAL9:QAL108 QKH9:QKH108 QUD9:QUD108 RDZ9:RDZ108 RNV9:RNV108 RXR9:RXR108 SHN9:SHN108 SRJ9:SRJ108 TBF9:TBF108 TLB9:TLB108 TUX9:TUX108 UET9:UET108 UOP9:UOP108 UYL9:UYL108 VIH9:VIH108 VSD9:VSD108 WBZ9:WBZ108 WLV9:WLV108 WVR9:WVR108 J65545:J65644 JF65545:JF65644 TB65545:TB65644 ACX65545:ACX65644 AMT65545:AMT65644 AWP65545:AWP65644 BGL65545:BGL65644 BQH65545:BQH65644 CAD65545:CAD65644 CJZ65545:CJZ65644 CTV65545:CTV65644 DDR65545:DDR65644 DNN65545:DNN65644 DXJ65545:DXJ65644 EHF65545:EHF65644 ERB65545:ERB65644 FAX65545:FAX65644 FKT65545:FKT65644 FUP65545:FUP65644 GEL65545:GEL65644 GOH65545:GOH65644 GYD65545:GYD65644 HHZ65545:HHZ65644 HRV65545:HRV65644 IBR65545:IBR65644 ILN65545:ILN65644 IVJ65545:IVJ65644 JFF65545:JFF65644 JPB65545:JPB65644 JYX65545:JYX65644 KIT65545:KIT65644 KSP65545:KSP65644 LCL65545:LCL65644 LMH65545:LMH65644 LWD65545:LWD65644 MFZ65545:MFZ65644 MPV65545:MPV65644 MZR65545:MZR65644 NJN65545:NJN65644 NTJ65545:NTJ65644 ODF65545:ODF65644 ONB65545:ONB65644 OWX65545:OWX65644 PGT65545:PGT65644 PQP65545:PQP65644 QAL65545:QAL65644 QKH65545:QKH65644 QUD65545:QUD65644 RDZ65545:RDZ65644 RNV65545:RNV65644 RXR65545:RXR65644 SHN65545:SHN65644 SRJ65545:SRJ65644 TBF65545:TBF65644 TLB65545:TLB65644 TUX65545:TUX65644 UET65545:UET65644 UOP65545:UOP65644 UYL65545:UYL65644 VIH65545:VIH65644 VSD65545:VSD65644 WBZ65545:WBZ65644 WLV65545:WLV65644 WVR65545:WVR65644 J131081:J131180 JF131081:JF131180 TB131081:TB131180 ACX131081:ACX131180 AMT131081:AMT131180 AWP131081:AWP131180 BGL131081:BGL131180 BQH131081:BQH131180 CAD131081:CAD131180 CJZ131081:CJZ131180 CTV131081:CTV131180 DDR131081:DDR131180 DNN131081:DNN131180 DXJ131081:DXJ131180 EHF131081:EHF131180 ERB131081:ERB131180 FAX131081:FAX131180 FKT131081:FKT131180 FUP131081:FUP131180 GEL131081:GEL131180 GOH131081:GOH131180 GYD131081:GYD131180 HHZ131081:HHZ131180 HRV131081:HRV131180 IBR131081:IBR131180 ILN131081:ILN131180 IVJ131081:IVJ131180 JFF131081:JFF131180 JPB131081:JPB131180 JYX131081:JYX131180 KIT131081:KIT131180 KSP131081:KSP131180 LCL131081:LCL131180 LMH131081:LMH131180 LWD131081:LWD131180 MFZ131081:MFZ131180 MPV131081:MPV131180 MZR131081:MZR131180 NJN131081:NJN131180 NTJ131081:NTJ131180 ODF131081:ODF131180 ONB131081:ONB131180 OWX131081:OWX131180 PGT131081:PGT131180 PQP131081:PQP131180 QAL131081:QAL131180 QKH131081:QKH131180 QUD131081:QUD131180 RDZ131081:RDZ131180 RNV131081:RNV131180 RXR131081:RXR131180 SHN131081:SHN131180 SRJ131081:SRJ131180 TBF131081:TBF131180 TLB131081:TLB131180 TUX131081:TUX131180 UET131081:UET131180 UOP131081:UOP131180 UYL131081:UYL131180 VIH131081:VIH131180 VSD131081:VSD131180 WBZ131081:WBZ131180 WLV131081:WLV131180 WVR131081:WVR131180 J196617:J196716 JF196617:JF196716 TB196617:TB196716 ACX196617:ACX196716 AMT196617:AMT196716 AWP196617:AWP196716 BGL196617:BGL196716 BQH196617:BQH196716 CAD196617:CAD196716 CJZ196617:CJZ196716 CTV196617:CTV196716 DDR196617:DDR196716 DNN196617:DNN196716 DXJ196617:DXJ196716 EHF196617:EHF196716 ERB196617:ERB196716 FAX196617:FAX196716 FKT196617:FKT196716 FUP196617:FUP196716 GEL196617:GEL196716 GOH196617:GOH196716 GYD196617:GYD196716 HHZ196617:HHZ196716 HRV196617:HRV196716 IBR196617:IBR196716 ILN196617:ILN196716 IVJ196617:IVJ196716 JFF196617:JFF196716 JPB196617:JPB196716 JYX196617:JYX196716 KIT196617:KIT196716 KSP196617:KSP196716 LCL196617:LCL196716 LMH196617:LMH196716 LWD196617:LWD196716 MFZ196617:MFZ196716 MPV196617:MPV196716 MZR196617:MZR196716 NJN196617:NJN196716 NTJ196617:NTJ196716 ODF196617:ODF196716 ONB196617:ONB196716 OWX196617:OWX196716 PGT196617:PGT196716 PQP196617:PQP196716 QAL196617:QAL196716 QKH196617:QKH196716 QUD196617:QUD196716 RDZ196617:RDZ196716 RNV196617:RNV196716 RXR196617:RXR196716 SHN196617:SHN196716 SRJ196617:SRJ196716 TBF196617:TBF196716 TLB196617:TLB196716 TUX196617:TUX196716 UET196617:UET196716 UOP196617:UOP196716 UYL196617:UYL196716 VIH196617:VIH196716 VSD196617:VSD196716 WBZ196617:WBZ196716 WLV196617:WLV196716 WVR196617:WVR196716 J262153:J262252 JF262153:JF262252 TB262153:TB262252 ACX262153:ACX262252 AMT262153:AMT262252 AWP262153:AWP262252 BGL262153:BGL262252 BQH262153:BQH262252 CAD262153:CAD262252 CJZ262153:CJZ262252 CTV262153:CTV262252 DDR262153:DDR262252 DNN262153:DNN262252 DXJ262153:DXJ262252 EHF262153:EHF262252 ERB262153:ERB262252 FAX262153:FAX262252 FKT262153:FKT262252 FUP262153:FUP262252 GEL262153:GEL262252 GOH262153:GOH262252 GYD262153:GYD262252 HHZ262153:HHZ262252 HRV262153:HRV262252 IBR262153:IBR262252 ILN262153:ILN262252 IVJ262153:IVJ262252 JFF262153:JFF262252 JPB262153:JPB262252 JYX262153:JYX262252 KIT262153:KIT262252 KSP262153:KSP262252 LCL262153:LCL262252 LMH262153:LMH262252 LWD262153:LWD262252 MFZ262153:MFZ262252 MPV262153:MPV262252 MZR262153:MZR262252 NJN262153:NJN262252 NTJ262153:NTJ262252 ODF262153:ODF262252 ONB262153:ONB262252 OWX262153:OWX262252 PGT262153:PGT262252 PQP262153:PQP262252 QAL262153:QAL262252 QKH262153:QKH262252 QUD262153:QUD262252 RDZ262153:RDZ262252 RNV262153:RNV262252 RXR262153:RXR262252 SHN262153:SHN262252 SRJ262153:SRJ262252 TBF262153:TBF262252 TLB262153:TLB262252 TUX262153:TUX262252 UET262153:UET262252 UOP262153:UOP262252 UYL262153:UYL262252 VIH262153:VIH262252 VSD262153:VSD262252 WBZ262153:WBZ262252 WLV262153:WLV262252 WVR262153:WVR262252 J327689:J327788 JF327689:JF327788 TB327689:TB327788 ACX327689:ACX327788 AMT327689:AMT327788 AWP327689:AWP327788 BGL327689:BGL327788 BQH327689:BQH327788 CAD327689:CAD327788 CJZ327689:CJZ327788 CTV327689:CTV327788 DDR327689:DDR327788 DNN327689:DNN327788 DXJ327689:DXJ327788 EHF327689:EHF327788 ERB327689:ERB327788 FAX327689:FAX327788 FKT327689:FKT327788 FUP327689:FUP327788 GEL327689:GEL327788 GOH327689:GOH327788 GYD327689:GYD327788 HHZ327689:HHZ327788 HRV327689:HRV327788 IBR327689:IBR327788 ILN327689:ILN327788 IVJ327689:IVJ327788 JFF327689:JFF327788 JPB327689:JPB327788 JYX327689:JYX327788 KIT327689:KIT327788 KSP327689:KSP327788 LCL327689:LCL327788 LMH327689:LMH327788 LWD327689:LWD327788 MFZ327689:MFZ327788 MPV327689:MPV327788 MZR327689:MZR327788 NJN327689:NJN327788 NTJ327689:NTJ327788 ODF327689:ODF327788 ONB327689:ONB327788 OWX327689:OWX327788 PGT327689:PGT327788 PQP327689:PQP327788 QAL327689:QAL327788 QKH327689:QKH327788 QUD327689:QUD327788 RDZ327689:RDZ327788 RNV327689:RNV327788 RXR327689:RXR327788 SHN327689:SHN327788 SRJ327689:SRJ327788 TBF327689:TBF327788 TLB327689:TLB327788 TUX327689:TUX327788 UET327689:UET327788 UOP327689:UOP327788 UYL327689:UYL327788 VIH327689:VIH327788 VSD327689:VSD327788 WBZ327689:WBZ327788 WLV327689:WLV327788 WVR327689:WVR327788 J393225:J393324 JF393225:JF393324 TB393225:TB393324 ACX393225:ACX393324 AMT393225:AMT393324 AWP393225:AWP393324 BGL393225:BGL393324 BQH393225:BQH393324 CAD393225:CAD393324 CJZ393225:CJZ393324 CTV393225:CTV393324 DDR393225:DDR393324 DNN393225:DNN393324 DXJ393225:DXJ393324 EHF393225:EHF393324 ERB393225:ERB393324 FAX393225:FAX393324 FKT393225:FKT393324 FUP393225:FUP393324 GEL393225:GEL393324 GOH393225:GOH393324 GYD393225:GYD393324 HHZ393225:HHZ393324 HRV393225:HRV393324 IBR393225:IBR393324 ILN393225:ILN393324 IVJ393225:IVJ393324 JFF393225:JFF393324 JPB393225:JPB393324 JYX393225:JYX393324 KIT393225:KIT393324 KSP393225:KSP393324 LCL393225:LCL393324 LMH393225:LMH393324 LWD393225:LWD393324 MFZ393225:MFZ393324 MPV393225:MPV393324 MZR393225:MZR393324 NJN393225:NJN393324 NTJ393225:NTJ393324 ODF393225:ODF393324 ONB393225:ONB393324 OWX393225:OWX393324 PGT393225:PGT393324 PQP393225:PQP393324 QAL393225:QAL393324 QKH393225:QKH393324 QUD393225:QUD393324 RDZ393225:RDZ393324 RNV393225:RNV393324 RXR393225:RXR393324 SHN393225:SHN393324 SRJ393225:SRJ393324 TBF393225:TBF393324 TLB393225:TLB393324 TUX393225:TUX393324 UET393225:UET393324 UOP393225:UOP393324 UYL393225:UYL393324 VIH393225:VIH393324 VSD393225:VSD393324 WBZ393225:WBZ393324 WLV393225:WLV393324 WVR393225:WVR393324 J458761:J458860 JF458761:JF458860 TB458761:TB458860 ACX458761:ACX458860 AMT458761:AMT458860 AWP458761:AWP458860 BGL458761:BGL458860 BQH458761:BQH458860 CAD458761:CAD458860 CJZ458761:CJZ458860 CTV458761:CTV458860 DDR458761:DDR458860 DNN458761:DNN458860 DXJ458761:DXJ458860 EHF458761:EHF458860 ERB458761:ERB458860 FAX458761:FAX458860 FKT458761:FKT458860 FUP458761:FUP458860 GEL458761:GEL458860 GOH458761:GOH458860 GYD458761:GYD458860 HHZ458761:HHZ458860 HRV458761:HRV458860 IBR458761:IBR458860 ILN458761:ILN458860 IVJ458761:IVJ458860 JFF458761:JFF458860 JPB458761:JPB458860 JYX458761:JYX458860 KIT458761:KIT458860 KSP458761:KSP458860 LCL458761:LCL458860 LMH458761:LMH458860 LWD458761:LWD458860 MFZ458761:MFZ458860 MPV458761:MPV458860 MZR458761:MZR458860 NJN458761:NJN458860 NTJ458761:NTJ458860 ODF458761:ODF458860 ONB458761:ONB458860 OWX458761:OWX458860 PGT458761:PGT458860 PQP458761:PQP458860 QAL458761:QAL458860 QKH458761:QKH458860 QUD458761:QUD458860 RDZ458761:RDZ458860 RNV458761:RNV458860 RXR458761:RXR458860 SHN458761:SHN458860 SRJ458761:SRJ458860 TBF458761:TBF458860 TLB458761:TLB458860 TUX458761:TUX458860 UET458761:UET458860 UOP458761:UOP458860 UYL458761:UYL458860 VIH458761:VIH458860 VSD458761:VSD458860 WBZ458761:WBZ458860 WLV458761:WLV458860 WVR458761:WVR458860 J524297:J524396 JF524297:JF524396 TB524297:TB524396 ACX524297:ACX524396 AMT524297:AMT524396 AWP524297:AWP524396 BGL524297:BGL524396 BQH524297:BQH524396 CAD524297:CAD524396 CJZ524297:CJZ524396 CTV524297:CTV524396 DDR524297:DDR524396 DNN524297:DNN524396 DXJ524297:DXJ524396 EHF524297:EHF524396 ERB524297:ERB524396 FAX524297:FAX524396 FKT524297:FKT524396 FUP524297:FUP524396 GEL524297:GEL524396 GOH524297:GOH524396 GYD524297:GYD524396 HHZ524297:HHZ524396 HRV524297:HRV524396 IBR524297:IBR524396 ILN524297:ILN524396 IVJ524297:IVJ524396 JFF524297:JFF524396 JPB524297:JPB524396 JYX524297:JYX524396 KIT524297:KIT524396 KSP524297:KSP524396 LCL524297:LCL524396 LMH524297:LMH524396 LWD524297:LWD524396 MFZ524297:MFZ524396 MPV524297:MPV524396 MZR524297:MZR524396 NJN524297:NJN524396 NTJ524297:NTJ524396 ODF524297:ODF524396 ONB524297:ONB524396 OWX524297:OWX524396 PGT524297:PGT524396 PQP524297:PQP524396 QAL524297:QAL524396 QKH524297:QKH524396 QUD524297:QUD524396 RDZ524297:RDZ524396 RNV524297:RNV524396 RXR524297:RXR524396 SHN524297:SHN524396 SRJ524297:SRJ524396 TBF524297:TBF524396 TLB524297:TLB524396 TUX524297:TUX524396 UET524297:UET524396 UOP524297:UOP524396 UYL524297:UYL524396 VIH524297:VIH524396 VSD524297:VSD524396 WBZ524297:WBZ524396 WLV524297:WLV524396 WVR524297:WVR524396 J589833:J589932 JF589833:JF589932 TB589833:TB589932 ACX589833:ACX589932 AMT589833:AMT589932 AWP589833:AWP589932 BGL589833:BGL589932 BQH589833:BQH589932 CAD589833:CAD589932 CJZ589833:CJZ589932 CTV589833:CTV589932 DDR589833:DDR589932 DNN589833:DNN589932 DXJ589833:DXJ589932 EHF589833:EHF589932 ERB589833:ERB589932 FAX589833:FAX589932 FKT589833:FKT589932 FUP589833:FUP589932 GEL589833:GEL589932 GOH589833:GOH589932 GYD589833:GYD589932 HHZ589833:HHZ589932 HRV589833:HRV589932 IBR589833:IBR589932 ILN589833:ILN589932 IVJ589833:IVJ589932 JFF589833:JFF589932 JPB589833:JPB589932 JYX589833:JYX589932 KIT589833:KIT589932 KSP589833:KSP589932 LCL589833:LCL589932 LMH589833:LMH589932 LWD589833:LWD589932 MFZ589833:MFZ589932 MPV589833:MPV589932 MZR589833:MZR589932 NJN589833:NJN589932 NTJ589833:NTJ589932 ODF589833:ODF589932 ONB589833:ONB589932 OWX589833:OWX589932 PGT589833:PGT589932 PQP589833:PQP589932 QAL589833:QAL589932 QKH589833:QKH589932 QUD589833:QUD589932 RDZ589833:RDZ589932 RNV589833:RNV589932 RXR589833:RXR589932 SHN589833:SHN589932 SRJ589833:SRJ589932 TBF589833:TBF589932 TLB589833:TLB589932 TUX589833:TUX589932 UET589833:UET589932 UOP589833:UOP589932 UYL589833:UYL589932 VIH589833:VIH589932 VSD589833:VSD589932 WBZ589833:WBZ589932 WLV589833:WLV589932 WVR589833:WVR589932 J655369:J655468 JF655369:JF655468 TB655369:TB655468 ACX655369:ACX655468 AMT655369:AMT655468 AWP655369:AWP655468 BGL655369:BGL655468 BQH655369:BQH655468 CAD655369:CAD655468 CJZ655369:CJZ655468 CTV655369:CTV655468 DDR655369:DDR655468 DNN655369:DNN655468 DXJ655369:DXJ655468 EHF655369:EHF655468 ERB655369:ERB655468 FAX655369:FAX655468 FKT655369:FKT655468 FUP655369:FUP655468 GEL655369:GEL655468 GOH655369:GOH655468 GYD655369:GYD655468 HHZ655369:HHZ655468 HRV655369:HRV655468 IBR655369:IBR655468 ILN655369:ILN655468 IVJ655369:IVJ655468 JFF655369:JFF655468 JPB655369:JPB655468 JYX655369:JYX655468 KIT655369:KIT655468 KSP655369:KSP655468 LCL655369:LCL655468 LMH655369:LMH655468 LWD655369:LWD655468 MFZ655369:MFZ655468 MPV655369:MPV655468 MZR655369:MZR655468 NJN655369:NJN655468 NTJ655369:NTJ655468 ODF655369:ODF655468 ONB655369:ONB655468 OWX655369:OWX655468 PGT655369:PGT655468 PQP655369:PQP655468 QAL655369:QAL655468 QKH655369:QKH655468 QUD655369:QUD655468 RDZ655369:RDZ655468 RNV655369:RNV655468 RXR655369:RXR655468 SHN655369:SHN655468 SRJ655369:SRJ655468 TBF655369:TBF655468 TLB655369:TLB655468 TUX655369:TUX655468 UET655369:UET655468 UOP655369:UOP655468 UYL655369:UYL655468 VIH655369:VIH655468 VSD655369:VSD655468 WBZ655369:WBZ655468 WLV655369:WLV655468 WVR655369:WVR655468 J720905:J721004 JF720905:JF721004 TB720905:TB721004 ACX720905:ACX721004 AMT720905:AMT721004 AWP720905:AWP721004 BGL720905:BGL721004 BQH720905:BQH721004 CAD720905:CAD721004 CJZ720905:CJZ721004 CTV720905:CTV721004 DDR720905:DDR721004 DNN720905:DNN721004 DXJ720905:DXJ721004 EHF720905:EHF721004 ERB720905:ERB721004 FAX720905:FAX721004 FKT720905:FKT721004 FUP720905:FUP721004 GEL720905:GEL721004 GOH720905:GOH721004 GYD720905:GYD721004 HHZ720905:HHZ721004 HRV720905:HRV721004 IBR720905:IBR721004 ILN720905:ILN721004 IVJ720905:IVJ721004 JFF720905:JFF721004 JPB720905:JPB721004 JYX720905:JYX721004 KIT720905:KIT721004 KSP720905:KSP721004 LCL720905:LCL721004 LMH720905:LMH721004 LWD720905:LWD721004 MFZ720905:MFZ721004 MPV720905:MPV721004 MZR720905:MZR721004 NJN720905:NJN721004 NTJ720905:NTJ721004 ODF720905:ODF721004 ONB720905:ONB721004 OWX720905:OWX721004 PGT720905:PGT721004 PQP720905:PQP721004 QAL720905:QAL721004 QKH720905:QKH721004 QUD720905:QUD721004 RDZ720905:RDZ721004 RNV720905:RNV721004 RXR720905:RXR721004 SHN720905:SHN721004 SRJ720905:SRJ721004 TBF720905:TBF721004 TLB720905:TLB721004 TUX720905:TUX721004 UET720905:UET721004 UOP720905:UOP721004 UYL720905:UYL721004 VIH720905:VIH721004 VSD720905:VSD721004 WBZ720905:WBZ721004 WLV720905:WLV721004 WVR720905:WVR721004 J786441:J786540 JF786441:JF786540 TB786441:TB786540 ACX786441:ACX786540 AMT786441:AMT786540 AWP786441:AWP786540 BGL786441:BGL786540 BQH786441:BQH786540 CAD786441:CAD786540 CJZ786441:CJZ786540 CTV786441:CTV786540 DDR786441:DDR786540 DNN786441:DNN786540 DXJ786441:DXJ786540 EHF786441:EHF786540 ERB786441:ERB786540 FAX786441:FAX786540 FKT786441:FKT786540 FUP786441:FUP786540 GEL786441:GEL786540 GOH786441:GOH786540 GYD786441:GYD786540 HHZ786441:HHZ786540 HRV786441:HRV786540 IBR786441:IBR786540 ILN786441:ILN786540 IVJ786441:IVJ786540 JFF786441:JFF786540 JPB786441:JPB786540 JYX786441:JYX786540 KIT786441:KIT786540 KSP786441:KSP786540 LCL786441:LCL786540 LMH786441:LMH786540 LWD786441:LWD786540 MFZ786441:MFZ786540 MPV786441:MPV786540 MZR786441:MZR786540 NJN786441:NJN786540 NTJ786441:NTJ786540 ODF786441:ODF786540 ONB786441:ONB786540 OWX786441:OWX786540 PGT786441:PGT786540 PQP786441:PQP786540 QAL786441:QAL786540 QKH786441:QKH786540 QUD786441:QUD786540 RDZ786441:RDZ786540 RNV786441:RNV786540 RXR786441:RXR786540 SHN786441:SHN786540 SRJ786441:SRJ786540 TBF786441:TBF786540 TLB786441:TLB786540 TUX786441:TUX786540 UET786441:UET786540 UOP786441:UOP786540 UYL786441:UYL786540 VIH786441:VIH786540 VSD786441:VSD786540 WBZ786441:WBZ786540 WLV786441:WLV786540 WVR786441:WVR786540 J851977:J852076 JF851977:JF852076 TB851977:TB852076 ACX851977:ACX852076 AMT851977:AMT852076 AWP851977:AWP852076 BGL851977:BGL852076 BQH851977:BQH852076 CAD851977:CAD852076 CJZ851977:CJZ852076 CTV851977:CTV852076 DDR851977:DDR852076 DNN851977:DNN852076 DXJ851977:DXJ852076 EHF851977:EHF852076 ERB851977:ERB852076 FAX851977:FAX852076 FKT851977:FKT852076 FUP851977:FUP852076 GEL851977:GEL852076 GOH851977:GOH852076 GYD851977:GYD852076 HHZ851977:HHZ852076 HRV851977:HRV852076 IBR851977:IBR852076 ILN851977:ILN852076 IVJ851977:IVJ852076 JFF851977:JFF852076 JPB851977:JPB852076 JYX851977:JYX852076 KIT851977:KIT852076 KSP851977:KSP852076 LCL851977:LCL852076 LMH851977:LMH852076 LWD851977:LWD852076 MFZ851977:MFZ852076 MPV851977:MPV852076 MZR851977:MZR852076 NJN851977:NJN852076 NTJ851977:NTJ852076 ODF851977:ODF852076 ONB851977:ONB852076 OWX851977:OWX852076 PGT851977:PGT852076 PQP851977:PQP852076 QAL851977:QAL852076 QKH851977:QKH852076 QUD851977:QUD852076 RDZ851977:RDZ852076 RNV851977:RNV852076 RXR851977:RXR852076 SHN851977:SHN852076 SRJ851977:SRJ852076 TBF851977:TBF852076 TLB851977:TLB852076 TUX851977:TUX852076 UET851977:UET852076 UOP851977:UOP852076 UYL851977:UYL852076 VIH851977:VIH852076 VSD851977:VSD852076 WBZ851977:WBZ852076 WLV851977:WLV852076 WVR851977:WVR852076 J917513:J917612 JF917513:JF917612 TB917513:TB917612 ACX917513:ACX917612 AMT917513:AMT917612 AWP917513:AWP917612 BGL917513:BGL917612 BQH917513:BQH917612 CAD917513:CAD917612 CJZ917513:CJZ917612 CTV917513:CTV917612 DDR917513:DDR917612 DNN917513:DNN917612 DXJ917513:DXJ917612 EHF917513:EHF917612 ERB917513:ERB917612 FAX917513:FAX917612 FKT917513:FKT917612 FUP917513:FUP917612 GEL917513:GEL917612 GOH917513:GOH917612 GYD917513:GYD917612 HHZ917513:HHZ917612 HRV917513:HRV917612 IBR917513:IBR917612 ILN917513:ILN917612 IVJ917513:IVJ917612 JFF917513:JFF917612 JPB917513:JPB917612 JYX917513:JYX917612 KIT917513:KIT917612 KSP917513:KSP917612 LCL917513:LCL917612 LMH917513:LMH917612 LWD917513:LWD917612 MFZ917513:MFZ917612 MPV917513:MPV917612 MZR917513:MZR917612 NJN917513:NJN917612 NTJ917513:NTJ917612 ODF917513:ODF917612 ONB917513:ONB917612 OWX917513:OWX917612 PGT917513:PGT917612 PQP917513:PQP917612 QAL917513:QAL917612 QKH917513:QKH917612 QUD917513:QUD917612 RDZ917513:RDZ917612 RNV917513:RNV917612 RXR917513:RXR917612 SHN917513:SHN917612 SRJ917513:SRJ917612 TBF917513:TBF917612 TLB917513:TLB917612 TUX917513:TUX917612 UET917513:UET917612 UOP917513:UOP917612 UYL917513:UYL917612 VIH917513:VIH917612 VSD917513:VSD917612 WBZ917513:WBZ917612 WLV917513:WLV917612 WVR917513:WVR917612 J983049:J983148 JF983049:JF983148 TB983049:TB983148 ACX983049:ACX983148 AMT983049:AMT983148 AWP983049:AWP983148 BGL983049:BGL983148 BQH983049:BQH983148 CAD983049:CAD983148 CJZ983049:CJZ983148 CTV983049:CTV983148 DDR983049:DDR983148 DNN983049:DNN983148 DXJ983049:DXJ983148 EHF983049:EHF983148 ERB983049:ERB983148 FAX983049:FAX983148 FKT983049:FKT983148 FUP983049:FUP983148 GEL983049:GEL983148 GOH983049:GOH983148 GYD983049:GYD983148 HHZ983049:HHZ983148 HRV983049:HRV983148 IBR983049:IBR983148 ILN983049:ILN983148 IVJ983049:IVJ983148 JFF983049:JFF983148 JPB983049:JPB983148 JYX983049:JYX983148 KIT983049:KIT983148 KSP983049:KSP983148 LCL983049:LCL983148 LMH983049:LMH983148 LWD983049:LWD983148 MFZ983049:MFZ983148 MPV983049:MPV983148 MZR983049:MZR983148 NJN983049:NJN983148 NTJ983049:NTJ983148 ODF983049:ODF983148 ONB983049:ONB983148 OWX983049:OWX983148 PGT983049:PGT983148 PQP983049:PQP983148 QAL983049:QAL983148 QKH983049:QKH983148 QUD983049:QUD983148 RDZ983049:RDZ983148 RNV983049:RNV983148 RXR983049:RXR983148 SHN983049:SHN983148 SRJ983049:SRJ983148 TBF983049:TBF983148 TLB983049:TLB983148 TUX983049:TUX983148 UET983049:UET983148 UOP983049:UOP983148 UYL983049:UYL983148 VIH983049:VIH983148 VSD983049:VSD983148 WBZ983049:WBZ983148 WLV983049:WLV983148 WVR983049:WVR983148" xr:uid="{881DC19D-D546-41A6-94BE-55A26D5C53E5}">
      <formula1>"Process Capability + SPC, 100% Aid check, 100% Visual inspection, First and last Pcs check"</formula1>
    </dataValidation>
    <dataValidation type="list" allowBlank="1" showInputMessage="1" showErrorMessage="1" sqref="M9:M108 JI9:JI108 TE9:TE108 ADA9:ADA108 AMW9:AMW108 AWS9:AWS108 BGO9:BGO108 BQK9:BQK108 CAG9:CAG108 CKC9:CKC108 CTY9:CTY108 DDU9:DDU108 DNQ9:DNQ108 DXM9:DXM108 EHI9:EHI108 ERE9:ERE108 FBA9:FBA108 FKW9:FKW108 FUS9:FUS108 GEO9:GEO108 GOK9:GOK108 GYG9:GYG108 HIC9:HIC108 HRY9:HRY108 IBU9:IBU108 ILQ9:ILQ108 IVM9:IVM108 JFI9:JFI108 JPE9:JPE108 JZA9:JZA108 KIW9:KIW108 KSS9:KSS108 LCO9:LCO108 LMK9:LMK108 LWG9:LWG108 MGC9:MGC108 MPY9:MPY108 MZU9:MZU108 NJQ9:NJQ108 NTM9:NTM108 ODI9:ODI108 ONE9:ONE108 OXA9:OXA108 PGW9:PGW108 PQS9:PQS108 QAO9:QAO108 QKK9:QKK108 QUG9:QUG108 REC9:REC108 RNY9:RNY108 RXU9:RXU108 SHQ9:SHQ108 SRM9:SRM108 TBI9:TBI108 TLE9:TLE108 TVA9:TVA108 UEW9:UEW108 UOS9:UOS108 UYO9:UYO108 VIK9:VIK108 VSG9:VSG108 WCC9:WCC108 WLY9:WLY108 WVU9:WVU108 M65545:M65644 JI65545:JI65644 TE65545:TE65644 ADA65545:ADA65644 AMW65545:AMW65644 AWS65545:AWS65644 BGO65545:BGO65644 BQK65545:BQK65644 CAG65545:CAG65644 CKC65545:CKC65644 CTY65545:CTY65644 DDU65545:DDU65644 DNQ65545:DNQ65644 DXM65545:DXM65644 EHI65545:EHI65644 ERE65545:ERE65644 FBA65545:FBA65644 FKW65545:FKW65644 FUS65545:FUS65644 GEO65545:GEO65644 GOK65545:GOK65644 GYG65545:GYG65644 HIC65545:HIC65644 HRY65545:HRY65644 IBU65545:IBU65644 ILQ65545:ILQ65644 IVM65545:IVM65644 JFI65545:JFI65644 JPE65545:JPE65644 JZA65545:JZA65644 KIW65545:KIW65644 KSS65545:KSS65644 LCO65545:LCO65644 LMK65545:LMK65644 LWG65545:LWG65644 MGC65545:MGC65644 MPY65545:MPY65644 MZU65545:MZU65644 NJQ65545:NJQ65644 NTM65545:NTM65644 ODI65545:ODI65644 ONE65545:ONE65644 OXA65545:OXA65644 PGW65545:PGW65644 PQS65545:PQS65644 QAO65545:QAO65644 QKK65545:QKK65644 QUG65545:QUG65644 REC65545:REC65644 RNY65545:RNY65644 RXU65545:RXU65644 SHQ65545:SHQ65644 SRM65545:SRM65644 TBI65545:TBI65644 TLE65545:TLE65644 TVA65545:TVA65644 UEW65545:UEW65644 UOS65545:UOS65644 UYO65545:UYO65644 VIK65545:VIK65644 VSG65545:VSG65644 WCC65545:WCC65644 WLY65545:WLY65644 WVU65545:WVU65644 M131081:M131180 JI131081:JI131180 TE131081:TE131180 ADA131081:ADA131180 AMW131081:AMW131180 AWS131081:AWS131180 BGO131081:BGO131180 BQK131081:BQK131180 CAG131081:CAG131180 CKC131081:CKC131180 CTY131081:CTY131180 DDU131081:DDU131180 DNQ131081:DNQ131180 DXM131081:DXM131180 EHI131081:EHI131180 ERE131081:ERE131180 FBA131081:FBA131180 FKW131081:FKW131180 FUS131081:FUS131180 GEO131081:GEO131180 GOK131081:GOK131180 GYG131081:GYG131180 HIC131081:HIC131180 HRY131081:HRY131180 IBU131081:IBU131180 ILQ131081:ILQ131180 IVM131081:IVM131180 JFI131081:JFI131180 JPE131081:JPE131180 JZA131081:JZA131180 KIW131081:KIW131180 KSS131081:KSS131180 LCO131081:LCO131180 LMK131081:LMK131180 LWG131081:LWG131180 MGC131081:MGC131180 MPY131081:MPY131180 MZU131081:MZU131180 NJQ131081:NJQ131180 NTM131081:NTM131180 ODI131081:ODI131180 ONE131081:ONE131180 OXA131081:OXA131180 PGW131081:PGW131180 PQS131081:PQS131180 QAO131081:QAO131180 QKK131081:QKK131180 QUG131081:QUG131180 REC131081:REC131180 RNY131081:RNY131180 RXU131081:RXU131180 SHQ131081:SHQ131180 SRM131081:SRM131180 TBI131081:TBI131180 TLE131081:TLE131180 TVA131081:TVA131180 UEW131081:UEW131180 UOS131081:UOS131180 UYO131081:UYO131180 VIK131081:VIK131180 VSG131081:VSG131180 WCC131081:WCC131180 WLY131081:WLY131180 WVU131081:WVU131180 M196617:M196716 JI196617:JI196716 TE196617:TE196716 ADA196617:ADA196716 AMW196617:AMW196716 AWS196617:AWS196716 BGO196617:BGO196716 BQK196617:BQK196716 CAG196617:CAG196716 CKC196617:CKC196716 CTY196617:CTY196716 DDU196617:DDU196716 DNQ196617:DNQ196716 DXM196617:DXM196716 EHI196617:EHI196716 ERE196617:ERE196716 FBA196617:FBA196716 FKW196617:FKW196716 FUS196617:FUS196716 GEO196617:GEO196716 GOK196617:GOK196716 GYG196617:GYG196716 HIC196617:HIC196716 HRY196617:HRY196716 IBU196617:IBU196716 ILQ196617:ILQ196716 IVM196617:IVM196716 JFI196617:JFI196716 JPE196617:JPE196716 JZA196617:JZA196716 KIW196617:KIW196716 KSS196617:KSS196716 LCO196617:LCO196716 LMK196617:LMK196716 LWG196617:LWG196716 MGC196617:MGC196716 MPY196617:MPY196716 MZU196617:MZU196716 NJQ196617:NJQ196716 NTM196617:NTM196716 ODI196617:ODI196716 ONE196617:ONE196716 OXA196617:OXA196716 PGW196617:PGW196716 PQS196617:PQS196716 QAO196617:QAO196716 QKK196617:QKK196716 QUG196617:QUG196716 REC196617:REC196716 RNY196617:RNY196716 RXU196617:RXU196716 SHQ196617:SHQ196716 SRM196617:SRM196716 TBI196617:TBI196716 TLE196617:TLE196716 TVA196617:TVA196716 UEW196617:UEW196716 UOS196617:UOS196716 UYO196617:UYO196716 VIK196617:VIK196716 VSG196617:VSG196716 WCC196617:WCC196716 WLY196617:WLY196716 WVU196617:WVU196716 M262153:M262252 JI262153:JI262252 TE262153:TE262252 ADA262153:ADA262252 AMW262153:AMW262252 AWS262153:AWS262252 BGO262153:BGO262252 BQK262153:BQK262252 CAG262153:CAG262252 CKC262153:CKC262252 CTY262153:CTY262252 DDU262153:DDU262252 DNQ262153:DNQ262252 DXM262153:DXM262252 EHI262153:EHI262252 ERE262153:ERE262252 FBA262153:FBA262252 FKW262153:FKW262252 FUS262153:FUS262252 GEO262153:GEO262252 GOK262153:GOK262252 GYG262153:GYG262252 HIC262153:HIC262252 HRY262153:HRY262252 IBU262153:IBU262252 ILQ262153:ILQ262252 IVM262153:IVM262252 JFI262153:JFI262252 JPE262153:JPE262252 JZA262153:JZA262252 KIW262153:KIW262252 KSS262153:KSS262252 LCO262153:LCO262252 LMK262153:LMK262252 LWG262153:LWG262252 MGC262153:MGC262252 MPY262153:MPY262252 MZU262153:MZU262252 NJQ262153:NJQ262252 NTM262153:NTM262252 ODI262153:ODI262252 ONE262153:ONE262252 OXA262153:OXA262252 PGW262153:PGW262252 PQS262153:PQS262252 QAO262153:QAO262252 QKK262153:QKK262252 QUG262153:QUG262252 REC262153:REC262252 RNY262153:RNY262252 RXU262153:RXU262252 SHQ262153:SHQ262252 SRM262153:SRM262252 TBI262153:TBI262252 TLE262153:TLE262252 TVA262153:TVA262252 UEW262153:UEW262252 UOS262153:UOS262252 UYO262153:UYO262252 VIK262153:VIK262252 VSG262153:VSG262252 WCC262153:WCC262252 WLY262153:WLY262252 WVU262153:WVU262252 M327689:M327788 JI327689:JI327788 TE327689:TE327788 ADA327689:ADA327788 AMW327689:AMW327788 AWS327689:AWS327788 BGO327689:BGO327788 BQK327689:BQK327788 CAG327689:CAG327788 CKC327689:CKC327788 CTY327689:CTY327788 DDU327689:DDU327788 DNQ327689:DNQ327788 DXM327689:DXM327788 EHI327689:EHI327788 ERE327689:ERE327788 FBA327689:FBA327788 FKW327689:FKW327788 FUS327689:FUS327788 GEO327689:GEO327788 GOK327689:GOK327788 GYG327689:GYG327788 HIC327689:HIC327788 HRY327689:HRY327788 IBU327689:IBU327788 ILQ327689:ILQ327788 IVM327689:IVM327788 JFI327689:JFI327788 JPE327689:JPE327788 JZA327689:JZA327788 KIW327689:KIW327788 KSS327689:KSS327788 LCO327689:LCO327788 LMK327689:LMK327788 LWG327689:LWG327788 MGC327689:MGC327788 MPY327689:MPY327788 MZU327689:MZU327788 NJQ327689:NJQ327788 NTM327689:NTM327788 ODI327689:ODI327788 ONE327689:ONE327788 OXA327689:OXA327788 PGW327689:PGW327788 PQS327689:PQS327788 QAO327689:QAO327788 QKK327689:QKK327788 QUG327689:QUG327788 REC327689:REC327788 RNY327689:RNY327788 RXU327689:RXU327788 SHQ327689:SHQ327788 SRM327689:SRM327788 TBI327689:TBI327788 TLE327689:TLE327788 TVA327689:TVA327788 UEW327689:UEW327788 UOS327689:UOS327788 UYO327689:UYO327788 VIK327689:VIK327788 VSG327689:VSG327788 WCC327689:WCC327788 WLY327689:WLY327788 WVU327689:WVU327788 M393225:M393324 JI393225:JI393324 TE393225:TE393324 ADA393225:ADA393324 AMW393225:AMW393324 AWS393225:AWS393324 BGO393225:BGO393324 BQK393225:BQK393324 CAG393225:CAG393324 CKC393225:CKC393324 CTY393225:CTY393324 DDU393225:DDU393324 DNQ393225:DNQ393324 DXM393225:DXM393324 EHI393225:EHI393324 ERE393225:ERE393324 FBA393225:FBA393324 FKW393225:FKW393324 FUS393225:FUS393324 GEO393225:GEO393324 GOK393225:GOK393324 GYG393225:GYG393324 HIC393225:HIC393324 HRY393225:HRY393324 IBU393225:IBU393324 ILQ393225:ILQ393324 IVM393225:IVM393324 JFI393225:JFI393324 JPE393225:JPE393324 JZA393225:JZA393324 KIW393225:KIW393324 KSS393225:KSS393324 LCO393225:LCO393324 LMK393225:LMK393324 LWG393225:LWG393324 MGC393225:MGC393324 MPY393225:MPY393324 MZU393225:MZU393324 NJQ393225:NJQ393324 NTM393225:NTM393324 ODI393225:ODI393324 ONE393225:ONE393324 OXA393225:OXA393324 PGW393225:PGW393324 PQS393225:PQS393324 QAO393225:QAO393324 QKK393225:QKK393324 QUG393225:QUG393324 REC393225:REC393324 RNY393225:RNY393324 RXU393225:RXU393324 SHQ393225:SHQ393324 SRM393225:SRM393324 TBI393225:TBI393324 TLE393225:TLE393324 TVA393225:TVA393324 UEW393225:UEW393324 UOS393225:UOS393324 UYO393225:UYO393324 VIK393225:VIK393324 VSG393225:VSG393324 WCC393225:WCC393324 WLY393225:WLY393324 WVU393225:WVU393324 M458761:M458860 JI458761:JI458860 TE458761:TE458860 ADA458761:ADA458860 AMW458761:AMW458860 AWS458761:AWS458860 BGO458761:BGO458860 BQK458761:BQK458860 CAG458761:CAG458860 CKC458761:CKC458860 CTY458761:CTY458860 DDU458761:DDU458860 DNQ458761:DNQ458860 DXM458761:DXM458860 EHI458761:EHI458860 ERE458761:ERE458860 FBA458761:FBA458860 FKW458761:FKW458860 FUS458761:FUS458860 GEO458761:GEO458860 GOK458761:GOK458860 GYG458761:GYG458860 HIC458761:HIC458860 HRY458761:HRY458860 IBU458761:IBU458860 ILQ458761:ILQ458860 IVM458761:IVM458860 JFI458761:JFI458860 JPE458761:JPE458860 JZA458761:JZA458860 KIW458761:KIW458860 KSS458761:KSS458860 LCO458761:LCO458860 LMK458761:LMK458860 LWG458761:LWG458860 MGC458761:MGC458860 MPY458761:MPY458860 MZU458761:MZU458860 NJQ458761:NJQ458860 NTM458761:NTM458860 ODI458761:ODI458860 ONE458761:ONE458860 OXA458761:OXA458860 PGW458761:PGW458860 PQS458761:PQS458860 QAO458761:QAO458860 QKK458761:QKK458860 QUG458761:QUG458860 REC458761:REC458860 RNY458761:RNY458860 RXU458761:RXU458860 SHQ458761:SHQ458860 SRM458761:SRM458860 TBI458761:TBI458860 TLE458761:TLE458860 TVA458761:TVA458860 UEW458761:UEW458860 UOS458761:UOS458860 UYO458761:UYO458860 VIK458761:VIK458860 VSG458761:VSG458860 WCC458761:WCC458860 WLY458761:WLY458860 WVU458761:WVU458860 M524297:M524396 JI524297:JI524396 TE524297:TE524396 ADA524297:ADA524396 AMW524297:AMW524396 AWS524297:AWS524396 BGO524297:BGO524396 BQK524297:BQK524396 CAG524297:CAG524396 CKC524297:CKC524396 CTY524297:CTY524396 DDU524297:DDU524396 DNQ524297:DNQ524396 DXM524297:DXM524396 EHI524297:EHI524396 ERE524297:ERE524396 FBA524297:FBA524396 FKW524297:FKW524396 FUS524297:FUS524396 GEO524297:GEO524396 GOK524297:GOK524396 GYG524297:GYG524396 HIC524297:HIC524396 HRY524297:HRY524396 IBU524297:IBU524396 ILQ524297:ILQ524396 IVM524297:IVM524396 JFI524297:JFI524396 JPE524297:JPE524396 JZA524297:JZA524396 KIW524297:KIW524396 KSS524297:KSS524396 LCO524297:LCO524396 LMK524297:LMK524396 LWG524297:LWG524396 MGC524297:MGC524396 MPY524297:MPY524396 MZU524297:MZU524396 NJQ524297:NJQ524396 NTM524297:NTM524396 ODI524297:ODI524396 ONE524297:ONE524396 OXA524297:OXA524396 PGW524297:PGW524396 PQS524297:PQS524396 QAO524297:QAO524396 QKK524297:QKK524396 QUG524297:QUG524396 REC524297:REC524396 RNY524297:RNY524396 RXU524297:RXU524396 SHQ524297:SHQ524396 SRM524297:SRM524396 TBI524297:TBI524396 TLE524297:TLE524396 TVA524297:TVA524396 UEW524297:UEW524396 UOS524297:UOS524396 UYO524297:UYO524396 VIK524297:VIK524396 VSG524297:VSG524396 WCC524297:WCC524396 WLY524297:WLY524396 WVU524297:WVU524396 M589833:M589932 JI589833:JI589932 TE589833:TE589932 ADA589833:ADA589932 AMW589833:AMW589932 AWS589833:AWS589932 BGO589833:BGO589932 BQK589833:BQK589932 CAG589833:CAG589932 CKC589833:CKC589932 CTY589833:CTY589932 DDU589833:DDU589932 DNQ589833:DNQ589932 DXM589833:DXM589932 EHI589833:EHI589932 ERE589833:ERE589932 FBA589833:FBA589932 FKW589833:FKW589932 FUS589833:FUS589932 GEO589833:GEO589932 GOK589833:GOK589932 GYG589833:GYG589932 HIC589833:HIC589932 HRY589833:HRY589932 IBU589833:IBU589932 ILQ589833:ILQ589932 IVM589833:IVM589932 JFI589833:JFI589932 JPE589833:JPE589932 JZA589833:JZA589932 KIW589833:KIW589932 KSS589833:KSS589932 LCO589833:LCO589932 LMK589833:LMK589932 LWG589833:LWG589932 MGC589833:MGC589932 MPY589833:MPY589932 MZU589833:MZU589932 NJQ589833:NJQ589932 NTM589833:NTM589932 ODI589833:ODI589932 ONE589833:ONE589932 OXA589833:OXA589932 PGW589833:PGW589932 PQS589833:PQS589932 QAO589833:QAO589932 QKK589833:QKK589932 QUG589833:QUG589932 REC589833:REC589932 RNY589833:RNY589932 RXU589833:RXU589932 SHQ589833:SHQ589932 SRM589833:SRM589932 TBI589833:TBI589932 TLE589833:TLE589932 TVA589833:TVA589932 UEW589833:UEW589932 UOS589833:UOS589932 UYO589833:UYO589932 VIK589833:VIK589932 VSG589833:VSG589932 WCC589833:WCC589932 WLY589833:WLY589932 WVU589833:WVU589932 M655369:M655468 JI655369:JI655468 TE655369:TE655468 ADA655369:ADA655468 AMW655369:AMW655468 AWS655369:AWS655468 BGO655369:BGO655468 BQK655369:BQK655468 CAG655369:CAG655468 CKC655369:CKC655468 CTY655369:CTY655468 DDU655369:DDU655468 DNQ655369:DNQ655468 DXM655369:DXM655468 EHI655369:EHI655468 ERE655369:ERE655468 FBA655369:FBA655468 FKW655369:FKW655468 FUS655369:FUS655468 GEO655369:GEO655468 GOK655369:GOK655468 GYG655369:GYG655468 HIC655369:HIC655468 HRY655369:HRY655468 IBU655369:IBU655468 ILQ655369:ILQ655468 IVM655369:IVM655468 JFI655369:JFI655468 JPE655369:JPE655468 JZA655369:JZA655468 KIW655369:KIW655468 KSS655369:KSS655468 LCO655369:LCO655468 LMK655369:LMK655468 LWG655369:LWG655468 MGC655369:MGC655468 MPY655369:MPY655468 MZU655369:MZU655468 NJQ655369:NJQ655468 NTM655369:NTM655468 ODI655369:ODI655468 ONE655369:ONE655468 OXA655369:OXA655468 PGW655369:PGW655468 PQS655369:PQS655468 QAO655369:QAO655468 QKK655369:QKK655468 QUG655369:QUG655468 REC655369:REC655468 RNY655369:RNY655468 RXU655369:RXU655468 SHQ655369:SHQ655468 SRM655369:SRM655468 TBI655369:TBI655468 TLE655369:TLE655468 TVA655369:TVA655468 UEW655369:UEW655468 UOS655369:UOS655468 UYO655369:UYO655468 VIK655369:VIK655468 VSG655369:VSG655468 WCC655369:WCC655468 WLY655369:WLY655468 WVU655369:WVU655468 M720905:M721004 JI720905:JI721004 TE720905:TE721004 ADA720905:ADA721004 AMW720905:AMW721004 AWS720905:AWS721004 BGO720905:BGO721004 BQK720905:BQK721004 CAG720905:CAG721004 CKC720905:CKC721004 CTY720905:CTY721004 DDU720905:DDU721004 DNQ720905:DNQ721004 DXM720905:DXM721004 EHI720905:EHI721004 ERE720905:ERE721004 FBA720905:FBA721004 FKW720905:FKW721004 FUS720905:FUS721004 GEO720905:GEO721004 GOK720905:GOK721004 GYG720905:GYG721004 HIC720905:HIC721004 HRY720905:HRY721004 IBU720905:IBU721004 ILQ720905:ILQ721004 IVM720905:IVM721004 JFI720905:JFI721004 JPE720905:JPE721004 JZA720905:JZA721004 KIW720905:KIW721004 KSS720905:KSS721004 LCO720905:LCO721004 LMK720905:LMK721004 LWG720905:LWG721004 MGC720905:MGC721004 MPY720905:MPY721004 MZU720905:MZU721004 NJQ720905:NJQ721004 NTM720905:NTM721004 ODI720905:ODI721004 ONE720905:ONE721004 OXA720905:OXA721004 PGW720905:PGW721004 PQS720905:PQS721004 QAO720905:QAO721004 QKK720905:QKK721004 QUG720905:QUG721004 REC720905:REC721004 RNY720905:RNY721004 RXU720905:RXU721004 SHQ720905:SHQ721004 SRM720905:SRM721004 TBI720905:TBI721004 TLE720905:TLE721004 TVA720905:TVA721004 UEW720905:UEW721004 UOS720905:UOS721004 UYO720905:UYO721004 VIK720905:VIK721004 VSG720905:VSG721004 WCC720905:WCC721004 WLY720905:WLY721004 WVU720905:WVU721004 M786441:M786540 JI786441:JI786540 TE786441:TE786540 ADA786441:ADA786540 AMW786441:AMW786540 AWS786441:AWS786540 BGO786441:BGO786540 BQK786441:BQK786540 CAG786441:CAG786540 CKC786441:CKC786540 CTY786441:CTY786540 DDU786441:DDU786540 DNQ786441:DNQ786540 DXM786441:DXM786540 EHI786441:EHI786540 ERE786441:ERE786540 FBA786441:FBA786540 FKW786441:FKW786540 FUS786441:FUS786540 GEO786441:GEO786540 GOK786441:GOK786540 GYG786441:GYG786540 HIC786441:HIC786540 HRY786441:HRY786540 IBU786441:IBU786540 ILQ786441:ILQ786540 IVM786441:IVM786540 JFI786441:JFI786540 JPE786441:JPE786540 JZA786441:JZA786540 KIW786441:KIW786540 KSS786441:KSS786540 LCO786441:LCO786540 LMK786441:LMK786540 LWG786441:LWG786540 MGC786441:MGC786540 MPY786441:MPY786540 MZU786441:MZU786540 NJQ786441:NJQ786540 NTM786441:NTM786540 ODI786441:ODI786540 ONE786441:ONE786540 OXA786441:OXA786540 PGW786441:PGW786540 PQS786441:PQS786540 QAO786441:QAO786540 QKK786441:QKK786540 QUG786441:QUG786540 REC786441:REC786540 RNY786441:RNY786540 RXU786441:RXU786540 SHQ786441:SHQ786540 SRM786441:SRM786540 TBI786441:TBI786540 TLE786441:TLE786540 TVA786441:TVA786540 UEW786441:UEW786540 UOS786441:UOS786540 UYO786441:UYO786540 VIK786441:VIK786540 VSG786441:VSG786540 WCC786441:WCC786540 WLY786441:WLY786540 WVU786441:WVU786540 M851977:M852076 JI851977:JI852076 TE851977:TE852076 ADA851977:ADA852076 AMW851977:AMW852076 AWS851977:AWS852076 BGO851977:BGO852076 BQK851977:BQK852076 CAG851977:CAG852076 CKC851977:CKC852076 CTY851977:CTY852076 DDU851977:DDU852076 DNQ851977:DNQ852076 DXM851977:DXM852076 EHI851977:EHI852076 ERE851977:ERE852076 FBA851977:FBA852076 FKW851977:FKW852076 FUS851977:FUS852076 GEO851977:GEO852076 GOK851977:GOK852076 GYG851977:GYG852076 HIC851977:HIC852076 HRY851977:HRY852076 IBU851977:IBU852076 ILQ851977:ILQ852076 IVM851977:IVM852076 JFI851977:JFI852076 JPE851977:JPE852076 JZA851977:JZA852076 KIW851977:KIW852076 KSS851977:KSS852076 LCO851977:LCO852076 LMK851977:LMK852076 LWG851977:LWG852076 MGC851977:MGC852076 MPY851977:MPY852076 MZU851977:MZU852076 NJQ851977:NJQ852076 NTM851977:NTM852076 ODI851977:ODI852076 ONE851977:ONE852076 OXA851977:OXA852076 PGW851977:PGW852076 PQS851977:PQS852076 QAO851977:QAO852076 QKK851977:QKK852076 QUG851977:QUG852076 REC851977:REC852076 RNY851977:RNY852076 RXU851977:RXU852076 SHQ851977:SHQ852076 SRM851977:SRM852076 TBI851977:TBI852076 TLE851977:TLE852076 TVA851977:TVA852076 UEW851977:UEW852076 UOS851977:UOS852076 UYO851977:UYO852076 VIK851977:VIK852076 VSG851977:VSG852076 WCC851977:WCC852076 WLY851977:WLY852076 WVU851977:WVU852076 M917513:M917612 JI917513:JI917612 TE917513:TE917612 ADA917513:ADA917612 AMW917513:AMW917612 AWS917513:AWS917612 BGO917513:BGO917612 BQK917513:BQK917612 CAG917513:CAG917612 CKC917513:CKC917612 CTY917513:CTY917612 DDU917513:DDU917612 DNQ917513:DNQ917612 DXM917513:DXM917612 EHI917513:EHI917612 ERE917513:ERE917612 FBA917513:FBA917612 FKW917513:FKW917612 FUS917513:FUS917612 GEO917513:GEO917612 GOK917513:GOK917612 GYG917513:GYG917612 HIC917513:HIC917612 HRY917513:HRY917612 IBU917513:IBU917612 ILQ917513:ILQ917612 IVM917513:IVM917612 JFI917513:JFI917612 JPE917513:JPE917612 JZA917513:JZA917612 KIW917513:KIW917612 KSS917513:KSS917612 LCO917513:LCO917612 LMK917513:LMK917612 LWG917513:LWG917612 MGC917513:MGC917612 MPY917513:MPY917612 MZU917513:MZU917612 NJQ917513:NJQ917612 NTM917513:NTM917612 ODI917513:ODI917612 ONE917513:ONE917612 OXA917513:OXA917612 PGW917513:PGW917612 PQS917513:PQS917612 QAO917513:QAO917612 QKK917513:QKK917612 QUG917513:QUG917612 REC917513:REC917612 RNY917513:RNY917612 RXU917513:RXU917612 SHQ917513:SHQ917612 SRM917513:SRM917612 TBI917513:TBI917612 TLE917513:TLE917612 TVA917513:TVA917612 UEW917513:UEW917612 UOS917513:UOS917612 UYO917513:UYO917612 VIK917513:VIK917612 VSG917513:VSG917612 WCC917513:WCC917612 WLY917513:WLY917612 WVU917513:WVU917612 M983049:M983148 JI983049:JI983148 TE983049:TE983148 ADA983049:ADA983148 AMW983049:AMW983148 AWS983049:AWS983148 BGO983049:BGO983148 BQK983049:BQK983148 CAG983049:CAG983148 CKC983049:CKC983148 CTY983049:CTY983148 DDU983049:DDU983148 DNQ983049:DNQ983148 DXM983049:DXM983148 EHI983049:EHI983148 ERE983049:ERE983148 FBA983049:FBA983148 FKW983049:FKW983148 FUS983049:FUS983148 GEO983049:GEO983148 GOK983049:GOK983148 GYG983049:GYG983148 HIC983049:HIC983148 HRY983049:HRY983148 IBU983049:IBU983148 ILQ983049:ILQ983148 IVM983049:IVM983148 JFI983049:JFI983148 JPE983049:JPE983148 JZA983049:JZA983148 KIW983049:KIW983148 KSS983049:KSS983148 LCO983049:LCO983148 LMK983049:LMK983148 LWG983049:LWG983148 MGC983049:MGC983148 MPY983049:MPY983148 MZU983049:MZU983148 NJQ983049:NJQ983148 NTM983049:NTM983148 ODI983049:ODI983148 ONE983049:ONE983148 OXA983049:OXA983148 PGW983049:PGW983148 PQS983049:PQS983148 QAO983049:QAO983148 QKK983049:QKK983148 QUG983049:QUG983148 REC983049:REC983148 RNY983049:RNY983148 RXU983049:RXU983148 SHQ983049:SHQ983148 SRM983049:SRM983148 TBI983049:TBI983148 TLE983049:TLE983148 TVA983049:TVA983148 UEW983049:UEW983148 UOS983049:UOS983148 UYO983049:UYO983148 VIK983049:VIK983148 VSG983049:VSG983148 WCC983049:WCC983148 WLY983049:WLY983148 WVU983049:WVU983148" xr:uid="{D601C07F-FE97-4C15-8B7C-CCDB9A1A4313}">
      <formula1>grr</formula1>
    </dataValidation>
    <dataValidation type="whole" allowBlank="1" showInputMessage="1" showErrorMessage="1" 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xr:uid="{B1752A87-BF41-4F5E-B7FB-354C17EA3788}">
      <formula1>1</formula1>
      <formula2>100</formula2>
    </dataValidation>
    <dataValidation type="list" allowBlank="1" showInputMessage="1" showErrorMessage="1" sqref="Q9:Q108 JM9:JM108 TI9:TI108 ADE9:ADE108 ANA9:ANA108 AWW9:AWW108 BGS9:BGS108 BQO9:BQO108 CAK9:CAK108 CKG9:CKG108 CUC9:CUC108 DDY9:DDY108 DNU9:DNU108 DXQ9:DXQ108 EHM9:EHM108 ERI9:ERI108 FBE9:FBE108 FLA9:FLA108 FUW9:FUW108 GES9:GES108 GOO9:GOO108 GYK9:GYK108 HIG9:HIG108 HSC9:HSC108 IBY9:IBY108 ILU9:ILU108 IVQ9:IVQ108 JFM9:JFM108 JPI9:JPI108 JZE9:JZE108 KJA9:KJA108 KSW9:KSW108 LCS9:LCS108 LMO9:LMO108 LWK9:LWK108 MGG9:MGG108 MQC9:MQC108 MZY9:MZY108 NJU9:NJU108 NTQ9:NTQ108 ODM9:ODM108 ONI9:ONI108 OXE9:OXE108 PHA9:PHA108 PQW9:PQW108 QAS9:QAS108 QKO9:QKO108 QUK9:QUK108 REG9:REG108 ROC9:ROC108 RXY9:RXY108 SHU9:SHU108 SRQ9:SRQ108 TBM9:TBM108 TLI9:TLI108 TVE9:TVE108 UFA9:UFA108 UOW9:UOW108 UYS9:UYS108 VIO9:VIO108 VSK9:VSK108 WCG9:WCG108 WMC9:WMC108 WVY9:WVY108 Q65545:Q65644 JM65545:JM65644 TI65545:TI65644 ADE65545:ADE65644 ANA65545:ANA65644 AWW65545:AWW65644 BGS65545:BGS65644 BQO65545:BQO65644 CAK65545:CAK65644 CKG65545:CKG65644 CUC65545:CUC65644 DDY65545:DDY65644 DNU65545:DNU65644 DXQ65545:DXQ65644 EHM65545:EHM65644 ERI65545:ERI65644 FBE65545:FBE65644 FLA65545:FLA65644 FUW65545:FUW65644 GES65545:GES65644 GOO65545:GOO65644 GYK65545:GYK65644 HIG65545:HIG65644 HSC65545:HSC65644 IBY65545:IBY65644 ILU65545:ILU65644 IVQ65545:IVQ65644 JFM65545:JFM65644 JPI65545:JPI65644 JZE65545:JZE65644 KJA65545:KJA65644 KSW65545:KSW65644 LCS65545:LCS65644 LMO65545:LMO65644 LWK65545:LWK65644 MGG65545:MGG65644 MQC65545:MQC65644 MZY65545:MZY65644 NJU65545:NJU65644 NTQ65545:NTQ65644 ODM65545:ODM65644 ONI65545:ONI65644 OXE65545:OXE65644 PHA65545:PHA65644 PQW65545:PQW65644 QAS65545:QAS65644 QKO65545:QKO65644 QUK65545:QUK65644 REG65545:REG65644 ROC65545:ROC65644 RXY65545:RXY65644 SHU65545:SHU65644 SRQ65545:SRQ65644 TBM65545:TBM65644 TLI65545:TLI65644 TVE65545:TVE65644 UFA65545:UFA65644 UOW65545:UOW65644 UYS65545:UYS65644 VIO65545:VIO65644 VSK65545:VSK65644 WCG65545:WCG65644 WMC65545:WMC65644 WVY65545:WVY65644 Q131081:Q131180 JM131081:JM131180 TI131081:TI131180 ADE131081:ADE131180 ANA131081:ANA131180 AWW131081:AWW131180 BGS131081:BGS131180 BQO131081:BQO131180 CAK131081:CAK131180 CKG131081:CKG131180 CUC131081:CUC131180 DDY131081:DDY131180 DNU131081:DNU131180 DXQ131081:DXQ131180 EHM131081:EHM131180 ERI131081:ERI131180 FBE131081:FBE131180 FLA131081:FLA131180 FUW131081:FUW131180 GES131081:GES131180 GOO131081:GOO131180 GYK131081:GYK131180 HIG131081:HIG131180 HSC131081:HSC131180 IBY131081:IBY131180 ILU131081:ILU131180 IVQ131081:IVQ131180 JFM131081:JFM131180 JPI131081:JPI131180 JZE131081:JZE131180 KJA131081:KJA131180 KSW131081:KSW131180 LCS131081:LCS131180 LMO131081:LMO131180 LWK131081:LWK131180 MGG131081:MGG131180 MQC131081:MQC131180 MZY131081:MZY131180 NJU131081:NJU131180 NTQ131081:NTQ131180 ODM131081:ODM131180 ONI131081:ONI131180 OXE131081:OXE131180 PHA131081:PHA131180 PQW131081:PQW131180 QAS131081:QAS131180 QKO131081:QKO131180 QUK131081:QUK131180 REG131081:REG131180 ROC131081:ROC131180 RXY131081:RXY131180 SHU131081:SHU131180 SRQ131081:SRQ131180 TBM131081:TBM131180 TLI131081:TLI131180 TVE131081:TVE131180 UFA131081:UFA131180 UOW131081:UOW131180 UYS131081:UYS131180 VIO131081:VIO131180 VSK131081:VSK131180 WCG131081:WCG131180 WMC131081:WMC131180 WVY131081:WVY131180 Q196617:Q196716 JM196617:JM196716 TI196617:TI196716 ADE196617:ADE196716 ANA196617:ANA196716 AWW196617:AWW196716 BGS196617:BGS196716 BQO196617:BQO196716 CAK196617:CAK196716 CKG196617:CKG196716 CUC196617:CUC196716 DDY196617:DDY196716 DNU196617:DNU196716 DXQ196617:DXQ196716 EHM196617:EHM196716 ERI196617:ERI196716 FBE196617:FBE196716 FLA196617:FLA196716 FUW196617:FUW196716 GES196617:GES196716 GOO196617:GOO196716 GYK196617:GYK196716 HIG196617:HIG196716 HSC196617:HSC196716 IBY196617:IBY196716 ILU196617:ILU196716 IVQ196617:IVQ196716 JFM196617:JFM196716 JPI196617:JPI196716 JZE196617:JZE196716 KJA196617:KJA196716 KSW196617:KSW196716 LCS196617:LCS196716 LMO196617:LMO196716 LWK196617:LWK196716 MGG196617:MGG196716 MQC196617:MQC196716 MZY196617:MZY196716 NJU196617:NJU196716 NTQ196617:NTQ196716 ODM196617:ODM196716 ONI196617:ONI196716 OXE196617:OXE196716 PHA196617:PHA196716 PQW196617:PQW196716 QAS196617:QAS196716 QKO196617:QKO196716 QUK196617:QUK196716 REG196617:REG196716 ROC196617:ROC196716 RXY196617:RXY196716 SHU196617:SHU196716 SRQ196617:SRQ196716 TBM196617:TBM196716 TLI196617:TLI196716 TVE196617:TVE196716 UFA196617:UFA196716 UOW196617:UOW196716 UYS196617:UYS196716 VIO196617:VIO196716 VSK196617:VSK196716 WCG196617:WCG196716 WMC196617:WMC196716 WVY196617:WVY196716 Q262153:Q262252 JM262153:JM262252 TI262153:TI262252 ADE262153:ADE262252 ANA262153:ANA262252 AWW262153:AWW262252 BGS262153:BGS262252 BQO262153:BQO262252 CAK262153:CAK262252 CKG262153:CKG262252 CUC262153:CUC262252 DDY262153:DDY262252 DNU262153:DNU262252 DXQ262153:DXQ262252 EHM262153:EHM262252 ERI262153:ERI262252 FBE262153:FBE262252 FLA262153:FLA262252 FUW262153:FUW262252 GES262153:GES262252 GOO262153:GOO262252 GYK262153:GYK262252 HIG262153:HIG262252 HSC262153:HSC262252 IBY262153:IBY262252 ILU262153:ILU262252 IVQ262153:IVQ262252 JFM262153:JFM262252 JPI262153:JPI262252 JZE262153:JZE262252 KJA262153:KJA262252 KSW262153:KSW262252 LCS262153:LCS262252 LMO262153:LMO262252 LWK262153:LWK262252 MGG262153:MGG262252 MQC262153:MQC262252 MZY262153:MZY262252 NJU262153:NJU262252 NTQ262153:NTQ262252 ODM262153:ODM262252 ONI262153:ONI262252 OXE262153:OXE262252 PHA262153:PHA262252 PQW262153:PQW262252 QAS262153:QAS262252 QKO262153:QKO262252 QUK262153:QUK262252 REG262153:REG262252 ROC262153:ROC262252 RXY262153:RXY262252 SHU262153:SHU262252 SRQ262153:SRQ262252 TBM262153:TBM262252 TLI262153:TLI262252 TVE262153:TVE262252 UFA262153:UFA262252 UOW262153:UOW262252 UYS262153:UYS262252 VIO262153:VIO262252 VSK262153:VSK262252 WCG262153:WCG262252 WMC262153:WMC262252 WVY262153:WVY262252 Q327689:Q327788 JM327689:JM327788 TI327689:TI327788 ADE327689:ADE327788 ANA327689:ANA327788 AWW327689:AWW327788 BGS327689:BGS327788 BQO327689:BQO327788 CAK327689:CAK327788 CKG327689:CKG327788 CUC327689:CUC327788 DDY327689:DDY327788 DNU327689:DNU327788 DXQ327689:DXQ327788 EHM327689:EHM327788 ERI327689:ERI327788 FBE327689:FBE327788 FLA327689:FLA327788 FUW327689:FUW327788 GES327689:GES327788 GOO327689:GOO327788 GYK327689:GYK327788 HIG327689:HIG327788 HSC327689:HSC327788 IBY327689:IBY327788 ILU327689:ILU327788 IVQ327689:IVQ327788 JFM327689:JFM327788 JPI327689:JPI327788 JZE327689:JZE327788 KJA327689:KJA327788 KSW327689:KSW327788 LCS327689:LCS327788 LMO327689:LMO327788 LWK327689:LWK327788 MGG327689:MGG327788 MQC327689:MQC327788 MZY327689:MZY327788 NJU327689:NJU327788 NTQ327689:NTQ327788 ODM327689:ODM327788 ONI327689:ONI327788 OXE327689:OXE327788 PHA327689:PHA327788 PQW327689:PQW327788 QAS327689:QAS327788 QKO327689:QKO327788 QUK327689:QUK327788 REG327689:REG327788 ROC327689:ROC327788 RXY327689:RXY327788 SHU327689:SHU327788 SRQ327689:SRQ327788 TBM327689:TBM327788 TLI327689:TLI327788 TVE327689:TVE327788 UFA327689:UFA327788 UOW327689:UOW327788 UYS327689:UYS327788 VIO327689:VIO327788 VSK327689:VSK327788 WCG327689:WCG327788 WMC327689:WMC327788 WVY327689:WVY327788 Q393225:Q393324 JM393225:JM393324 TI393225:TI393324 ADE393225:ADE393324 ANA393225:ANA393324 AWW393225:AWW393324 BGS393225:BGS393324 BQO393225:BQO393324 CAK393225:CAK393324 CKG393225:CKG393324 CUC393225:CUC393324 DDY393225:DDY393324 DNU393225:DNU393324 DXQ393225:DXQ393324 EHM393225:EHM393324 ERI393225:ERI393324 FBE393225:FBE393324 FLA393225:FLA393324 FUW393225:FUW393324 GES393225:GES393324 GOO393225:GOO393324 GYK393225:GYK393324 HIG393225:HIG393324 HSC393225:HSC393324 IBY393225:IBY393324 ILU393225:ILU393324 IVQ393225:IVQ393324 JFM393225:JFM393324 JPI393225:JPI393324 JZE393225:JZE393324 KJA393225:KJA393324 KSW393225:KSW393324 LCS393225:LCS393324 LMO393225:LMO393324 LWK393225:LWK393324 MGG393225:MGG393324 MQC393225:MQC393324 MZY393225:MZY393324 NJU393225:NJU393324 NTQ393225:NTQ393324 ODM393225:ODM393324 ONI393225:ONI393324 OXE393225:OXE393324 PHA393225:PHA393324 PQW393225:PQW393324 QAS393225:QAS393324 QKO393225:QKO393324 QUK393225:QUK393324 REG393225:REG393324 ROC393225:ROC393324 RXY393225:RXY393324 SHU393225:SHU393324 SRQ393225:SRQ393324 TBM393225:TBM393324 TLI393225:TLI393324 TVE393225:TVE393324 UFA393225:UFA393324 UOW393225:UOW393324 UYS393225:UYS393324 VIO393225:VIO393324 VSK393225:VSK393324 WCG393225:WCG393324 WMC393225:WMC393324 WVY393225:WVY393324 Q458761:Q458860 JM458761:JM458860 TI458761:TI458860 ADE458761:ADE458860 ANA458761:ANA458860 AWW458761:AWW458860 BGS458761:BGS458860 BQO458761:BQO458860 CAK458761:CAK458860 CKG458761:CKG458860 CUC458761:CUC458860 DDY458761:DDY458860 DNU458761:DNU458860 DXQ458761:DXQ458860 EHM458761:EHM458860 ERI458761:ERI458860 FBE458761:FBE458860 FLA458761:FLA458860 FUW458761:FUW458860 GES458761:GES458860 GOO458761:GOO458860 GYK458761:GYK458860 HIG458761:HIG458860 HSC458761:HSC458860 IBY458761:IBY458860 ILU458761:ILU458860 IVQ458761:IVQ458860 JFM458761:JFM458860 JPI458761:JPI458860 JZE458761:JZE458860 KJA458761:KJA458860 KSW458761:KSW458860 LCS458761:LCS458860 LMO458761:LMO458860 LWK458761:LWK458860 MGG458761:MGG458860 MQC458761:MQC458860 MZY458761:MZY458860 NJU458761:NJU458860 NTQ458761:NTQ458860 ODM458761:ODM458860 ONI458761:ONI458860 OXE458761:OXE458860 PHA458761:PHA458860 PQW458761:PQW458860 QAS458761:QAS458860 QKO458761:QKO458860 QUK458761:QUK458860 REG458761:REG458860 ROC458761:ROC458860 RXY458761:RXY458860 SHU458761:SHU458860 SRQ458761:SRQ458860 TBM458761:TBM458860 TLI458761:TLI458860 TVE458761:TVE458860 UFA458761:UFA458860 UOW458761:UOW458860 UYS458761:UYS458860 VIO458761:VIO458860 VSK458761:VSK458860 WCG458761:WCG458860 WMC458761:WMC458860 WVY458761:WVY458860 Q524297:Q524396 JM524297:JM524396 TI524297:TI524396 ADE524297:ADE524396 ANA524297:ANA524396 AWW524297:AWW524396 BGS524297:BGS524396 BQO524297:BQO524396 CAK524297:CAK524396 CKG524297:CKG524396 CUC524297:CUC524396 DDY524297:DDY524396 DNU524297:DNU524396 DXQ524297:DXQ524396 EHM524297:EHM524396 ERI524297:ERI524396 FBE524297:FBE524396 FLA524297:FLA524396 FUW524297:FUW524396 GES524297:GES524396 GOO524297:GOO524396 GYK524297:GYK524396 HIG524297:HIG524396 HSC524297:HSC524396 IBY524297:IBY524396 ILU524297:ILU524396 IVQ524297:IVQ524396 JFM524297:JFM524396 JPI524297:JPI524396 JZE524297:JZE524396 KJA524297:KJA524396 KSW524297:KSW524396 LCS524297:LCS524396 LMO524297:LMO524396 LWK524297:LWK524396 MGG524297:MGG524396 MQC524297:MQC524396 MZY524297:MZY524396 NJU524297:NJU524396 NTQ524297:NTQ524396 ODM524297:ODM524396 ONI524297:ONI524396 OXE524297:OXE524396 PHA524297:PHA524396 PQW524297:PQW524396 QAS524297:QAS524396 QKO524297:QKO524396 QUK524297:QUK524396 REG524297:REG524396 ROC524297:ROC524396 RXY524297:RXY524396 SHU524297:SHU524396 SRQ524297:SRQ524396 TBM524297:TBM524396 TLI524297:TLI524396 TVE524297:TVE524396 UFA524297:UFA524396 UOW524297:UOW524396 UYS524297:UYS524396 VIO524297:VIO524396 VSK524297:VSK524396 WCG524297:WCG524396 WMC524297:WMC524396 WVY524297:WVY524396 Q589833:Q589932 JM589833:JM589932 TI589833:TI589932 ADE589833:ADE589932 ANA589833:ANA589932 AWW589833:AWW589932 BGS589833:BGS589932 BQO589833:BQO589932 CAK589833:CAK589932 CKG589833:CKG589932 CUC589833:CUC589932 DDY589833:DDY589932 DNU589833:DNU589932 DXQ589833:DXQ589932 EHM589833:EHM589932 ERI589833:ERI589932 FBE589833:FBE589932 FLA589833:FLA589932 FUW589833:FUW589932 GES589833:GES589932 GOO589833:GOO589932 GYK589833:GYK589932 HIG589833:HIG589932 HSC589833:HSC589932 IBY589833:IBY589932 ILU589833:ILU589932 IVQ589833:IVQ589932 JFM589833:JFM589932 JPI589833:JPI589932 JZE589833:JZE589932 KJA589833:KJA589932 KSW589833:KSW589932 LCS589833:LCS589932 LMO589833:LMO589932 LWK589833:LWK589932 MGG589833:MGG589932 MQC589833:MQC589932 MZY589833:MZY589932 NJU589833:NJU589932 NTQ589833:NTQ589932 ODM589833:ODM589932 ONI589833:ONI589932 OXE589833:OXE589932 PHA589833:PHA589932 PQW589833:PQW589932 QAS589833:QAS589932 QKO589833:QKO589932 QUK589833:QUK589932 REG589833:REG589932 ROC589833:ROC589932 RXY589833:RXY589932 SHU589833:SHU589932 SRQ589833:SRQ589932 TBM589833:TBM589932 TLI589833:TLI589932 TVE589833:TVE589932 UFA589833:UFA589932 UOW589833:UOW589932 UYS589833:UYS589932 VIO589833:VIO589932 VSK589833:VSK589932 WCG589833:WCG589932 WMC589833:WMC589932 WVY589833:WVY589932 Q655369:Q655468 JM655369:JM655468 TI655369:TI655468 ADE655369:ADE655468 ANA655369:ANA655468 AWW655369:AWW655468 BGS655369:BGS655468 BQO655369:BQO655468 CAK655369:CAK655468 CKG655369:CKG655468 CUC655369:CUC655468 DDY655369:DDY655468 DNU655369:DNU655468 DXQ655369:DXQ655468 EHM655369:EHM655468 ERI655369:ERI655468 FBE655369:FBE655468 FLA655369:FLA655468 FUW655369:FUW655468 GES655369:GES655468 GOO655369:GOO655468 GYK655369:GYK655468 HIG655369:HIG655468 HSC655369:HSC655468 IBY655369:IBY655468 ILU655369:ILU655468 IVQ655369:IVQ655468 JFM655369:JFM655468 JPI655369:JPI655468 JZE655369:JZE655468 KJA655369:KJA655468 KSW655369:KSW655468 LCS655369:LCS655468 LMO655369:LMO655468 LWK655369:LWK655468 MGG655369:MGG655468 MQC655369:MQC655468 MZY655369:MZY655468 NJU655369:NJU655468 NTQ655369:NTQ655468 ODM655369:ODM655468 ONI655369:ONI655468 OXE655369:OXE655468 PHA655369:PHA655468 PQW655369:PQW655468 QAS655369:QAS655468 QKO655369:QKO655468 QUK655369:QUK655468 REG655369:REG655468 ROC655369:ROC655468 RXY655369:RXY655468 SHU655369:SHU655468 SRQ655369:SRQ655468 TBM655369:TBM655468 TLI655369:TLI655468 TVE655369:TVE655468 UFA655369:UFA655468 UOW655369:UOW655468 UYS655369:UYS655468 VIO655369:VIO655468 VSK655369:VSK655468 WCG655369:WCG655468 WMC655369:WMC655468 WVY655369:WVY655468 Q720905:Q721004 JM720905:JM721004 TI720905:TI721004 ADE720905:ADE721004 ANA720905:ANA721004 AWW720905:AWW721004 BGS720905:BGS721004 BQO720905:BQO721004 CAK720905:CAK721004 CKG720905:CKG721004 CUC720905:CUC721004 DDY720905:DDY721004 DNU720905:DNU721004 DXQ720905:DXQ721004 EHM720905:EHM721004 ERI720905:ERI721004 FBE720905:FBE721004 FLA720905:FLA721004 FUW720905:FUW721004 GES720905:GES721004 GOO720905:GOO721004 GYK720905:GYK721004 HIG720905:HIG721004 HSC720905:HSC721004 IBY720905:IBY721004 ILU720905:ILU721004 IVQ720905:IVQ721004 JFM720905:JFM721004 JPI720905:JPI721004 JZE720905:JZE721004 KJA720905:KJA721004 KSW720905:KSW721004 LCS720905:LCS721004 LMO720905:LMO721004 LWK720905:LWK721004 MGG720905:MGG721004 MQC720905:MQC721004 MZY720905:MZY721004 NJU720905:NJU721004 NTQ720905:NTQ721004 ODM720905:ODM721004 ONI720905:ONI721004 OXE720905:OXE721004 PHA720905:PHA721004 PQW720905:PQW721004 QAS720905:QAS721004 QKO720905:QKO721004 QUK720905:QUK721004 REG720905:REG721004 ROC720905:ROC721004 RXY720905:RXY721004 SHU720905:SHU721004 SRQ720905:SRQ721004 TBM720905:TBM721004 TLI720905:TLI721004 TVE720905:TVE721004 UFA720905:UFA721004 UOW720905:UOW721004 UYS720905:UYS721004 VIO720905:VIO721004 VSK720905:VSK721004 WCG720905:WCG721004 WMC720905:WMC721004 WVY720905:WVY721004 Q786441:Q786540 JM786441:JM786540 TI786441:TI786540 ADE786441:ADE786540 ANA786441:ANA786540 AWW786441:AWW786540 BGS786441:BGS786540 BQO786441:BQO786540 CAK786441:CAK786540 CKG786441:CKG786540 CUC786441:CUC786540 DDY786441:DDY786540 DNU786441:DNU786540 DXQ786441:DXQ786540 EHM786441:EHM786540 ERI786441:ERI786540 FBE786441:FBE786540 FLA786441:FLA786540 FUW786441:FUW786540 GES786441:GES786540 GOO786441:GOO786540 GYK786441:GYK786540 HIG786441:HIG786540 HSC786441:HSC786540 IBY786441:IBY786540 ILU786441:ILU786540 IVQ786441:IVQ786540 JFM786441:JFM786540 JPI786441:JPI786540 JZE786441:JZE786540 KJA786441:KJA786540 KSW786441:KSW786540 LCS786441:LCS786540 LMO786441:LMO786540 LWK786441:LWK786540 MGG786441:MGG786540 MQC786441:MQC786540 MZY786441:MZY786540 NJU786441:NJU786540 NTQ786441:NTQ786540 ODM786441:ODM786540 ONI786441:ONI786540 OXE786441:OXE786540 PHA786441:PHA786540 PQW786441:PQW786540 QAS786441:QAS786540 QKO786441:QKO786540 QUK786441:QUK786540 REG786441:REG786540 ROC786441:ROC786540 RXY786441:RXY786540 SHU786441:SHU786540 SRQ786441:SRQ786540 TBM786441:TBM786540 TLI786441:TLI786540 TVE786441:TVE786540 UFA786441:UFA786540 UOW786441:UOW786540 UYS786441:UYS786540 VIO786441:VIO786540 VSK786441:VSK786540 WCG786441:WCG786540 WMC786441:WMC786540 WVY786441:WVY786540 Q851977:Q852076 JM851977:JM852076 TI851977:TI852076 ADE851977:ADE852076 ANA851977:ANA852076 AWW851977:AWW852076 BGS851977:BGS852076 BQO851977:BQO852076 CAK851977:CAK852076 CKG851977:CKG852076 CUC851977:CUC852076 DDY851977:DDY852076 DNU851977:DNU852076 DXQ851977:DXQ852076 EHM851977:EHM852076 ERI851977:ERI852076 FBE851977:FBE852076 FLA851977:FLA852076 FUW851977:FUW852076 GES851977:GES852076 GOO851977:GOO852076 GYK851977:GYK852076 HIG851977:HIG852076 HSC851977:HSC852076 IBY851977:IBY852076 ILU851977:ILU852076 IVQ851977:IVQ852076 JFM851977:JFM852076 JPI851977:JPI852076 JZE851977:JZE852076 KJA851977:KJA852076 KSW851977:KSW852076 LCS851977:LCS852076 LMO851977:LMO852076 LWK851977:LWK852076 MGG851977:MGG852076 MQC851977:MQC852076 MZY851977:MZY852076 NJU851977:NJU852076 NTQ851977:NTQ852076 ODM851977:ODM852076 ONI851977:ONI852076 OXE851977:OXE852076 PHA851977:PHA852076 PQW851977:PQW852076 QAS851977:QAS852076 QKO851977:QKO852076 QUK851977:QUK852076 REG851977:REG852076 ROC851977:ROC852076 RXY851977:RXY852076 SHU851977:SHU852076 SRQ851977:SRQ852076 TBM851977:TBM852076 TLI851977:TLI852076 TVE851977:TVE852076 UFA851977:UFA852076 UOW851977:UOW852076 UYS851977:UYS852076 VIO851977:VIO852076 VSK851977:VSK852076 WCG851977:WCG852076 WMC851977:WMC852076 WVY851977:WVY852076 Q917513:Q917612 JM917513:JM917612 TI917513:TI917612 ADE917513:ADE917612 ANA917513:ANA917612 AWW917513:AWW917612 BGS917513:BGS917612 BQO917513:BQO917612 CAK917513:CAK917612 CKG917513:CKG917612 CUC917513:CUC917612 DDY917513:DDY917612 DNU917513:DNU917612 DXQ917513:DXQ917612 EHM917513:EHM917612 ERI917513:ERI917612 FBE917513:FBE917612 FLA917513:FLA917612 FUW917513:FUW917612 GES917513:GES917612 GOO917513:GOO917612 GYK917513:GYK917612 HIG917513:HIG917612 HSC917513:HSC917612 IBY917513:IBY917612 ILU917513:ILU917612 IVQ917513:IVQ917612 JFM917513:JFM917612 JPI917513:JPI917612 JZE917513:JZE917612 KJA917513:KJA917612 KSW917513:KSW917612 LCS917513:LCS917612 LMO917513:LMO917612 LWK917513:LWK917612 MGG917513:MGG917612 MQC917513:MQC917612 MZY917513:MZY917612 NJU917513:NJU917612 NTQ917513:NTQ917612 ODM917513:ODM917612 ONI917513:ONI917612 OXE917513:OXE917612 PHA917513:PHA917612 PQW917513:PQW917612 QAS917513:QAS917612 QKO917513:QKO917612 QUK917513:QUK917612 REG917513:REG917612 ROC917513:ROC917612 RXY917513:RXY917612 SHU917513:SHU917612 SRQ917513:SRQ917612 TBM917513:TBM917612 TLI917513:TLI917612 TVE917513:TVE917612 UFA917513:UFA917612 UOW917513:UOW917612 UYS917513:UYS917612 VIO917513:VIO917612 VSK917513:VSK917612 WCG917513:WCG917612 WMC917513:WMC917612 WVY917513:WVY917612 Q983049:Q983148 JM983049:JM983148 TI983049:TI983148 ADE983049:ADE983148 ANA983049:ANA983148 AWW983049:AWW983148 BGS983049:BGS983148 BQO983049:BQO983148 CAK983049:CAK983148 CKG983049:CKG983148 CUC983049:CUC983148 DDY983049:DDY983148 DNU983049:DNU983148 DXQ983049:DXQ983148 EHM983049:EHM983148 ERI983049:ERI983148 FBE983049:FBE983148 FLA983049:FLA983148 FUW983049:FUW983148 GES983049:GES983148 GOO983049:GOO983148 GYK983049:GYK983148 HIG983049:HIG983148 HSC983049:HSC983148 IBY983049:IBY983148 ILU983049:ILU983148 IVQ983049:IVQ983148 JFM983049:JFM983148 JPI983049:JPI983148 JZE983049:JZE983148 KJA983049:KJA983148 KSW983049:KSW983148 LCS983049:LCS983148 LMO983049:LMO983148 LWK983049:LWK983148 MGG983049:MGG983148 MQC983049:MQC983148 MZY983049:MZY983148 NJU983049:NJU983148 NTQ983049:NTQ983148 ODM983049:ODM983148 ONI983049:ONI983148 OXE983049:OXE983148 PHA983049:PHA983148 PQW983049:PQW983148 QAS983049:QAS983148 QKO983049:QKO983148 QUK983049:QUK983148 REG983049:REG983148 ROC983049:ROC983148 RXY983049:RXY983148 SHU983049:SHU983148 SRQ983049:SRQ983148 TBM983049:TBM983148 TLI983049:TLI983148 TVE983049:TVE983148 UFA983049:UFA983148 UOW983049:UOW983148 UYS983049:UYS983148 VIO983049:VIO983148 VSK983049:VSK983148 WCG983049:WCG983148 WMC983049:WMC983148 WVY983049:WVY983148" xr:uid="{99F588DA-4EEB-4E9F-8EEC-47D73ED4C449}">
      <formula1>"Yes,No"</formula1>
    </dataValidation>
    <dataValidation type="list" allowBlank="1" showInputMessage="1" showErrorMessage="1" sqref="J109:K714 JF109:JG714 TB109:TC714 ACX109:ACY714 AMT109:AMU714 AWP109:AWQ714 BGL109:BGM714 BQH109:BQI714 CAD109:CAE714 CJZ109:CKA714 CTV109:CTW714 DDR109:DDS714 DNN109:DNO714 DXJ109:DXK714 EHF109:EHG714 ERB109:ERC714 FAX109:FAY714 FKT109:FKU714 FUP109:FUQ714 GEL109:GEM714 GOH109:GOI714 GYD109:GYE714 HHZ109:HIA714 HRV109:HRW714 IBR109:IBS714 ILN109:ILO714 IVJ109:IVK714 JFF109:JFG714 JPB109:JPC714 JYX109:JYY714 KIT109:KIU714 KSP109:KSQ714 LCL109:LCM714 LMH109:LMI714 LWD109:LWE714 MFZ109:MGA714 MPV109:MPW714 MZR109:MZS714 NJN109:NJO714 NTJ109:NTK714 ODF109:ODG714 ONB109:ONC714 OWX109:OWY714 PGT109:PGU714 PQP109:PQQ714 QAL109:QAM714 QKH109:QKI714 QUD109:QUE714 RDZ109:REA714 RNV109:RNW714 RXR109:RXS714 SHN109:SHO714 SRJ109:SRK714 TBF109:TBG714 TLB109:TLC714 TUX109:TUY714 UET109:UEU714 UOP109:UOQ714 UYL109:UYM714 VIH109:VII714 VSD109:VSE714 WBZ109:WCA714 WLV109:WLW714 WVR109:WVS714 J65645:K66250 JF65645:JG66250 TB65645:TC66250 ACX65645:ACY66250 AMT65645:AMU66250 AWP65645:AWQ66250 BGL65645:BGM66250 BQH65645:BQI66250 CAD65645:CAE66250 CJZ65645:CKA66250 CTV65645:CTW66250 DDR65645:DDS66250 DNN65645:DNO66250 DXJ65645:DXK66250 EHF65645:EHG66250 ERB65645:ERC66250 FAX65645:FAY66250 FKT65645:FKU66250 FUP65645:FUQ66250 GEL65645:GEM66250 GOH65645:GOI66250 GYD65645:GYE66250 HHZ65645:HIA66250 HRV65645:HRW66250 IBR65645:IBS66250 ILN65645:ILO66250 IVJ65645:IVK66250 JFF65645:JFG66250 JPB65645:JPC66250 JYX65645:JYY66250 KIT65645:KIU66250 KSP65645:KSQ66250 LCL65645:LCM66250 LMH65645:LMI66250 LWD65645:LWE66250 MFZ65645:MGA66250 MPV65645:MPW66250 MZR65645:MZS66250 NJN65645:NJO66250 NTJ65645:NTK66250 ODF65645:ODG66250 ONB65645:ONC66250 OWX65645:OWY66250 PGT65645:PGU66250 PQP65645:PQQ66250 QAL65645:QAM66250 QKH65645:QKI66250 QUD65645:QUE66250 RDZ65645:REA66250 RNV65645:RNW66250 RXR65645:RXS66250 SHN65645:SHO66250 SRJ65645:SRK66250 TBF65645:TBG66250 TLB65645:TLC66250 TUX65645:TUY66250 UET65645:UEU66250 UOP65645:UOQ66250 UYL65645:UYM66250 VIH65645:VII66250 VSD65645:VSE66250 WBZ65645:WCA66250 WLV65645:WLW66250 WVR65645:WVS66250 J131181:K131786 JF131181:JG131786 TB131181:TC131786 ACX131181:ACY131786 AMT131181:AMU131786 AWP131181:AWQ131786 BGL131181:BGM131786 BQH131181:BQI131786 CAD131181:CAE131786 CJZ131181:CKA131786 CTV131181:CTW131786 DDR131181:DDS131786 DNN131181:DNO131786 DXJ131181:DXK131786 EHF131181:EHG131786 ERB131181:ERC131786 FAX131181:FAY131786 FKT131181:FKU131786 FUP131181:FUQ131786 GEL131181:GEM131786 GOH131181:GOI131786 GYD131181:GYE131786 HHZ131181:HIA131786 HRV131181:HRW131786 IBR131181:IBS131786 ILN131181:ILO131786 IVJ131181:IVK131786 JFF131181:JFG131786 JPB131181:JPC131786 JYX131181:JYY131786 KIT131181:KIU131786 KSP131181:KSQ131786 LCL131181:LCM131786 LMH131181:LMI131786 LWD131181:LWE131786 MFZ131181:MGA131786 MPV131181:MPW131786 MZR131181:MZS131786 NJN131181:NJO131786 NTJ131181:NTK131786 ODF131181:ODG131786 ONB131181:ONC131786 OWX131181:OWY131786 PGT131181:PGU131786 PQP131181:PQQ131786 QAL131181:QAM131786 QKH131181:QKI131786 QUD131181:QUE131786 RDZ131181:REA131786 RNV131181:RNW131786 RXR131181:RXS131786 SHN131181:SHO131786 SRJ131181:SRK131786 TBF131181:TBG131786 TLB131181:TLC131786 TUX131181:TUY131786 UET131181:UEU131786 UOP131181:UOQ131786 UYL131181:UYM131786 VIH131181:VII131786 VSD131181:VSE131786 WBZ131181:WCA131786 WLV131181:WLW131786 WVR131181:WVS131786 J196717:K197322 JF196717:JG197322 TB196717:TC197322 ACX196717:ACY197322 AMT196717:AMU197322 AWP196717:AWQ197322 BGL196717:BGM197322 BQH196717:BQI197322 CAD196717:CAE197322 CJZ196717:CKA197322 CTV196717:CTW197322 DDR196717:DDS197322 DNN196717:DNO197322 DXJ196717:DXK197322 EHF196717:EHG197322 ERB196717:ERC197322 FAX196717:FAY197322 FKT196717:FKU197322 FUP196717:FUQ197322 GEL196717:GEM197322 GOH196717:GOI197322 GYD196717:GYE197322 HHZ196717:HIA197322 HRV196717:HRW197322 IBR196717:IBS197322 ILN196717:ILO197322 IVJ196717:IVK197322 JFF196717:JFG197322 JPB196717:JPC197322 JYX196717:JYY197322 KIT196717:KIU197322 KSP196717:KSQ197322 LCL196717:LCM197322 LMH196717:LMI197322 LWD196717:LWE197322 MFZ196717:MGA197322 MPV196717:MPW197322 MZR196717:MZS197322 NJN196717:NJO197322 NTJ196717:NTK197322 ODF196717:ODG197322 ONB196717:ONC197322 OWX196717:OWY197322 PGT196717:PGU197322 PQP196717:PQQ197322 QAL196717:QAM197322 QKH196717:QKI197322 QUD196717:QUE197322 RDZ196717:REA197322 RNV196717:RNW197322 RXR196717:RXS197322 SHN196717:SHO197322 SRJ196717:SRK197322 TBF196717:TBG197322 TLB196717:TLC197322 TUX196717:TUY197322 UET196717:UEU197322 UOP196717:UOQ197322 UYL196717:UYM197322 VIH196717:VII197322 VSD196717:VSE197322 WBZ196717:WCA197322 WLV196717:WLW197322 WVR196717:WVS197322 J262253:K262858 JF262253:JG262858 TB262253:TC262858 ACX262253:ACY262858 AMT262253:AMU262858 AWP262253:AWQ262858 BGL262253:BGM262858 BQH262253:BQI262858 CAD262253:CAE262858 CJZ262253:CKA262858 CTV262253:CTW262858 DDR262253:DDS262858 DNN262253:DNO262858 DXJ262253:DXK262858 EHF262253:EHG262858 ERB262253:ERC262858 FAX262253:FAY262858 FKT262253:FKU262858 FUP262253:FUQ262858 GEL262253:GEM262858 GOH262253:GOI262858 GYD262253:GYE262858 HHZ262253:HIA262858 HRV262253:HRW262858 IBR262253:IBS262858 ILN262253:ILO262858 IVJ262253:IVK262858 JFF262253:JFG262858 JPB262253:JPC262858 JYX262253:JYY262858 KIT262253:KIU262858 KSP262253:KSQ262858 LCL262253:LCM262858 LMH262253:LMI262858 LWD262253:LWE262858 MFZ262253:MGA262858 MPV262253:MPW262858 MZR262253:MZS262858 NJN262253:NJO262858 NTJ262253:NTK262858 ODF262253:ODG262858 ONB262253:ONC262858 OWX262253:OWY262858 PGT262253:PGU262858 PQP262253:PQQ262858 QAL262253:QAM262858 QKH262253:QKI262858 QUD262253:QUE262858 RDZ262253:REA262858 RNV262253:RNW262858 RXR262253:RXS262858 SHN262253:SHO262858 SRJ262253:SRK262858 TBF262253:TBG262858 TLB262253:TLC262858 TUX262253:TUY262858 UET262253:UEU262858 UOP262253:UOQ262858 UYL262253:UYM262858 VIH262253:VII262858 VSD262253:VSE262858 WBZ262253:WCA262858 WLV262253:WLW262858 WVR262253:WVS262858 J327789:K328394 JF327789:JG328394 TB327789:TC328394 ACX327789:ACY328394 AMT327789:AMU328394 AWP327789:AWQ328394 BGL327789:BGM328394 BQH327789:BQI328394 CAD327789:CAE328394 CJZ327789:CKA328394 CTV327789:CTW328394 DDR327789:DDS328394 DNN327789:DNO328394 DXJ327789:DXK328394 EHF327789:EHG328394 ERB327789:ERC328394 FAX327789:FAY328394 FKT327789:FKU328394 FUP327789:FUQ328394 GEL327789:GEM328394 GOH327789:GOI328394 GYD327789:GYE328394 HHZ327789:HIA328394 HRV327789:HRW328394 IBR327789:IBS328394 ILN327789:ILO328394 IVJ327789:IVK328394 JFF327789:JFG328394 JPB327789:JPC328394 JYX327789:JYY328394 KIT327789:KIU328394 KSP327789:KSQ328394 LCL327789:LCM328394 LMH327789:LMI328394 LWD327789:LWE328394 MFZ327789:MGA328394 MPV327789:MPW328394 MZR327789:MZS328394 NJN327789:NJO328394 NTJ327789:NTK328394 ODF327789:ODG328394 ONB327789:ONC328394 OWX327789:OWY328394 PGT327789:PGU328394 PQP327789:PQQ328394 QAL327789:QAM328394 QKH327789:QKI328394 QUD327789:QUE328394 RDZ327789:REA328394 RNV327789:RNW328394 RXR327789:RXS328394 SHN327789:SHO328394 SRJ327789:SRK328394 TBF327789:TBG328394 TLB327789:TLC328394 TUX327789:TUY328394 UET327789:UEU328394 UOP327789:UOQ328394 UYL327789:UYM328394 VIH327789:VII328394 VSD327789:VSE328394 WBZ327789:WCA328394 WLV327789:WLW328394 WVR327789:WVS328394 J393325:K393930 JF393325:JG393930 TB393325:TC393930 ACX393325:ACY393930 AMT393325:AMU393930 AWP393325:AWQ393930 BGL393325:BGM393930 BQH393325:BQI393930 CAD393325:CAE393930 CJZ393325:CKA393930 CTV393325:CTW393930 DDR393325:DDS393930 DNN393325:DNO393930 DXJ393325:DXK393930 EHF393325:EHG393930 ERB393325:ERC393930 FAX393325:FAY393930 FKT393325:FKU393930 FUP393325:FUQ393930 GEL393325:GEM393930 GOH393325:GOI393930 GYD393325:GYE393930 HHZ393325:HIA393930 HRV393325:HRW393930 IBR393325:IBS393930 ILN393325:ILO393930 IVJ393325:IVK393930 JFF393325:JFG393930 JPB393325:JPC393930 JYX393325:JYY393930 KIT393325:KIU393930 KSP393325:KSQ393930 LCL393325:LCM393930 LMH393325:LMI393930 LWD393325:LWE393930 MFZ393325:MGA393930 MPV393325:MPW393930 MZR393325:MZS393930 NJN393325:NJO393930 NTJ393325:NTK393930 ODF393325:ODG393930 ONB393325:ONC393930 OWX393325:OWY393930 PGT393325:PGU393930 PQP393325:PQQ393930 QAL393325:QAM393930 QKH393325:QKI393930 QUD393325:QUE393930 RDZ393325:REA393930 RNV393325:RNW393930 RXR393325:RXS393930 SHN393325:SHO393930 SRJ393325:SRK393930 TBF393325:TBG393930 TLB393325:TLC393930 TUX393325:TUY393930 UET393325:UEU393930 UOP393325:UOQ393930 UYL393325:UYM393930 VIH393325:VII393930 VSD393325:VSE393930 WBZ393325:WCA393930 WLV393325:WLW393930 WVR393325:WVS393930 J458861:K459466 JF458861:JG459466 TB458861:TC459466 ACX458861:ACY459466 AMT458861:AMU459466 AWP458861:AWQ459466 BGL458861:BGM459466 BQH458861:BQI459466 CAD458861:CAE459466 CJZ458861:CKA459466 CTV458861:CTW459466 DDR458861:DDS459466 DNN458861:DNO459466 DXJ458861:DXK459466 EHF458861:EHG459466 ERB458861:ERC459466 FAX458861:FAY459466 FKT458861:FKU459466 FUP458861:FUQ459466 GEL458861:GEM459466 GOH458861:GOI459466 GYD458861:GYE459466 HHZ458861:HIA459466 HRV458861:HRW459466 IBR458861:IBS459466 ILN458861:ILO459466 IVJ458861:IVK459466 JFF458861:JFG459466 JPB458861:JPC459466 JYX458861:JYY459466 KIT458861:KIU459466 KSP458861:KSQ459466 LCL458861:LCM459466 LMH458861:LMI459466 LWD458861:LWE459466 MFZ458861:MGA459466 MPV458861:MPW459466 MZR458861:MZS459466 NJN458861:NJO459466 NTJ458861:NTK459466 ODF458861:ODG459466 ONB458861:ONC459466 OWX458861:OWY459466 PGT458861:PGU459466 PQP458861:PQQ459466 QAL458861:QAM459466 QKH458861:QKI459466 QUD458861:QUE459466 RDZ458861:REA459466 RNV458861:RNW459466 RXR458861:RXS459466 SHN458861:SHO459466 SRJ458861:SRK459466 TBF458861:TBG459466 TLB458861:TLC459466 TUX458861:TUY459466 UET458861:UEU459466 UOP458861:UOQ459466 UYL458861:UYM459466 VIH458861:VII459466 VSD458861:VSE459466 WBZ458861:WCA459466 WLV458861:WLW459466 WVR458861:WVS459466 J524397:K525002 JF524397:JG525002 TB524397:TC525002 ACX524397:ACY525002 AMT524397:AMU525002 AWP524397:AWQ525002 BGL524397:BGM525002 BQH524397:BQI525002 CAD524397:CAE525002 CJZ524397:CKA525002 CTV524397:CTW525002 DDR524397:DDS525002 DNN524397:DNO525002 DXJ524397:DXK525002 EHF524397:EHG525002 ERB524397:ERC525002 FAX524397:FAY525002 FKT524397:FKU525002 FUP524397:FUQ525002 GEL524397:GEM525002 GOH524397:GOI525002 GYD524397:GYE525002 HHZ524397:HIA525002 HRV524397:HRW525002 IBR524397:IBS525002 ILN524397:ILO525002 IVJ524397:IVK525002 JFF524397:JFG525002 JPB524397:JPC525002 JYX524397:JYY525002 KIT524397:KIU525002 KSP524397:KSQ525002 LCL524397:LCM525002 LMH524397:LMI525002 LWD524397:LWE525002 MFZ524397:MGA525002 MPV524397:MPW525002 MZR524397:MZS525002 NJN524397:NJO525002 NTJ524397:NTK525002 ODF524397:ODG525002 ONB524397:ONC525002 OWX524397:OWY525002 PGT524397:PGU525002 PQP524397:PQQ525002 QAL524397:QAM525002 QKH524397:QKI525002 QUD524397:QUE525002 RDZ524397:REA525002 RNV524397:RNW525002 RXR524397:RXS525002 SHN524397:SHO525002 SRJ524397:SRK525002 TBF524397:TBG525002 TLB524397:TLC525002 TUX524397:TUY525002 UET524397:UEU525002 UOP524397:UOQ525002 UYL524397:UYM525002 VIH524397:VII525002 VSD524397:VSE525002 WBZ524397:WCA525002 WLV524397:WLW525002 WVR524397:WVS525002 J589933:K590538 JF589933:JG590538 TB589933:TC590538 ACX589933:ACY590538 AMT589933:AMU590538 AWP589933:AWQ590538 BGL589933:BGM590538 BQH589933:BQI590538 CAD589933:CAE590538 CJZ589933:CKA590538 CTV589933:CTW590538 DDR589933:DDS590538 DNN589933:DNO590538 DXJ589933:DXK590538 EHF589933:EHG590538 ERB589933:ERC590538 FAX589933:FAY590538 FKT589933:FKU590538 FUP589933:FUQ590538 GEL589933:GEM590538 GOH589933:GOI590538 GYD589933:GYE590538 HHZ589933:HIA590538 HRV589933:HRW590538 IBR589933:IBS590538 ILN589933:ILO590538 IVJ589933:IVK590538 JFF589933:JFG590538 JPB589933:JPC590538 JYX589933:JYY590538 KIT589933:KIU590538 KSP589933:KSQ590538 LCL589933:LCM590538 LMH589933:LMI590538 LWD589933:LWE590538 MFZ589933:MGA590538 MPV589933:MPW590538 MZR589933:MZS590538 NJN589933:NJO590538 NTJ589933:NTK590538 ODF589933:ODG590538 ONB589933:ONC590538 OWX589933:OWY590538 PGT589933:PGU590538 PQP589933:PQQ590538 QAL589933:QAM590538 QKH589933:QKI590538 QUD589933:QUE590538 RDZ589933:REA590538 RNV589933:RNW590538 RXR589933:RXS590538 SHN589933:SHO590538 SRJ589933:SRK590538 TBF589933:TBG590538 TLB589933:TLC590538 TUX589933:TUY590538 UET589933:UEU590538 UOP589933:UOQ590538 UYL589933:UYM590538 VIH589933:VII590538 VSD589933:VSE590538 WBZ589933:WCA590538 WLV589933:WLW590538 WVR589933:WVS590538 J655469:K656074 JF655469:JG656074 TB655469:TC656074 ACX655469:ACY656074 AMT655469:AMU656074 AWP655469:AWQ656074 BGL655469:BGM656074 BQH655469:BQI656074 CAD655469:CAE656074 CJZ655469:CKA656074 CTV655469:CTW656074 DDR655469:DDS656074 DNN655469:DNO656074 DXJ655469:DXK656074 EHF655469:EHG656074 ERB655469:ERC656074 FAX655469:FAY656074 FKT655469:FKU656074 FUP655469:FUQ656074 GEL655469:GEM656074 GOH655469:GOI656074 GYD655469:GYE656074 HHZ655469:HIA656074 HRV655469:HRW656074 IBR655469:IBS656074 ILN655469:ILO656074 IVJ655469:IVK656074 JFF655469:JFG656074 JPB655469:JPC656074 JYX655469:JYY656074 KIT655469:KIU656074 KSP655469:KSQ656074 LCL655469:LCM656074 LMH655469:LMI656074 LWD655469:LWE656074 MFZ655469:MGA656074 MPV655469:MPW656074 MZR655469:MZS656074 NJN655469:NJO656074 NTJ655469:NTK656074 ODF655469:ODG656074 ONB655469:ONC656074 OWX655469:OWY656074 PGT655469:PGU656074 PQP655469:PQQ656074 QAL655469:QAM656074 QKH655469:QKI656074 QUD655469:QUE656074 RDZ655469:REA656074 RNV655469:RNW656074 RXR655469:RXS656074 SHN655469:SHO656074 SRJ655469:SRK656074 TBF655469:TBG656074 TLB655469:TLC656074 TUX655469:TUY656074 UET655469:UEU656074 UOP655469:UOQ656074 UYL655469:UYM656074 VIH655469:VII656074 VSD655469:VSE656074 WBZ655469:WCA656074 WLV655469:WLW656074 WVR655469:WVS656074 J721005:K721610 JF721005:JG721610 TB721005:TC721610 ACX721005:ACY721610 AMT721005:AMU721610 AWP721005:AWQ721610 BGL721005:BGM721610 BQH721005:BQI721610 CAD721005:CAE721610 CJZ721005:CKA721610 CTV721005:CTW721610 DDR721005:DDS721610 DNN721005:DNO721610 DXJ721005:DXK721610 EHF721005:EHG721610 ERB721005:ERC721610 FAX721005:FAY721610 FKT721005:FKU721610 FUP721005:FUQ721610 GEL721005:GEM721610 GOH721005:GOI721610 GYD721005:GYE721610 HHZ721005:HIA721610 HRV721005:HRW721610 IBR721005:IBS721610 ILN721005:ILO721610 IVJ721005:IVK721610 JFF721005:JFG721610 JPB721005:JPC721610 JYX721005:JYY721610 KIT721005:KIU721610 KSP721005:KSQ721610 LCL721005:LCM721610 LMH721005:LMI721610 LWD721005:LWE721610 MFZ721005:MGA721610 MPV721005:MPW721610 MZR721005:MZS721610 NJN721005:NJO721610 NTJ721005:NTK721610 ODF721005:ODG721610 ONB721005:ONC721610 OWX721005:OWY721610 PGT721005:PGU721610 PQP721005:PQQ721610 QAL721005:QAM721610 QKH721005:QKI721610 QUD721005:QUE721610 RDZ721005:REA721610 RNV721005:RNW721610 RXR721005:RXS721610 SHN721005:SHO721610 SRJ721005:SRK721610 TBF721005:TBG721610 TLB721005:TLC721610 TUX721005:TUY721610 UET721005:UEU721610 UOP721005:UOQ721610 UYL721005:UYM721610 VIH721005:VII721610 VSD721005:VSE721610 WBZ721005:WCA721610 WLV721005:WLW721610 WVR721005:WVS721610 J786541:K787146 JF786541:JG787146 TB786541:TC787146 ACX786541:ACY787146 AMT786541:AMU787146 AWP786541:AWQ787146 BGL786541:BGM787146 BQH786541:BQI787146 CAD786541:CAE787146 CJZ786541:CKA787146 CTV786541:CTW787146 DDR786541:DDS787146 DNN786541:DNO787146 DXJ786541:DXK787146 EHF786541:EHG787146 ERB786541:ERC787146 FAX786541:FAY787146 FKT786541:FKU787146 FUP786541:FUQ787146 GEL786541:GEM787146 GOH786541:GOI787146 GYD786541:GYE787146 HHZ786541:HIA787146 HRV786541:HRW787146 IBR786541:IBS787146 ILN786541:ILO787146 IVJ786541:IVK787146 JFF786541:JFG787146 JPB786541:JPC787146 JYX786541:JYY787146 KIT786541:KIU787146 KSP786541:KSQ787146 LCL786541:LCM787146 LMH786541:LMI787146 LWD786541:LWE787146 MFZ786541:MGA787146 MPV786541:MPW787146 MZR786541:MZS787146 NJN786541:NJO787146 NTJ786541:NTK787146 ODF786541:ODG787146 ONB786541:ONC787146 OWX786541:OWY787146 PGT786541:PGU787146 PQP786541:PQQ787146 QAL786541:QAM787146 QKH786541:QKI787146 QUD786541:QUE787146 RDZ786541:REA787146 RNV786541:RNW787146 RXR786541:RXS787146 SHN786541:SHO787146 SRJ786541:SRK787146 TBF786541:TBG787146 TLB786541:TLC787146 TUX786541:TUY787146 UET786541:UEU787146 UOP786541:UOQ787146 UYL786541:UYM787146 VIH786541:VII787146 VSD786541:VSE787146 WBZ786541:WCA787146 WLV786541:WLW787146 WVR786541:WVS787146 J852077:K852682 JF852077:JG852682 TB852077:TC852682 ACX852077:ACY852682 AMT852077:AMU852682 AWP852077:AWQ852682 BGL852077:BGM852682 BQH852077:BQI852682 CAD852077:CAE852682 CJZ852077:CKA852682 CTV852077:CTW852682 DDR852077:DDS852682 DNN852077:DNO852682 DXJ852077:DXK852682 EHF852077:EHG852682 ERB852077:ERC852682 FAX852077:FAY852682 FKT852077:FKU852682 FUP852077:FUQ852682 GEL852077:GEM852682 GOH852077:GOI852682 GYD852077:GYE852682 HHZ852077:HIA852682 HRV852077:HRW852682 IBR852077:IBS852682 ILN852077:ILO852682 IVJ852077:IVK852682 JFF852077:JFG852682 JPB852077:JPC852682 JYX852077:JYY852682 KIT852077:KIU852682 KSP852077:KSQ852682 LCL852077:LCM852682 LMH852077:LMI852682 LWD852077:LWE852682 MFZ852077:MGA852682 MPV852077:MPW852682 MZR852077:MZS852682 NJN852077:NJO852682 NTJ852077:NTK852682 ODF852077:ODG852682 ONB852077:ONC852682 OWX852077:OWY852682 PGT852077:PGU852682 PQP852077:PQQ852682 QAL852077:QAM852682 QKH852077:QKI852682 QUD852077:QUE852682 RDZ852077:REA852682 RNV852077:RNW852682 RXR852077:RXS852682 SHN852077:SHO852682 SRJ852077:SRK852682 TBF852077:TBG852682 TLB852077:TLC852682 TUX852077:TUY852682 UET852077:UEU852682 UOP852077:UOQ852682 UYL852077:UYM852682 VIH852077:VII852682 VSD852077:VSE852682 WBZ852077:WCA852682 WLV852077:WLW852682 WVR852077:WVS852682 J917613:K918218 JF917613:JG918218 TB917613:TC918218 ACX917613:ACY918218 AMT917613:AMU918218 AWP917613:AWQ918218 BGL917613:BGM918218 BQH917613:BQI918218 CAD917613:CAE918218 CJZ917613:CKA918218 CTV917613:CTW918218 DDR917613:DDS918218 DNN917613:DNO918218 DXJ917613:DXK918218 EHF917613:EHG918218 ERB917613:ERC918218 FAX917613:FAY918218 FKT917613:FKU918218 FUP917613:FUQ918218 GEL917613:GEM918218 GOH917613:GOI918218 GYD917613:GYE918218 HHZ917613:HIA918218 HRV917613:HRW918218 IBR917613:IBS918218 ILN917613:ILO918218 IVJ917613:IVK918218 JFF917613:JFG918218 JPB917613:JPC918218 JYX917613:JYY918218 KIT917613:KIU918218 KSP917613:KSQ918218 LCL917613:LCM918218 LMH917613:LMI918218 LWD917613:LWE918218 MFZ917613:MGA918218 MPV917613:MPW918218 MZR917613:MZS918218 NJN917613:NJO918218 NTJ917613:NTK918218 ODF917613:ODG918218 ONB917613:ONC918218 OWX917613:OWY918218 PGT917613:PGU918218 PQP917613:PQQ918218 QAL917613:QAM918218 QKH917613:QKI918218 QUD917613:QUE918218 RDZ917613:REA918218 RNV917613:RNW918218 RXR917613:RXS918218 SHN917613:SHO918218 SRJ917613:SRK918218 TBF917613:TBG918218 TLB917613:TLC918218 TUX917613:TUY918218 UET917613:UEU918218 UOP917613:UOQ918218 UYL917613:UYM918218 VIH917613:VII918218 VSD917613:VSE918218 WBZ917613:WCA918218 WLV917613:WLW918218 WVR917613:WVS918218 J983149:K983754 JF983149:JG983754 TB983149:TC983754 ACX983149:ACY983754 AMT983149:AMU983754 AWP983149:AWQ983754 BGL983149:BGM983754 BQH983149:BQI983754 CAD983149:CAE983754 CJZ983149:CKA983754 CTV983149:CTW983754 DDR983149:DDS983754 DNN983149:DNO983754 DXJ983149:DXK983754 EHF983149:EHG983754 ERB983149:ERC983754 FAX983149:FAY983754 FKT983149:FKU983754 FUP983149:FUQ983754 GEL983149:GEM983754 GOH983149:GOI983754 GYD983149:GYE983754 HHZ983149:HIA983754 HRV983149:HRW983754 IBR983149:IBS983754 ILN983149:ILO983754 IVJ983149:IVK983754 JFF983149:JFG983754 JPB983149:JPC983754 JYX983149:JYY983754 KIT983149:KIU983754 KSP983149:KSQ983754 LCL983149:LCM983754 LMH983149:LMI983754 LWD983149:LWE983754 MFZ983149:MGA983754 MPV983149:MPW983754 MZR983149:MZS983754 NJN983149:NJO983754 NTJ983149:NTK983754 ODF983149:ODG983754 ONB983149:ONC983754 OWX983149:OWY983754 PGT983149:PGU983754 PQP983149:PQQ983754 QAL983149:QAM983754 QKH983149:QKI983754 QUD983149:QUE983754 RDZ983149:REA983754 RNV983149:RNW983754 RXR983149:RXS983754 SHN983149:SHO983754 SRJ983149:SRK983754 TBF983149:TBG983754 TLB983149:TLC983754 TUX983149:TUY983754 UET983149:UEU983754 UOP983149:UOQ983754 UYL983149:UYM983754 VIH983149:VII983754 VSD983149:VSE983754 WBZ983149:WCA983754 WLV983149:WLW983754 WVR983149:WVS983754" xr:uid="{DF328E1D-5CEC-4D03-9D8B-B8D0FDF519C6}">
      <formula1>"Process Capability + SPC, 100% Aid check, 100% Visual inspection, First and last Pcs check"</formula1>
    </dataValidation>
  </dataValidation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3E300-F28B-4E75-B0EF-869B9C8B633F}">
  <sheetPr codeName="Sheet8">
    <tabColor rgb="FF92D050"/>
    <pageSetUpPr fitToPage="1"/>
  </sheetPr>
  <dimension ref="A1:AN109"/>
  <sheetViews>
    <sheetView showGridLines="0" zoomScale="85" zoomScaleNormal="85" workbookViewId="0">
      <selection activeCell="H5" sqref="H5:J5"/>
    </sheetView>
  </sheetViews>
  <sheetFormatPr defaultColWidth="3" defaultRowHeight="15.95" customHeight="1"/>
  <cols>
    <col min="1" max="2" width="9" style="438" customWidth="1"/>
    <col min="3" max="6" width="10.42578125" style="438" customWidth="1"/>
    <col min="7" max="7" width="10.85546875" style="438" customWidth="1"/>
    <col min="8" max="9" width="9.7109375" style="438" customWidth="1"/>
    <col min="10" max="13" width="10.7109375" style="438" customWidth="1"/>
    <col min="14" max="14" width="12.85546875" style="438" customWidth="1"/>
    <col min="15" max="17" width="9.7109375" style="438" customWidth="1"/>
    <col min="18" max="18" width="11.42578125" style="438" customWidth="1"/>
    <col min="19" max="19" width="9.7109375" style="438" customWidth="1"/>
    <col min="20" max="256" width="3" style="438"/>
    <col min="257" max="258" width="9" style="438" customWidth="1"/>
    <col min="259" max="262" width="10.42578125" style="438" customWidth="1"/>
    <col min="263" max="263" width="10.85546875" style="438" customWidth="1"/>
    <col min="264" max="265" width="9.7109375" style="438" customWidth="1"/>
    <col min="266" max="269" width="10.7109375" style="438" customWidth="1"/>
    <col min="270" max="270" width="12.85546875" style="438" customWidth="1"/>
    <col min="271" max="273" width="9.7109375" style="438" customWidth="1"/>
    <col min="274" max="274" width="11.42578125" style="438" customWidth="1"/>
    <col min="275" max="275" width="9.7109375" style="438" customWidth="1"/>
    <col min="276" max="512" width="3" style="438"/>
    <col min="513" max="514" width="9" style="438" customWidth="1"/>
    <col min="515" max="518" width="10.42578125" style="438" customWidth="1"/>
    <col min="519" max="519" width="10.85546875" style="438" customWidth="1"/>
    <col min="520" max="521" width="9.7109375" style="438" customWidth="1"/>
    <col min="522" max="525" width="10.7109375" style="438" customWidth="1"/>
    <col min="526" max="526" width="12.85546875" style="438" customWidth="1"/>
    <col min="527" max="529" width="9.7109375" style="438" customWidth="1"/>
    <col min="530" max="530" width="11.42578125" style="438" customWidth="1"/>
    <col min="531" max="531" width="9.7109375" style="438" customWidth="1"/>
    <col min="532" max="768" width="3" style="438"/>
    <col min="769" max="770" width="9" style="438" customWidth="1"/>
    <col min="771" max="774" width="10.42578125" style="438" customWidth="1"/>
    <col min="775" max="775" width="10.85546875" style="438" customWidth="1"/>
    <col min="776" max="777" width="9.7109375" style="438" customWidth="1"/>
    <col min="778" max="781" width="10.7109375" style="438" customWidth="1"/>
    <col min="782" max="782" width="12.85546875" style="438" customWidth="1"/>
    <col min="783" max="785" width="9.7109375" style="438" customWidth="1"/>
    <col min="786" max="786" width="11.42578125" style="438" customWidth="1"/>
    <col min="787" max="787" width="9.7109375" style="438" customWidth="1"/>
    <col min="788" max="1024" width="3" style="438"/>
    <col min="1025" max="1026" width="9" style="438" customWidth="1"/>
    <col min="1027" max="1030" width="10.42578125" style="438" customWidth="1"/>
    <col min="1031" max="1031" width="10.85546875" style="438" customWidth="1"/>
    <col min="1032" max="1033" width="9.7109375" style="438" customWidth="1"/>
    <col min="1034" max="1037" width="10.7109375" style="438" customWidth="1"/>
    <col min="1038" max="1038" width="12.85546875" style="438" customWidth="1"/>
    <col min="1039" max="1041" width="9.7109375" style="438" customWidth="1"/>
    <col min="1042" max="1042" width="11.42578125" style="438" customWidth="1"/>
    <col min="1043" max="1043" width="9.7109375" style="438" customWidth="1"/>
    <col min="1044" max="1280" width="3" style="438"/>
    <col min="1281" max="1282" width="9" style="438" customWidth="1"/>
    <col min="1283" max="1286" width="10.42578125" style="438" customWidth="1"/>
    <col min="1287" max="1287" width="10.85546875" style="438" customWidth="1"/>
    <col min="1288" max="1289" width="9.7109375" style="438" customWidth="1"/>
    <col min="1290" max="1293" width="10.7109375" style="438" customWidth="1"/>
    <col min="1294" max="1294" width="12.85546875" style="438" customWidth="1"/>
    <col min="1295" max="1297" width="9.7109375" style="438" customWidth="1"/>
    <col min="1298" max="1298" width="11.42578125" style="438" customWidth="1"/>
    <col min="1299" max="1299" width="9.7109375" style="438" customWidth="1"/>
    <col min="1300" max="1536" width="3" style="438"/>
    <col min="1537" max="1538" width="9" style="438" customWidth="1"/>
    <col min="1539" max="1542" width="10.42578125" style="438" customWidth="1"/>
    <col min="1543" max="1543" width="10.85546875" style="438" customWidth="1"/>
    <col min="1544" max="1545" width="9.7109375" style="438" customWidth="1"/>
    <col min="1546" max="1549" width="10.7109375" style="438" customWidth="1"/>
    <col min="1550" max="1550" width="12.85546875" style="438" customWidth="1"/>
    <col min="1551" max="1553" width="9.7109375" style="438" customWidth="1"/>
    <col min="1554" max="1554" width="11.42578125" style="438" customWidth="1"/>
    <col min="1555" max="1555" width="9.7109375" style="438" customWidth="1"/>
    <col min="1556" max="1792" width="3" style="438"/>
    <col min="1793" max="1794" width="9" style="438" customWidth="1"/>
    <col min="1795" max="1798" width="10.42578125" style="438" customWidth="1"/>
    <col min="1799" max="1799" width="10.85546875" style="438" customWidth="1"/>
    <col min="1800" max="1801" width="9.7109375" style="438" customWidth="1"/>
    <col min="1802" max="1805" width="10.7109375" style="438" customWidth="1"/>
    <col min="1806" max="1806" width="12.85546875" style="438" customWidth="1"/>
    <col min="1807" max="1809" width="9.7109375" style="438" customWidth="1"/>
    <col min="1810" max="1810" width="11.42578125" style="438" customWidth="1"/>
    <col min="1811" max="1811" width="9.7109375" style="438" customWidth="1"/>
    <col min="1812" max="2048" width="3" style="438"/>
    <col min="2049" max="2050" width="9" style="438" customWidth="1"/>
    <col min="2051" max="2054" width="10.42578125" style="438" customWidth="1"/>
    <col min="2055" max="2055" width="10.85546875" style="438" customWidth="1"/>
    <col min="2056" max="2057" width="9.7109375" style="438" customWidth="1"/>
    <col min="2058" max="2061" width="10.7109375" style="438" customWidth="1"/>
    <col min="2062" max="2062" width="12.85546875" style="438" customWidth="1"/>
    <col min="2063" max="2065" width="9.7109375" style="438" customWidth="1"/>
    <col min="2066" max="2066" width="11.42578125" style="438" customWidth="1"/>
    <col min="2067" max="2067" width="9.7109375" style="438" customWidth="1"/>
    <col min="2068" max="2304" width="3" style="438"/>
    <col min="2305" max="2306" width="9" style="438" customWidth="1"/>
    <col min="2307" max="2310" width="10.42578125" style="438" customWidth="1"/>
    <col min="2311" max="2311" width="10.85546875" style="438" customWidth="1"/>
    <col min="2312" max="2313" width="9.7109375" style="438" customWidth="1"/>
    <col min="2314" max="2317" width="10.7109375" style="438" customWidth="1"/>
    <col min="2318" max="2318" width="12.85546875" style="438" customWidth="1"/>
    <col min="2319" max="2321" width="9.7109375" style="438" customWidth="1"/>
    <col min="2322" max="2322" width="11.42578125" style="438" customWidth="1"/>
    <col min="2323" max="2323" width="9.7109375" style="438" customWidth="1"/>
    <col min="2324" max="2560" width="3" style="438"/>
    <col min="2561" max="2562" width="9" style="438" customWidth="1"/>
    <col min="2563" max="2566" width="10.42578125" style="438" customWidth="1"/>
    <col min="2567" max="2567" width="10.85546875" style="438" customWidth="1"/>
    <col min="2568" max="2569" width="9.7109375" style="438" customWidth="1"/>
    <col min="2570" max="2573" width="10.7109375" style="438" customWidth="1"/>
    <col min="2574" max="2574" width="12.85546875" style="438" customWidth="1"/>
    <col min="2575" max="2577" width="9.7109375" style="438" customWidth="1"/>
    <col min="2578" max="2578" width="11.42578125" style="438" customWidth="1"/>
    <col min="2579" max="2579" width="9.7109375" style="438" customWidth="1"/>
    <col min="2580" max="2816" width="3" style="438"/>
    <col min="2817" max="2818" width="9" style="438" customWidth="1"/>
    <col min="2819" max="2822" width="10.42578125" style="438" customWidth="1"/>
    <col min="2823" max="2823" width="10.85546875" style="438" customWidth="1"/>
    <col min="2824" max="2825" width="9.7109375" style="438" customWidth="1"/>
    <col min="2826" max="2829" width="10.7109375" style="438" customWidth="1"/>
    <col min="2830" max="2830" width="12.85546875" style="438" customWidth="1"/>
    <col min="2831" max="2833" width="9.7109375" style="438" customWidth="1"/>
    <col min="2834" max="2834" width="11.42578125" style="438" customWidth="1"/>
    <col min="2835" max="2835" width="9.7109375" style="438" customWidth="1"/>
    <col min="2836" max="3072" width="3" style="438"/>
    <col min="3073" max="3074" width="9" style="438" customWidth="1"/>
    <col min="3075" max="3078" width="10.42578125" style="438" customWidth="1"/>
    <col min="3079" max="3079" width="10.85546875" style="438" customWidth="1"/>
    <col min="3080" max="3081" width="9.7109375" style="438" customWidth="1"/>
    <col min="3082" max="3085" width="10.7109375" style="438" customWidth="1"/>
    <col min="3086" max="3086" width="12.85546875" style="438" customWidth="1"/>
    <col min="3087" max="3089" width="9.7109375" style="438" customWidth="1"/>
    <col min="3090" max="3090" width="11.42578125" style="438" customWidth="1"/>
    <col min="3091" max="3091" width="9.7109375" style="438" customWidth="1"/>
    <col min="3092" max="3328" width="3" style="438"/>
    <col min="3329" max="3330" width="9" style="438" customWidth="1"/>
    <col min="3331" max="3334" width="10.42578125" style="438" customWidth="1"/>
    <col min="3335" max="3335" width="10.85546875" style="438" customWidth="1"/>
    <col min="3336" max="3337" width="9.7109375" style="438" customWidth="1"/>
    <col min="3338" max="3341" width="10.7109375" style="438" customWidth="1"/>
    <col min="3342" max="3342" width="12.85546875" style="438" customWidth="1"/>
    <col min="3343" max="3345" width="9.7109375" style="438" customWidth="1"/>
    <col min="3346" max="3346" width="11.42578125" style="438" customWidth="1"/>
    <col min="3347" max="3347" width="9.7109375" style="438" customWidth="1"/>
    <col min="3348" max="3584" width="3" style="438"/>
    <col min="3585" max="3586" width="9" style="438" customWidth="1"/>
    <col min="3587" max="3590" width="10.42578125" style="438" customWidth="1"/>
    <col min="3591" max="3591" width="10.85546875" style="438" customWidth="1"/>
    <col min="3592" max="3593" width="9.7109375" style="438" customWidth="1"/>
    <col min="3594" max="3597" width="10.7109375" style="438" customWidth="1"/>
    <col min="3598" max="3598" width="12.85546875" style="438" customWidth="1"/>
    <col min="3599" max="3601" width="9.7109375" style="438" customWidth="1"/>
    <col min="3602" max="3602" width="11.42578125" style="438" customWidth="1"/>
    <col min="3603" max="3603" width="9.7109375" style="438" customWidth="1"/>
    <col min="3604" max="3840" width="3" style="438"/>
    <col min="3841" max="3842" width="9" style="438" customWidth="1"/>
    <col min="3843" max="3846" width="10.42578125" style="438" customWidth="1"/>
    <col min="3847" max="3847" width="10.85546875" style="438" customWidth="1"/>
    <col min="3848" max="3849" width="9.7109375" style="438" customWidth="1"/>
    <col min="3850" max="3853" width="10.7109375" style="438" customWidth="1"/>
    <col min="3854" max="3854" width="12.85546875" style="438" customWidth="1"/>
    <col min="3855" max="3857" width="9.7109375" style="438" customWidth="1"/>
    <col min="3858" max="3858" width="11.42578125" style="438" customWidth="1"/>
    <col min="3859" max="3859" width="9.7109375" style="438" customWidth="1"/>
    <col min="3860" max="4096" width="3" style="438"/>
    <col min="4097" max="4098" width="9" style="438" customWidth="1"/>
    <col min="4099" max="4102" width="10.42578125" style="438" customWidth="1"/>
    <col min="4103" max="4103" width="10.85546875" style="438" customWidth="1"/>
    <col min="4104" max="4105" width="9.7109375" style="438" customWidth="1"/>
    <col min="4106" max="4109" width="10.7109375" style="438" customWidth="1"/>
    <col min="4110" max="4110" width="12.85546875" style="438" customWidth="1"/>
    <col min="4111" max="4113" width="9.7109375" style="438" customWidth="1"/>
    <col min="4114" max="4114" width="11.42578125" style="438" customWidth="1"/>
    <col min="4115" max="4115" width="9.7109375" style="438" customWidth="1"/>
    <col min="4116" max="4352" width="3" style="438"/>
    <col min="4353" max="4354" width="9" style="438" customWidth="1"/>
    <col min="4355" max="4358" width="10.42578125" style="438" customWidth="1"/>
    <col min="4359" max="4359" width="10.85546875" style="438" customWidth="1"/>
    <col min="4360" max="4361" width="9.7109375" style="438" customWidth="1"/>
    <col min="4362" max="4365" width="10.7109375" style="438" customWidth="1"/>
    <col min="4366" max="4366" width="12.85546875" style="438" customWidth="1"/>
    <col min="4367" max="4369" width="9.7109375" style="438" customWidth="1"/>
    <col min="4370" max="4370" width="11.42578125" style="438" customWidth="1"/>
    <col min="4371" max="4371" width="9.7109375" style="438" customWidth="1"/>
    <col min="4372" max="4608" width="3" style="438"/>
    <col min="4609" max="4610" width="9" style="438" customWidth="1"/>
    <col min="4611" max="4614" width="10.42578125" style="438" customWidth="1"/>
    <col min="4615" max="4615" width="10.85546875" style="438" customWidth="1"/>
    <col min="4616" max="4617" width="9.7109375" style="438" customWidth="1"/>
    <col min="4618" max="4621" width="10.7109375" style="438" customWidth="1"/>
    <col min="4622" max="4622" width="12.85546875" style="438" customWidth="1"/>
    <col min="4623" max="4625" width="9.7109375" style="438" customWidth="1"/>
    <col min="4626" max="4626" width="11.42578125" style="438" customWidth="1"/>
    <col min="4627" max="4627" width="9.7109375" style="438" customWidth="1"/>
    <col min="4628" max="4864" width="3" style="438"/>
    <col min="4865" max="4866" width="9" style="438" customWidth="1"/>
    <col min="4867" max="4870" width="10.42578125" style="438" customWidth="1"/>
    <col min="4871" max="4871" width="10.85546875" style="438" customWidth="1"/>
    <col min="4872" max="4873" width="9.7109375" style="438" customWidth="1"/>
    <col min="4874" max="4877" width="10.7109375" style="438" customWidth="1"/>
    <col min="4878" max="4878" width="12.85546875" style="438" customWidth="1"/>
    <col min="4879" max="4881" width="9.7109375" style="438" customWidth="1"/>
    <col min="4882" max="4882" width="11.42578125" style="438" customWidth="1"/>
    <col min="4883" max="4883" width="9.7109375" style="438" customWidth="1"/>
    <col min="4884" max="5120" width="3" style="438"/>
    <col min="5121" max="5122" width="9" style="438" customWidth="1"/>
    <col min="5123" max="5126" width="10.42578125" style="438" customWidth="1"/>
    <col min="5127" max="5127" width="10.85546875" style="438" customWidth="1"/>
    <col min="5128" max="5129" width="9.7109375" style="438" customWidth="1"/>
    <col min="5130" max="5133" width="10.7109375" style="438" customWidth="1"/>
    <col min="5134" max="5134" width="12.85546875" style="438" customWidth="1"/>
    <col min="5135" max="5137" width="9.7109375" style="438" customWidth="1"/>
    <col min="5138" max="5138" width="11.42578125" style="438" customWidth="1"/>
    <col min="5139" max="5139" width="9.7109375" style="438" customWidth="1"/>
    <col min="5140" max="5376" width="3" style="438"/>
    <col min="5377" max="5378" width="9" style="438" customWidth="1"/>
    <col min="5379" max="5382" width="10.42578125" style="438" customWidth="1"/>
    <col min="5383" max="5383" width="10.85546875" style="438" customWidth="1"/>
    <col min="5384" max="5385" width="9.7109375" style="438" customWidth="1"/>
    <col min="5386" max="5389" width="10.7109375" style="438" customWidth="1"/>
    <col min="5390" max="5390" width="12.85546875" style="438" customWidth="1"/>
    <col min="5391" max="5393" width="9.7109375" style="438" customWidth="1"/>
    <col min="5394" max="5394" width="11.42578125" style="438" customWidth="1"/>
    <col min="5395" max="5395" width="9.7109375" style="438" customWidth="1"/>
    <col min="5396" max="5632" width="3" style="438"/>
    <col min="5633" max="5634" width="9" style="438" customWidth="1"/>
    <col min="5635" max="5638" width="10.42578125" style="438" customWidth="1"/>
    <col min="5639" max="5639" width="10.85546875" style="438" customWidth="1"/>
    <col min="5640" max="5641" width="9.7109375" style="438" customWidth="1"/>
    <col min="5642" max="5645" width="10.7109375" style="438" customWidth="1"/>
    <col min="5646" max="5646" width="12.85546875" style="438" customWidth="1"/>
    <col min="5647" max="5649" width="9.7109375" style="438" customWidth="1"/>
    <col min="5650" max="5650" width="11.42578125" style="438" customWidth="1"/>
    <col min="5651" max="5651" width="9.7109375" style="438" customWidth="1"/>
    <col min="5652" max="5888" width="3" style="438"/>
    <col min="5889" max="5890" width="9" style="438" customWidth="1"/>
    <col min="5891" max="5894" width="10.42578125" style="438" customWidth="1"/>
    <col min="5895" max="5895" width="10.85546875" style="438" customWidth="1"/>
    <col min="5896" max="5897" width="9.7109375" style="438" customWidth="1"/>
    <col min="5898" max="5901" width="10.7109375" style="438" customWidth="1"/>
    <col min="5902" max="5902" width="12.85546875" style="438" customWidth="1"/>
    <col min="5903" max="5905" width="9.7109375" style="438" customWidth="1"/>
    <col min="5906" max="5906" width="11.42578125" style="438" customWidth="1"/>
    <col min="5907" max="5907" width="9.7109375" style="438" customWidth="1"/>
    <col min="5908" max="6144" width="3" style="438"/>
    <col min="6145" max="6146" width="9" style="438" customWidth="1"/>
    <col min="6147" max="6150" width="10.42578125" style="438" customWidth="1"/>
    <col min="6151" max="6151" width="10.85546875" style="438" customWidth="1"/>
    <col min="6152" max="6153" width="9.7109375" style="438" customWidth="1"/>
    <col min="6154" max="6157" width="10.7109375" style="438" customWidth="1"/>
    <col min="6158" max="6158" width="12.85546875" style="438" customWidth="1"/>
    <col min="6159" max="6161" width="9.7109375" style="438" customWidth="1"/>
    <col min="6162" max="6162" width="11.42578125" style="438" customWidth="1"/>
    <col min="6163" max="6163" width="9.7109375" style="438" customWidth="1"/>
    <col min="6164" max="6400" width="3" style="438"/>
    <col min="6401" max="6402" width="9" style="438" customWidth="1"/>
    <col min="6403" max="6406" width="10.42578125" style="438" customWidth="1"/>
    <col min="6407" max="6407" width="10.85546875" style="438" customWidth="1"/>
    <col min="6408" max="6409" width="9.7109375" style="438" customWidth="1"/>
    <col min="6410" max="6413" width="10.7109375" style="438" customWidth="1"/>
    <col min="6414" max="6414" width="12.85546875" style="438" customWidth="1"/>
    <col min="6415" max="6417" width="9.7109375" style="438" customWidth="1"/>
    <col min="6418" max="6418" width="11.42578125" style="438" customWidth="1"/>
    <col min="6419" max="6419" width="9.7109375" style="438" customWidth="1"/>
    <col min="6420" max="6656" width="3" style="438"/>
    <col min="6657" max="6658" width="9" style="438" customWidth="1"/>
    <col min="6659" max="6662" width="10.42578125" style="438" customWidth="1"/>
    <col min="6663" max="6663" width="10.85546875" style="438" customWidth="1"/>
    <col min="6664" max="6665" width="9.7109375" style="438" customWidth="1"/>
    <col min="6666" max="6669" width="10.7109375" style="438" customWidth="1"/>
    <col min="6670" max="6670" width="12.85546875" style="438" customWidth="1"/>
    <col min="6671" max="6673" width="9.7109375" style="438" customWidth="1"/>
    <col min="6674" max="6674" width="11.42578125" style="438" customWidth="1"/>
    <col min="6675" max="6675" width="9.7109375" style="438" customWidth="1"/>
    <col min="6676" max="6912" width="3" style="438"/>
    <col min="6913" max="6914" width="9" style="438" customWidth="1"/>
    <col min="6915" max="6918" width="10.42578125" style="438" customWidth="1"/>
    <col min="6919" max="6919" width="10.85546875" style="438" customWidth="1"/>
    <col min="6920" max="6921" width="9.7109375" style="438" customWidth="1"/>
    <col min="6922" max="6925" width="10.7109375" style="438" customWidth="1"/>
    <col min="6926" max="6926" width="12.85546875" style="438" customWidth="1"/>
    <col min="6927" max="6929" width="9.7109375" style="438" customWidth="1"/>
    <col min="6930" max="6930" width="11.42578125" style="438" customWidth="1"/>
    <col min="6931" max="6931" width="9.7109375" style="438" customWidth="1"/>
    <col min="6932" max="7168" width="3" style="438"/>
    <col min="7169" max="7170" width="9" style="438" customWidth="1"/>
    <col min="7171" max="7174" width="10.42578125" style="438" customWidth="1"/>
    <col min="7175" max="7175" width="10.85546875" style="438" customWidth="1"/>
    <col min="7176" max="7177" width="9.7109375" style="438" customWidth="1"/>
    <col min="7178" max="7181" width="10.7109375" style="438" customWidth="1"/>
    <col min="7182" max="7182" width="12.85546875" style="438" customWidth="1"/>
    <col min="7183" max="7185" width="9.7109375" style="438" customWidth="1"/>
    <col min="7186" max="7186" width="11.42578125" style="438" customWidth="1"/>
    <col min="7187" max="7187" width="9.7109375" style="438" customWidth="1"/>
    <col min="7188" max="7424" width="3" style="438"/>
    <col min="7425" max="7426" width="9" style="438" customWidth="1"/>
    <col min="7427" max="7430" width="10.42578125" style="438" customWidth="1"/>
    <col min="7431" max="7431" width="10.85546875" style="438" customWidth="1"/>
    <col min="7432" max="7433" width="9.7109375" style="438" customWidth="1"/>
    <col min="7434" max="7437" width="10.7109375" style="438" customWidth="1"/>
    <col min="7438" max="7438" width="12.85546875" style="438" customWidth="1"/>
    <col min="7439" max="7441" width="9.7109375" style="438" customWidth="1"/>
    <col min="7442" max="7442" width="11.42578125" style="438" customWidth="1"/>
    <col min="7443" max="7443" width="9.7109375" style="438" customWidth="1"/>
    <col min="7444" max="7680" width="3" style="438"/>
    <col min="7681" max="7682" width="9" style="438" customWidth="1"/>
    <col min="7683" max="7686" width="10.42578125" style="438" customWidth="1"/>
    <col min="7687" max="7687" width="10.85546875" style="438" customWidth="1"/>
    <col min="7688" max="7689" width="9.7109375" style="438" customWidth="1"/>
    <col min="7690" max="7693" width="10.7109375" style="438" customWidth="1"/>
    <col min="7694" max="7694" width="12.85546875" style="438" customWidth="1"/>
    <col min="7695" max="7697" width="9.7109375" style="438" customWidth="1"/>
    <col min="7698" max="7698" width="11.42578125" style="438" customWidth="1"/>
    <col min="7699" max="7699" width="9.7109375" style="438" customWidth="1"/>
    <col min="7700" max="7936" width="3" style="438"/>
    <col min="7937" max="7938" width="9" style="438" customWidth="1"/>
    <col min="7939" max="7942" width="10.42578125" style="438" customWidth="1"/>
    <col min="7943" max="7943" width="10.85546875" style="438" customWidth="1"/>
    <col min="7944" max="7945" width="9.7109375" style="438" customWidth="1"/>
    <col min="7946" max="7949" width="10.7109375" style="438" customWidth="1"/>
    <col min="7950" max="7950" width="12.85546875" style="438" customWidth="1"/>
    <col min="7951" max="7953" width="9.7109375" style="438" customWidth="1"/>
    <col min="7954" max="7954" width="11.42578125" style="438" customWidth="1"/>
    <col min="7955" max="7955" width="9.7109375" style="438" customWidth="1"/>
    <col min="7956" max="8192" width="3" style="438"/>
    <col min="8193" max="8194" width="9" style="438" customWidth="1"/>
    <col min="8195" max="8198" width="10.42578125" style="438" customWidth="1"/>
    <col min="8199" max="8199" width="10.85546875" style="438" customWidth="1"/>
    <col min="8200" max="8201" width="9.7109375" style="438" customWidth="1"/>
    <col min="8202" max="8205" width="10.7109375" style="438" customWidth="1"/>
    <col min="8206" max="8206" width="12.85546875" style="438" customWidth="1"/>
    <col min="8207" max="8209" width="9.7109375" style="438" customWidth="1"/>
    <col min="8210" max="8210" width="11.42578125" style="438" customWidth="1"/>
    <col min="8211" max="8211" width="9.7109375" style="438" customWidth="1"/>
    <col min="8212" max="8448" width="3" style="438"/>
    <col min="8449" max="8450" width="9" style="438" customWidth="1"/>
    <col min="8451" max="8454" width="10.42578125" style="438" customWidth="1"/>
    <col min="8455" max="8455" width="10.85546875" style="438" customWidth="1"/>
    <col min="8456" max="8457" width="9.7109375" style="438" customWidth="1"/>
    <col min="8458" max="8461" width="10.7109375" style="438" customWidth="1"/>
    <col min="8462" max="8462" width="12.85546875" style="438" customWidth="1"/>
    <col min="8463" max="8465" width="9.7109375" style="438" customWidth="1"/>
    <col min="8466" max="8466" width="11.42578125" style="438" customWidth="1"/>
    <col min="8467" max="8467" width="9.7109375" style="438" customWidth="1"/>
    <col min="8468" max="8704" width="3" style="438"/>
    <col min="8705" max="8706" width="9" style="438" customWidth="1"/>
    <col min="8707" max="8710" width="10.42578125" style="438" customWidth="1"/>
    <col min="8711" max="8711" width="10.85546875" style="438" customWidth="1"/>
    <col min="8712" max="8713" width="9.7109375" style="438" customWidth="1"/>
    <col min="8714" max="8717" width="10.7109375" style="438" customWidth="1"/>
    <col min="8718" max="8718" width="12.85546875" style="438" customWidth="1"/>
    <col min="8719" max="8721" width="9.7109375" style="438" customWidth="1"/>
    <col min="8722" max="8722" width="11.42578125" style="438" customWidth="1"/>
    <col min="8723" max="8723" width="9.7109375" style="438" customWidth="1"/>
    <col min="8724" max="8960" width="3" style="438"/>
    <col min="8961" max="8962" width="9" style="438" customWidth="1"/>
    <col min="8963" max="8966" width="10.42578125" style="438" customWidth="1"/>
    <col min="8967" max="8967" width="10.85546875" style="438" customWidth="1"/>
    <col min="8968" max="8969" width="9.7109375" style="438" customWidth="1"/>
    <col min="8970" max="8973" width="10.7109375" style="438" customWidth="1"/>
    <col min="8974" max="8974" width="12.85546875" style="438" customWidth="1"/>
    <col min="8975" max="8977" width="9.7109375" style="438" customWidth="1"/>
    <col min="8978" max="8978" width="11.42578125" style="438" customWidth="1"/>
    <col min="8979" max="8979" width="9.7109375" style="438" customWidth="1"/>
    <col min="8980" max="9216" width="3" style="438"/>
    <col min="9217" max="9218" width="9" style="438" customWidth="1"/>
    <col min="9219" max="9222" width="10.42578125" style="438" customWidth="1"/>
    <col min="9223" max="9223" width="10.85546875" style="438" customWidth="1"/>
    <col min="9224" max="9225" width="9.7109375" style="438" customWidth="1"/>
    <col min="9226" max="9229" width="10.7109375" style="438" customWidth="1"/>
    <col min="9230" max="9230" width="12.85546875" style="438" customWidth="1"/>
    <col min="9231" max="9233" width="9.7109375" style="438" customWidth="1"/>
    <col min="9234" max="9234" width="11.42578125" style="438" customWidth="1"/>
    <col min="9235" max="9235" width="9.7109375" style="438" customWidth="1"/>
    <col min="9236" max="9472" width="3" style="438"/>
    <col min="9473" max="9474" width="9" style="438" customWidth="1"/>
    <col min="9475" max="9478" width="10.42578125" style="438" customWidth="1"/>
    <col min="9479" max="9479" width="10.85546875" style="438" customWidth="1"/>
    <col min="9480" max="9481" width="9.7109375" style="438" customWidth="1"/>
    <col min="9482" max="9485" width="10.7109375" style="438" customWidth="1"/>
    <col min="9486" max="9486" width="12.85546875" style="438" customWidth="1"/>
    <col min="9487" max="9489" width="9.7109375" style="438" customWidth="1"/>
    <col min="9490" max="9490" width="11.42578125" style="438" customWidth="1"/>
    <col min="9491" max="9491" width="9.7109375" style="438" customWidth="1"/>
    <col min="9492" max="9728" width="3" style="438"/>
    <col min="9729" max="9730" width="9" style="438" customWidth="1"/>
    <col min="9731" max="9734" width="10.42578125" style="438" customWidth="1"/>
    <col min="9735" max="9735" width="10.85546875" style="438" customWidth="1"/>
    <col min="9736" max="9737" width="9.7109375" style="438" customWidth="1"/>
    <col min="9738" max="9741" width="10.7109375" style="438" customWidth="1"/>
    <col min="9742" max="9742" width="12.85546875" style="438" customWidth="1"/>
    <col min="9743" max="9745" width="9.7109375" style="438" customWidth="1"/>
    <col min="9746" max="9746" width="11.42578125" style="438" customWidth="1"/>
    <col min="9747" max="9747" width="9.7109375" style="438" customWidth="1"/>
    <col min="9748" max="9984" width="3" style="438"/>
    <col min="9985" max="9986" width="9" style="438" customWidth="1"/>
    <col min="9987" max="9990" width="10.42578125" style="438" customWidth="1"/>
    <col min="9991" max="9991" width="10.85546875" style="438" customWidth="1"/>
    <col min="9992" max="9993" width="9.7109375" style="438" customWidth="1"/>
    <col min="9994" max="9997" width="10.7109375" style="438" customWidth="1"/>
    <col min="9998" max="9998" width="12.85546875" style="438" customWidth="1"/>
    <col min="9999" max="10001" width="9.7109375" style="438" customWidth="1"/>
    <col min="10002" max="10002" width="11.42578125" style="438" customWidth="1"/>
    <col min="10003" max="10003" width="9.7109375" style="438" customWidth="1"/>
    <col min="10004" max="10240" width="3" style="438"/>
    <col min="10241" max="10242" width="9" style="438" customWidth="1"/>
    <col min="10243" max="10246" width="10.42578125" style="438" customWidth="1"/>
    <col min="10247" max="10247" width="10.85546875" style="438" customWidth="1"/>
    <col min="10248" max="10249" width="9.7109375" style="438" customWidth="1"/>
    <col min="10250" max="10253" width="10.7109375" style="438" customWidth="1"/>
    <col min="10254" max="10254" width="12.85546875" style="438" customWidth="1"/>
    <col min="10255" max="10257" width="9.7109375" style="438" customWidth="1"/>
    <col min="10258" max="10258" width="11.42578125" style="438" customWidth="1"/>
    <col min="10259" max="10259" width="9.7109375" style="438" customWidth="1"/>
    <col min="10260" max="10496" width="3" style="438"/>
    <col min="10497" max="10498" width="9" style="438" customWidth="1"/>
    <col min="10499" max="10502" width="10.42578125" style="438" customWidth="1"/>
    <col min="10503" max="10503" width="10.85546875" style="438" customWidth="1"/>
    <col min="10504" max="10505" width="9.7109375" style="438" customWidth="1"/>
    <col min="10506" max="10509" width="10.7109375" style="438" customWidth="1"/>
    <col min="10510" max="10510" width="12.85546875" style="438" customWidth="1"/>
    <col min="10511" max="10513" width="9.7109375" style="438" customWidth="1"/>
    <col min="10514" max="10514" width="11.42578125" style="438" customWidth="1"/>
    <col min="10515" max="10515" width="9.7109375" style="438" customWidth="1"/>
    <col min="10516" max="10752" width="3" style="438"/>
    <col min="10753" max="10754" width="9" style="438" customWidth="1"/>
    <col min="10755" max="10758" width="10.42578125" style="438" customWidth="1"/>
    <col min="10759" max="10759" width="10.85546875" style="438" customWidth="1"/>
    <col min="10760" max="10761" width="9.7109375" style="438" customWidth="1"/>
    <col min="10762" max="10765" width="10.7109375" style="438" customWidth="1"/>
    <col min="10766" max="10766" width="12.85546875" style="438" customWidth="1"/>
    <col min="10767" max="10769" width="9.7109375" style="438" customWidth="1"/>
    <col min="10770" max="10770" width="11.42578125" style="438" customWidth="1"/>
    <col min="10771" max="10771" width="9.7109375" style="438" customWidth="1"/>
    <col min="10772" max="11008" width="3" style="438"/>
    <col min="11009" max="11010" width="9" style="438" customWidth="1"/>
    <col min="11011" max="11014" width="10.42578125" style="438" customWidth="1"/>
    <col min="11015" max="11015" width="10.85546875" style="438" customWidth="1"/>
    <col min="11016" max="11017" width="9.7109375" style="438" customWidth="1"/>
    <col min="11018" max="11021" width="10.7109375" style="438" customWidth="1"/>
    <col min="11022" max="11022" width="12.85546875" style="438" customWidth="1"/>
    <col min="11023" max="11025" width="9.7109375" style="438" customWidth="1"/>
    <col min="11026" max="11026" width="11.42578125" style="438" customWidth="1"/>
    <col min="11027" max="11027" width="9.7109375" style="438" customWidth="1"/>
    <col min="11028" max="11264" width="3" style="438"/>
    <col min="11265" max="11266" width="9" style="438" customWidth="1"/>
    <col min="11267" max="11270" width="10.42578125" style="438" customWidth="1"/>
    <col min="11271" max="11271" width="10.85546875" style="438" customWidth="1"/>
    <col min="11272" max="11273" width="9.7109375" style="438" customWidth="1"/>
    <col min="11274" max="11277" width="10.7109375" style="438" customWidth="1"/>
    <col min="11278" max="11278" width="12.85546875" style="438" customWidth="1"/>
    <col min="11279" max="11281" width="9.7109375" style="438" customWidth="1"/>
    <col min="11282" max="11282" width="11.42578125" style="438" customWidth="1"/>
    <col min="11283" max="11283" width="9.7109375" style="438" customWidth="1"/>
    <col min="11284" max="11520" width="3" style="438"/>
    <col min="11521" max="11522" width="9" style="438" customWidth="1"/>
    <col min="11523" max="11526" width="10.42578125" style="438" customWidth="1"/>
    <col min="11527" max="11527" width="10.85546875" style="438" customWidth="1"/>
    <col min="11528" max="11529" width="9.7109375" style="438" customWidth="1"/>
    <col min="11530" max="11533" width="10.7109375" style="438" customWidth="1"/>
    <col min="11534" max="11534" width="12.85546875" style="438" customWidth="1"/>
    <col min="11535" max="11537" width="9.7109375" style="438" customWidth="1"/>
    <col min="11538" max="11538" width="11.42578125" style="438" customWidth="1"/>
    <col min="11539" max="11539" width="9.7109375" style="438" customWidth="1"/>
    <col min="11540" max="11776" width="3" style="438"/>
    <col min="11777" max="11778" width="9" style="438" customWidth="1"/>
    <col min="11779" max="11782" width="10.42578125" style="438" customWidth="1"/>
    <col min="11783" max="11783" width="10.85546875" style="438" customWidth="1"/>
    <col min="11784" max="11785" width="9.7109375" style="438" customWidth="1"/>
    <col min="11786" max="11789" width="10.7109375" style="438" customWidth="1"/>
    <col min="11790" max="11790" width="12.85546875" style="438" customWidth="1"/>
    <col min="11791" max="11793" width="9.7109375" style="438" customWidth="1"/>
    <col min="11794" max="11794" width="11.42578125" style="438" customWidth="1"/>
    <col min="11795" max="11795" width="9.7109375" style="438" customWidth="1"/>
    <col min="11796" max="12032" width="3" style="438"/>
    <col min="12033" max="12034" width="9" style="438" customWidth="1"/>
    <col min="12035" max="12038" width="10.42578125" style="438" customWidth="1"/>
    <col min="12039" max="12039" width="10.85546875" style="438" customWidth="1"/>
    <col min="12040" max="12041" width="9.7109375" style="438" customWidth="1"/>
    <col min="12042" max="12045" width="10.7109375" style="438" customWidth="1"/>
    <col min="12046" max="12046" width="12.85546875" style="438" customWidth="1"/>
    <col min="12047" max="12049" width="9.7109375" style="438" customWidth="1"/>
    <col min="12050" max="12050" width="11.42578125" style="438" customWidth="1"/>
    <col min="12051" max="12051" width="9.7109375" style="438" customWidth="1"/>
    <col min="12052" max="12288" width="3" style="438"/>
    <col min="12289" max="12290" width="9" style="438" customWidth="1"/>
    <col min="12291" max="12294" width="10.42578125" style="438" customWidth="1"/>
    <col min="12295" max="12295" width="10.85546875" style="438" customWidth="1"/>
    <col min="12296" max="12297" width="9.7109375" style="438" customWidth="1"/>
    <col min="12298" max="12301" width="10.7109375" style="438" customWidth="1"/>
    <col min="12302" max="12302" width="12.85546875" style="438" customWidth="1"/>
    <col min="12303" max="12305" width="9.7109375" style="438" customWidth="1"/>
    <col min="12306" max="12306" width="11.42578125" style="438" customWidth="1"/>
    <col min="12307" max="12307" width="9.7109375" style="438" customWidth="1"/>
    <col min="12308" max="12544" width="3" style="438"/>
    <col min="12545" max="12546" width="9" style="438" customWidth="1"/>
    <col min="12547" max="12550" width="10.42578125" style="438" customWidth="1"/>
    <col min="12551" max="12551" width="10.85546875" style="438" customWidth="1"/>
    <col min="12552" max="12553" width="9.7109375" style="438" customWidth="1"/>
    <col min="12554" max="12557" width="10.7109375" style="438" customWidth="1"/>
    <col min="12558" max="12558" width="12.85546875" style="438" customWidth="1"/>
    <col min="12559" max="12561" width="9.7109375" style="438" customWidth="1"/>
    <col min="12562" max="12562" width="11.42578125" style="438" customWidth="1"/>
    <col min="12563" max="12563" width="9.7109375" style="438" customWidth="1"/>
    <col min="12564" max="12800" width="3" style="438"/>
    <col min="12801" max="12802" width="9" style="438" customWidth="1"/>
    <col min="12803" max="12806" width="10.42578125" style="438" customWidth="1"/>
    <col min="12807" max="12807" width="10.85546875" style="438" customWidth="1"/>
    <col min="12808" max="12809" width="9.7109375" style="438" customWidth="1"/>
    <col min="12810" max="12813" width="10.7109375" style="438" customWidth="1"/>
    <col min="12814" max="12814" width="12.85546875" style="438" customWidth="1"/>
    <col min="12815" max="12817" width="9.7109375" style="438" customWidth="1"/>
    <col min="12818" max="12818" width="11.42578125" style="438" customWidth="1"/>
    <col min="12819" max="12819" width="9.7109375" style="438" customWidth="1"/>
    <col min="12820" max="13056" width="3" style="438"/>
    <col min="13057" max="13058" width="9" style="438" customWidth="1"/>
    <col min="13059" max="13062" width="10.42578125" style="438" customWidth="1"/>
    <col min="13063" max="13063" width="10.85546875" style="438" customWidth="1"/>
    <col min="13064" max="13065" width="9.7109375" style="438" customWidth="1"/>
    <col min="13066" max="13069" width="10.7109375" style="438" customWidth="1"/>
    <col min="13070" max="13070" width="12.85546875" style="438" customWidth="1"/>
    <col min="13071" max="13073" width="9.7109375" style="438" customWidth="1"/>
    <col min="13074" max="13074" width="11.42578125" style="438" customWidth="1"/>
    <col min="13075" max="13075" width="9.7109375" style="438" customWidth="1"/>
    <col min="13076" max="13312" width="3" style="438"/>
    <col min="13313" max="13314" width="9" style="438" customWidth="1"/>
    <col min="13315" max="13318" width="10.42578125" style="438" customWidth="1"/>
    <col min="13319" max="13319" width="10.85546875" style="438" customWidth="1"/>
    <col min="13320" max="13321" width="9.7109375" style="438" customWidth="1"/>
    <col min="13322" max="13325" width="10.7109375" style="438" customWidth="1"/>
    <col min="13326" max="13326" width="12.85546875" style="438" customWidth="1"/>
    <col min="13327" max="13329" width="9.7109375" style="438" customWidth="1"/>
    <col min="13330" max="13330" width="11.42578125" style="438" customWidth="1"/>
    <col min="13331" max="13331" width="9.7109375" style="438" customWidth="1"/>
    <col min="13332" max="13568" width="3" style="438"/>
    <col min="13569" max="13570" width="9" style="438" customWidth="1"/>
    <col min="13571" max="13574" width="10.42578125" style="438" customWidth="1"/>
    <col min="13575" max="13575" width="10.85546875" style="438" customWidth="1"/>
    <col min="13576" max="13577" width="9.7109375" style="438" customWidth="1"/>
    <col min="13578" max="13581" width="10.7109375" style="438" customWidth="1"/>
    <col min="13582" max="13582" width="12.85546875" style="438" customWidth="1"/>
    <col min="13583" max="13585" width="9.7109375" style="438" customWidth="1"/>
    <col min="13586" max="13586" width="11.42578125" style="438" customWidth="1"/>
    <col min="13587" max="13587" width="9.7109375" style="438" customWidth="1"/>
    <col min="13588" max="13824" width="3" style="438"/>
    <col min="13825" max="13826" width="9" style="438" customWidth="1"/>
    <col min="13827" max="13830" width="10.42578125" style="438" customWidth="1"/>
    <col min="13831" max="13831" width="10.85546875" style="438" customWidth="1"/>
    <col min="13832" max="13833" width="9.7109375" style="438" customWidth="1"/>
    <col min="13834" max="13837" width="10.7109375" style="438" customWidth="1"/>
    <col min="13838" max="13838" width="12.85546875" style="438" customWidth="1"/>
    <col min="13839" max="13841" width="9.7109375" style="438" customWidth="1"/>
    <col min="13842" max="13842" width="11.42578125" style="438" customWidth="1"/>
    <col min="13843" max="13843" width="9.7109375" style="438" customWidth="1"/>
    <col min="13844" max="14080" width="3" style="438"/>
    <col min="14081" max="14082" width="9" style="438" customWidth="1"/>
    <col min="14083" max="14086" width="10.42578125" style="438" customWidth="1"/>
    <col min="14087" max="14087" width="10.85546875" style="438" customWidth="1"/>
    <col min="14088" max="14089" width="9.7109375" style="438" customWidth="1"/>
    <col min="14090" max="14093" width="10.7109375" style="438" customWidth="1"/>
    <col min="14094" max="14094" width="12.85546875" style="438" customWidth="1"/>
    <col min="14095" max="14097" width="9.7109375" style="438" customWidth="1"/>
    <col min="14098" max="14098" width="11.42578125" style="438" customWidth="1"/>
    <col min="14099" max="14099" width="9.7109375" style="438" customWidth="1"/>
    <col min="14100" max="14336" width="3" style="438"/>
    <col min="14337" max="14338" width="9" style="438" customWidth="1"/>
    <col min="14339" max="14342" width="10.42578125" style="438" customWidth="1"/>
    <col min="14343" max="14343" width="10.85546875" style="438" customWidth="1"/>
    <col min="14344" max="14345" width="9.7109375" style="438" customWidth="1"/>
    <col min="14346" max="14349" width="10.7109375" style="438" customWidth="1"/>
    <col min="14350" max="14350" width="12.85546875" style="438" customWidth="1"/>
    <col min="14351" max="14353" width="9.7109375" style="438" customWidth="1"/>
    <col min="14354" max="14354" width="11.42578125" style="438" customWidth="1"/>
    <col min="14355" max="14355" width="9.7109375" style="438" customWidth="1"/>
    <col min="14356" max="14592" width="3" style="438"/>
    <col min="14593" max="14594" width="9" style="438" customWidth="1"/>
    <col min="14595" max="14598" width="10.42578125" style="438" customWidth="1"/>
    <col min="14599" max="14599" width="10.85546875" style="438" customWidth="1"/>
    <col min="14600" max="14601" width="9.7109375" style="438" customWidth="1"/>
    <col min="14602" max="14605" width="10.7109375" style="438" customWidth="1"/>
    <col min="14606" max="14606" width="12.85546875" style="438" customWidth="1"/>
    <col min="14607" max="14609" width="9.7109375" style="438" customWidth="1"/>
    <col min="14610" max="14610" width="11.42578125" style="438" customWidth="1"/>
    <col min="14611" max="14611" width="9.7109375" style="438" customWidth="1"/>
    <col min="14612" max="14848" width="3" style="438"/>
    <col min="14849" max="14850" width="9" style="438" customWidth="1"/>
    <col min="14851" max="14854" width="10.42578125" style="438" customWidth="1"/>
    <col min="14855" max="14855" width="10.85546875" style="438" customWidth="1"/>
    <col min="14856" max="14857" width="9.7109375" style="438" customWidth="1"/>
    <col min="14858" max="14861" width="10.7109375" style="438" customWidth="1"/>
    <col min="14862" max="14862" width="12.85546875" style="438" customWidth="1"/>
    <col min="14863" max="14865" width="9.7109375" style="438" customWidth="1"/>
    <col min="14866" max="14866" width="11.42578125" style="438" customWidth="1"/>
    <col min="14867" max="14867" width="9.7109375" style="438" customWidth="1"/>
    <col min="14868" max="15104" width="3" style="438"/>
    <col min="15105" max="15106" width="9" style="438" customWidth="1"/>
    <col min="15107" max="15110" width="10.42578125" style="438" customWidth="1"/>
    <col min="15111" max="15111" width="10.85546875" style="438" customWidth="1"/>
    <col min="15112" max="15113" width="9.7109375" style="438" customWidth="1"/>
    <col min="15114" max="15117" width="10.7109375" style="438" customWidth="1"/>
    <col min="15118" max="15118" width="12.85546875" style="438" customWidth="1"/>
    <col min="15119" max="15121" width="9.7109375" style="438" customWidth="1"/>
    <col min="15122" max="15122" width="11.42578125" style="438" customWidth="1"/>
    <col min="15123" max="15123" width="9.7109375" style="438" customWidth="1"/>
    <col min="15124" max="15360" width="3" style="438"/>
    <col min="15361" max="15362" width="9" style="438" customWidth="1"/>
    <col min="15363" max="15366" width="10.42578125" style="438" customWidth="1"/>
    <col min="15367" max="15367" width="10.85546875" style="438" customWidth="1"/>
    <col min="15368" max="15369" width="9.7109375" style="438" customWidth="1"/>
    <col min="15370" max="15373" width="10.7109375" style="438" customWidth="1"/>
    <col min="15374" max="15374" width="12.85546875" style="438" customWidth="1"/>
    <col min="15375" max="15377" width="9.7109375" style="438" customWidth="1"/>
    <col min="15378" max="15378" width="11.42578125" style="438" customWidth="1"/>
    <col min="15379" max="15379" width="9.7109375" style="438" customWidth="1"/>
    <col min="15380" max="15616" width="3" style="438"/>
    <col min="15617" max="15618" width="9" style="438" customWidth="1"/>
    <col min="15619" max="15622" width="10.42578125" style="438" customWidth="1"/>
    <col min="15623" max="15623" width="10.85546875" style="438" customWidth="1"/>
    <col min="15624" max="15625" width="9.7109375" style="438" customWidth="1"/>
    <col min="15626" max="15629" width="10.7109375" style="438" customWidth="1"/>
    <col min="15630" max="15630" width="12.85546875" style="438" customWidth="1"/>
    <col min="15631" max="15633" width="9.7109375" style="438" customWidth="1"/>
    <col min="15634" max="15634" width="11.42578125" style="438" customWidth="1"/>
    <col min="15635" max="15635" width="9.7109375" style="438" customWidth="1"/>
    <col min="15636" max="15872" width="3" style="438"/>
    <col min="15873" max="15874" width="9" style="438" customWidth="1"/>
    <col min="15875" max="15878" width="10.42578125" style="438" customWidth="1"/>
    <col min="15879" max="15879" width="10.85546875" style="438" customWidth="1"/>
    <col min="15880" max="15881" width="9.7109375" style="438" customWidth="1"/>
    <col min="15882" max="15885" width="10.7109375" style="438" customWidth="1"/>
    <col min="15886" max="15886" width="12.85546875" style="438" customWidth="1"/>
    <col min="15887" max="15889" width="9.7109375" style="438" customWidth="1"/>
    <col min="15890" max="15890" width="11.42578125" style="438" customWidth="1"/>
    <col min="15891" max="15891" width="9.7109375" style="438" customWidth="1"/>
    <col min="15892" max="16128" width="3" style="438"/>
    <col min="16129" max="16130" width="9" style="438" customWidth="1"/>
    <col min="16131" max="16134" width="10.42578125" style="438" customWidth="1"/>
    <col min="16135" max="16135" width="10.85546875" style="438" customWidth="1"/>
    <col min="16136" max="16137" width="9.7109375" style="438" customWidth="1"/>
    <col min="16138" max="16141" width="10.7109375" style="438" customWidth="1"/>
    <col min="16142" max="16142" width="12.85546875" style="438" customWidth="1"/>
    <col min="16143" max="16145" width="9.7109375" style="438" customWidth="1"/>
    <col min="16146" max="16146" width="11.42578125" style="438" customWidth="1"/>
    <col min="16147" max="16147" width="9.7109375" style="438" customWidth="1"/>
    <col min="16148" max="16384" width="3" style="438"/>
  </cols>
  <sheetData>
    <row r="1" spans="1:40" ht="42.75" customHeight="1">
      <c r="A1" s="1518" t="s">
        <v>630</v>
      </c>
      <c r="B1" s="1518"/>
      <c r="C1" s="1518"/>
      <c r="D1" s="1518"/>
      <c r="E1" s="1518"/>
      <c r="F1" s="1518"/>
      <c r="G1" s="1518"/>
      <c r="H1" s="1518"/>
      <c r="I1" s="1518"/>
      <c r="J1" s="1518"/>
      <c r="K1" s="1518"/>
      <c r="L1" s="1518"/>
      <c r="M1" s="437"/>
      <c r="N1" s="437"/>
      <c r="O1" s="437"/>
      <c r="P1" s="437"/>
      <c r="Q1" s="437"/>
      <c r="R1" s="437"/>
      <c r="S1" s="437"/>
    </row>
    <row r="2" spans="1:40" ht="29.25" customHeight="1">
      <c r="A2" s="1513" t="s">
        <v>631</v>
      </c>
      <c r="B2" s="1514"/>
      <c r="C2" s="1449" t="str">
        <f>IF('DMMI MAIN'!H5&lt;&gt;"",'DMMI MAIN'!H5,"")</f>
        <v/>
      </c>
      <c r="D2" s="1462"/>
      <c r="E2" s="1462"/>
      <c r="F2" s="1450"/>
      <c r="G2" s="439"/>
      <c r="H2" s="1515" t="s">
        <v>632</v>
      </c>
      <c r="I2" s="1516"/>
      <c r="J2" s="1517"/>
      <c r="K2" s="1510"/>
      <c r="L2" s="1512"/>
      <c r="M2" s="67"/>
      <c r="O2" s="440" t="s">
        <v>633</v>
      </c>
      <c r="P2" s="441"/>
      <c r="Q2" s="441"/>
      <c r="R2" s="442" t="s">
        <v>26</v>
      </c>
      <c r="T2" s="441"/>
      <c r="U2" s="441"/>
      <c r="V2" s="441"/>
      <c r="W2" s="441"/>
      <c r="X2" s="441"/>
      <c r="Y2" s="441"/>
      <c r="Z2" s="441"/>
    </row>
    <row r="3" spans="1:40" ht="29.25" customHeight="1">
      <c r="A3" s="1513" t="s">
        <v>383</v>
      </c>
      <c r="B3" s="1514"/>
      <c r="C3" s="1449" t="str">
        <f>IF('DMMI MAIN'!C17&lt;&gt;"",'DMMI MAIN'!C17,"")</f>
        <v/>
      </c>
      <c r="D3" s="1462"/>
      <c r="E3" s="1462"/>
      <c r="F3" s="1450"/>
      <c r="G3" s="439"/>
      <c r="H3" s="1515" t="s">
        <v>634</v>
      </c>
      <c r="I3" s="1516"/>
      <c r="J3" s="1517"/>
      <c r="K3" s="1510"/>
      <c r="L3" s="1512"/>
      <c r="M3" s="67"/>
      <c r="N3" s="226" t="s">
        <v>635</v>
      </c>
      <c r="O3" s="1510"/>
      <c r="P3" s="1511"/>
      <c r="Q3" s="1512"/>
      <c r="R3" s="443"/>
      <c r="T3" s="67"/>
      <c r="U3" s="67"/>
      <c r="V3" s="67"/>
      <c r="W3" s="441"/>
      <c r="X3" s="441"/>
      <c r="Y3" s="441"/>
      <c r="Z3" s="441"/>
    </row>
    <row r="4" spans="1:40" ht="29.25" customHeight="1">
      <c r="A4" s="1513" t="s">
        <v>385</v>
      </c>
      <c r="B4" s="1514"/>
      <c r="C4" s="1449" t="str">
        <f>IF('DMMI MAIN'!C18&lt;&gt;"",'DMMI MAIN'!C18,"")</f>
        <v/>
      </c>
      <c r="D4" s="1462"/>
      <c r="E4" s="1462"/>
      <c r="F4" s="1450"/>
      <c r="G4" s="439"/>
      <c r="H4" s="1515" t="s">
        <v>636</v>
      </c>
      <c r="I4" s="1516"/>
      <c r="J4" s="1517"/>
      <c r="K4" s="1397"/>
      <c r="L4" s="1397"/>
      <c r="M4" s="67"/>
      <c r="N4" s="226" t="s">
        <v>637</v>
      </c>
      <c r="O4" s="1510"/>
      <c r="P4" s="1511"/>
      <c r="Q4" s="1512"/>
      <c r="R4" s="443"/>
      <c r="T4" s="67"/>
      <c r="U4" s="67"/>
      <c r="V4" s="67"/>
      <c r="W4" s="441"/>
      <c r="X4" s="441"/>
      <c r="Y4" s="441"/>
      <c r="Z4" s="441"/>
    </row>
    <row r="5" spans="1:40" ht="29.25" customHeight="1">
      <c r="A5" s="1513" t="s">
        <v>387</v>
      </c>
      <c r="B5" s="1514"/>
      <c r="C5" s="1449" t="str">
        <f>IF('DMMI MAIN'!C19&lt;&gt;"",'DMMI MAIN'!C19,"")</f>
        <v/>
      </c>
      <c r="D5" s="1462"/>
      <c r="E5" s="1462"/>
      <c r="F5" s="1450"/>
      <c r="G5" s="439"/>
      <c r="H5" s="1519" t="s">
        <v>638</v>
      </c>
      <c r="I5" s="1519"/>
      <c r="J5" s="1519"/>
      <c r="K5" s="1510"/>
      <c r="L5" s="1512"/>
      <c r="M5" s="67"/>
      <c r="N5" s="226" t="s">
        <v>639</v>
      </c>
      <c r="O5" s="1510"/>
      <c r="P5" s="1511"/>
      <c r="Q5" s="1512"/>
      <c r="R5" s="443"/>
      <c r="T5" s="67"/>
      <c r="U5" s="67"/>
      <c r="V5" s="67"/>
      <c r="W5" s="441"/>
      <c r="X5" s="441"/>
      <c r="Y5" s="441"/>
      <c r="Z5" s="441"/>
    </row>
    <row r="6" spans="1:40" ht="29.25" customHeight="1">
      <c r="A6" s="1520" t="s">
        <v>640</v>
      </c>
      <c r="B6" s="1521"/>
      <c r="C6" s="1522"/>
      <c r="D6" s="1523"/>
      <c r="E6" s="1397"/>
      <c r="F6" s="1397"/>
      <c r="G6" s="439"/>
      <c r="H6" s="1519" t="s">
        <v>641</v>
      </c>
      <c r="I6" s="1519"/>
      <c r="J6" s="1519"/>
      <c r="K6" s="1510"/>
      <c r="L6" s="1512"/>
      <c r="M6" s="439"/>
      <c r="N6" s="439"/>
      <c r="O6" s="439"/>
      <c r="P6" s="439"/>
      <c r="Q6" s="439"/>
      <c r="R6" s="439"/>
      <c r="S6" s="439"/>
    </row>
    <row r="7" spans="1:40" ht="42" customHeight="1">
      <c r="A7" s="1530" t="s">
        <v>642</v>
      </c>
      <c r="B7" s="1530"/>
      <c r="C7" s="1530"/>
      <c r="D7" s="1530"/>
      <c r="E7" s="1530"/>
      <c r="F7" s="1530"/>
      <c r="G7" s="1530"/>
      <c r="H7" s="1530"/>
      <c r="I7" s="1530"/>
      <c r="J7" s="1530"/>
      <c r="K7" s="1530"/>
      <c r="L7" s="1530"/>
      <c r="M7" s="1530"/>
      <c r="N7" s="1530"/>
      <c r="O7" s="1530"/>
      <c r="P7" s="1530"/>
      <c r="Q7" s="1530"/>
      <c r="R7" s="1530"/>
      <c r="S7" s="444"/>
    </row>
    <row r="8" spans="1:40" s="445" customFormat="1" ht="24" customHeight="1">
      <c r="A8" s="1531" t="s">
        <v>518</v>
      </c>
      <c r="B8" s="1476" t="s">
        <v>519</v>
      </c>
      <c r="C8" s="1531" t="s">
        <v>520</v>
      </c>
      <c r="D8" s="1531"/>
      <c r="E8" s="1531"/>
      <c r="F8" s="1531" t="s">
        <v>521</v>
      </c>
      <c r="G8" s="1534" t="s">
        <v>522</v>
      </c>
      <c r="H8" s="1534" t="s">
        <v>523</v>
      </c>
      <c r="I8" s="1536" t="s">
        <v>643</v>
      </c>
      <c r="J8" s="1536"/>
      <c r="K8" s="1536"/>
      <c r="L8" s="1536"/>
      <c r="M8" s="1536"/>
      <c r="N8" s="1524" t="s">
        <v>195</v>
      </c>
      <c r="O8" s="1524" t="s">
        <v>644</v>
      </c>
      <c r="P8" s="1524" t="s">
        <v>645</v>
      </c>
      <c r="Q8" s="1524" t="s">
        <v>646</v>
      </c>
      <c r="R8" s="1525"/>
    </row>
    <row r="9" spans="1:40" s="445" customFormat="1" ht="22.5" customHeight="1">
      <c r="A9" s="1532" t="s">
        <v>647</v>
      </c>
      <c r="B9" s="1533"/>
      <c r="C9" s="1531"/>
      <c r="D9" s="1531"/>
      <c r="E9" s="1531"/>
      <c r="F9" s="1532"/>
      <c r="G9" s="1535"/>
      <c r="H9" s="1535"/>
      <c r="I9" s="446">
        <v>1</v>
      </c>
      <c r="J9" s="446">
        <v>2</v>
      </c>
      <c r="K9" s="446">
        <v>3</v>
      </c>
      <c r="L9" s="446">
        <v>4</v>
      </c>
      <c r="M9" s="446">
        <v>5</v>
      </c>
      <c r="N9" s="1525" t="s">
        <v>195</v>
      </c>
      <c r="O9" s="1525" t="s">
        <v>648</v>
      </c>
      <c r="P9" s="1525" t="s">
        <v>649</v>
      </c>
      <c r="Q9" s="1525"/>
      <c r="R9" s="1525"/>
    </row>
    <row r="10" spans="1:40" s="451" customFormat="1" ht="20.25" customHeight="1">
      <c r="A10" s="425" t="s">
        <v>530</v>
      </c>
      <c r="B10" s="447" t="str">
        <f>IF('DMMI Drawing Requirement'!C9&lt;&gt;"",'DMMI Drawing Requirement'!C9,"")</f>
        <v/>
      </c>
      <c r="C10" s="1526" t="str">
        <f>IF('DMMI Drawing Requirement'!D9&lt;&gt;"",'DMMI Drawing Requirement'!D9,"")</f>
        <v/>
      </c>
      <c r="D10" s="1526"/>
      <c r="E10" s="1526"/>
      <c r="F10" s="447" t="str">
        <f>IF('DMMI Drawing Requirement'!G9&lt;&gt;"",'DMMI Drawing Requirement'!G9,"")</f>
        <v/>
      </c>
      <c r="G10" s="447" t="str">
        <f>IF('DMMI Drawing Requirement'!H9&lt;&gt;"",'DMMI Drawing Requirement'!H9,"")</f>
        <v/>
      </c>
      <c r="H10" s="447" t="str">
        <f>IF('DMMI Drawing Requirement'!I9&lt;&gt;"",'DMMI Drawing Requirement'!I9,"")</f>
        <v/>
      </c>
      <c r="I10" s="448"/>
      <c r="J10" s="448"/>
      <c r="K10" s="448"/>
      <c r="L10" s="448"/>
      <c r="M10" s="448"/>
      <c r="N10" s="449" t="str">
        <f>IF(SUM($I10:$M10)=0,"", AVERAGE($I10:$M10))</f>
        <v/>
      </c>
      <c r="O10" s="449" t="str">
        <f>IF(SUM($I10:$M10)=0,"", MAX($I10:$M10)-MIN($I10:$M10))</f>
        <v/>
      </c>
      <c r="P10" s="450" t="str">
        <f>IF(SUM($I10:$M10)=0,"",IF(OR(MAX($I10:$M10)&gt;MAX(($F10+$G10),($F10+$H10)),MIN($I10:$M10)&lt;MIN(($F10+$G10),($F10+$H10))),"X","O"))</f>
        <v/>
      </c>
      <c r="Q10" s="1527"/>
      <c r="R10" s="1527"/>
      <c r="Z10" s="452"/>
      <c r="AA10" s="1528"/>
      <c r="AB10" s="1529"/>
      <c r="AC10" s="1529"/>
      <c r="AD10" s="452"/>
      <c r="AE10" s="452"/>
      <c r="AF10" s="452"/>
      <c r="AG10" s="452"/>
      <c r="AH10" s="452"/>
      <c r="AI10" s="452"/>
      <c r="AJ10" s="452"/>
      <c r="AK10" s="452"/>
      <c r="AL10" s="452"/>
      <c r="AM10" s="452"/>
      <c r="AN10" s="452"/>
    </row>
    <row r="11" spans="1:40" s="451" customFormat="1" ht="20.25" customHeight="1">
      <c r="A11" s="425" t="s">
        <v>531</v>
      </c>
      <c r="B11" s="447" t="str">
        <f>IF('DMMI Drawing Requirement'!C10&lt;&gt;"",'DMMI Drawing Requirement'!C10,"")</f>
        <v/>
      </c>
      <c r="C11" s="1526" t="str">
        <f>IF('DMMI Drawing Requirement'!D10&lt;&gt;"",'DMMI Drawing Requirement'!D10,"")</f>
        <v/>
      </c>
      <c r="D11" s="1526"/>
      <c r="E11" s="1526"/>
      <c r="F11" s="447" t="str">
        <f>IF('DMMI Drawing Requirement'!G10&lt;&gt;"",'DMMI Drawing Requirement'!G10,"")</f>
        <v/>
      </c>
      <c r="G11" s="447" t="str">
        <f>IF('DMMI Drawing Requirement'!H10&lt;&gt;"",'DMMI Drawing Requirement'!H10,"")</f>
        <v/>
      </c>
      <c r="H11" s="447" t="str">
        <f>IF('DMMI Drawing Requirement'!I10&lt;&gt;"",'DMMI Drawing Requirement'!I10,"")</f>
        <v/>
      </c>
      <c r="I11" s="448"/>
      <c r="J11" s="448"/>
      <c r="K11" s="448"/>
      <c r="L11" s="448"/>
      <c r="M11" s="448"/>
      <c r="N11" s="449" t="str">
        <f t="shared" ref="N11:N74" si="0">IF(SUM($I11:$M11)=0,"", AVERAGE($I11:$M11))</f>
        <v/>
      </c>
      <c r="O11" s="449" t="str">
        <f t="shared" ref="O11:O74" si="1">IF(SUM($I11:$M11)=0,"", MAX($I11:$M11)-MIN($I11:$M11))</f>
        <v/>
      </c>
      <c r="P11" s="450" t="str">
        <f t="shared" ref="P11:P74" si="2">IF(SUM($I11:$M11)=0,"",IF(OR(MAX($I11:$M11)&gt;MAX(($F11+$G11),($F11+$H11)),MIN($I11:$M11)&lt;MIN(($F11+$G11),($F11+$H11))),"X","O"))</f>
        <v/>
      </c>
      <c r="Q11" s="1527"/>
      <c r="R11" s="1527"/>
      <c r="Z11" s="452"/>
      <c r="AA11" s="1529"/>
      <c r="AB11" s="1529"/>
      <c r="AC11" s="1529"/>
      <c r="AD11" s="452"/>
      <c r="AE11" s="452"/>
      <c r="AF11" s="452"/>
      <c r="AG11" s="452"/>
      <c r="AH11" s="452"/>
      <c r="AI11" s="452"/>
      <c r="AJ11" s="452"/>
      <c r="AK11" s="452"/>
      <c r="AL11" s="452"/>
      <c r="AM11" s="452"/>
      <c r="AN11" s="452"/>
    </row>
    <row r="12" spans="1:40" s="451" customFormat="1" ht="20.25" customHeight="1">
      <c r="A12" s="425" t="s">
        <v>532</v>
      </c>
      <c r="B12" s="447" t="str">
        <f>IF('DMMI Drawing Requirement'!C11&lt;&gt;"",'DMMI Drawing Requirement'!C11,"")</f>
        <v/>
      </c>
      <c r="C12" s="1526" t="str">
        <f>IF('DMMI Drawing Requirement'!D11&lt;&gt;"",'DMMI Drawing Requirement'!D11,"")</f>
        <v/>
      </c>
      <c r="D12" s="1526"/>
      <c r="E12" s="1526"/>
      <c r="F12" s="447" t="str">
        <f>IF('DMMI Drawing Requirement'!G11&lt;&gt;"",'DMMI Drawing Requirement'!G11,"")</f>
        <v/>
      </c>
      <c r="G12" s="447" t="str">
        <f>IF('DMMI Drawing Requirement'!H11&lt;&gt;"",'DMMI Drawing Requirement'!H11,"")</f>
        <v/>
      </c>
      <c r="H12" s="447" t="str">
        <f>IF('DMMI Drawing Requirement'!I11&lt;&gt;"",'DMMI Drawing Requirement'!I11,"")</f>
        <v/>
      </c>
      <c r="I12" s="448"/>
      <c r="J12" s="448"/>
      <c r="K12" s="448"/>
      <c r="L12" s="448"/>
      <c r="M12" s="448"/>
      <c r="N12" s="449" t="str">
        <f t="shared" si="0"/>
        <v/>
      </c>
      <c r="O12" s="449" t="str">
        <f t="shared" si="1"/>
        <v/>
      </c>
      <c r="P12" s="450" t="str">
        <f t="shared" si="2"/>
        <v/>
      </c>
      <c r="Q12" s="1527"/>
      <c r="R12" s="1527"/>
      <c r="Z12" s="452"/>
      <c r="AA12" s="1537"/>
      <c r="AB12" s="1537"/>
      <c r="AC12" s="1537"/>
      <c r="AD12" s="452"/>
      <c r="AE12" s="452"/>
      <c r="AF12" s="452"/>
      <c r="AG12" s="452"/>
      <c r="AH12" s="452"/>
      <c r="AI12" s="452"/>
      <c r="AJ12" s="452"/>
      <c r="AK12" s="452"/>
      <c r="AL12" s="452"/>
      <c r="AM12" s="452"/>
      <c r="AN12" s="452"/>
    </row>
    <row r="13" spans="1:40" s="451" customFormat="1" ht="20.25" customHeight="1">
      <c r="A13" s="425" t="s">
        <v>533</v>
      </c>
      <c r="B13" s="447" t="str">
        <f>IF('DMMI Drawing Requirement'!C12&lt;&gt;"",'DMMI Drawing Requirement'!C12,"")</f>
        <v/>
      </c>
      <c r="C13" s="1526" t="str">
        <f>IF('DMMI Drawing Requirement'!D12&lt;&gt;"",'DMMI Drawing Requirement'!D12,"")</f>
        <v/>
      </c>
      <c r="D13" s="1526"/>
      <c r="E13" s="1526"/>
      <c r="F13" s="447" t="str">
        <f>IF('DMMI Drawing Requirement'!G12&lt;&gt;"",'DMMI Drawing Requirement'!G12,"")</f>
        <v/>
      </c>
      <c r="G13" s="447" t="str">
        <f>IF('DMMI Drawing Requirement'!H12&lt;&gt;"",'DMMI Drawing Requirement'!H12,"")</f>
        <v/>
      </c>
      <c r="H13" s="447" t="str">
        <f>IF('DMMI Drawing Requirement'!I12&lt;&gt;"",'DMMI Drawing Requirement'!I12,"")</f>
        <v/>
      </c>
      <c r="I13" s="448"/>
      <c r="J13" s="448"/>
      <c r="K13" s="448"/>
      <c r="L13" s="448"/>
      <c r="M13" s="448"/>
      <c r="N13" s="449" t="str">
        <f t="shared" si="0"/>
        <v/>
      </c>
      <c r="O13" s="449" t="str">
        <f t="shared" si="1"/>
        <v/>
      </c>
      <c r="P13" s="450" t="str">
        <f t="shared" si="2"/>
        <v/>
      </c>
      <c r="Q13" s="1527"/>
      <c r="R13" s="1527"/>
      <c r="Z13" s="452"/>
      <c r="AA13" s="1537"/>
      <c r="AB13" s="1537"/>
      <c r="AC13" s="1537"/>
      <c r="AD13" s="452"/>
      <c r="AE13" s="452"/>
      <c r="AF13" s="452"/>
      <c r="AG13" s="452"/>
      <c r="AH13" s="452"/>
      <c r="AI13" s="452"/>
      <c r="AJ13" s="452"/>
      <c r="AK13" s="452"/>
      <c r="AL13" s="452"/>
      <c r="AM13" s="452"/>
      <c r="AN13" s="452"/>
    </row>
    <row r="14" spans="1:40" s="451" customFormat="1" ht="20.25" customHeight="1">
      <c r="A14" s="425" t="s">
        <v>534</v>
      </c>
      <c r="B14" s="447" t="str">
        <f>IF('DMMI Drawing Requirement'!C13&lt;&gt;"",'DMMI Drawing Requirement'!C13,"")</f>
        <v/>
      </c>
      <c r="C14" s="1526" t="str">
        <f>IF('DMMI Drawing Requirement'!D13&lt;&gt;"",'DMMI Drawing Requirement'!D13,"")</f>
        <v/>
      </c>
      <c r="D14" s="1526"/>
      <c r="E14" s="1526"/>
      <c r="F14" s="447" t="str">
        <f>IF('DMMI Drawing Requirement'!G13&lt;&gt;"",'DMMI Drawing Requirement'!G13,"")</f>
        <v/>
      </c>
      <c r="G14" s="447" t="str">
        <f>IF('DMMI Drawing Requirement'!H13&lt;&gt;"",'DMMI Drawing Requirement'!H13,"")</f>
        <v/>
      </c>
      <c r="H14" s="447" t="str">
        <f>IF('DMMI Drawing Requirement'!I13&lt;&gt;"",'DMMI Drawing Requirement'!I13,"")</f>
        <v/>
      </c>
      <c r="I14" s="448"/>
      <c r="J14" s="448"/>
      <c r="K14" s="448"/>
      <c r="L14" s="448"/>
      <c r="M14" s="448"/>
      <c r="N14" s="449" t="str">
        <f t="shared" si="0"/>
        <v/>
      </c>
      <c r="O14" s="449" t="str">
        <f t="shared" si="1"/>
        <v/>
      </c>
      <c r="P14" s="450" t="str">
        <f t="shared" si="2"/>
        <v/>
      </c>
      <c r="Q14" s="1527"/>
      <c r="R14" s="1527"/>
      <c r="Z14" s="452"/>
      <c r="AA14" s="1537"/>
      <c r="AB14" s="1537"/>
      <c r="AC14" s="1537"/>
      <c r="AD14" s="452"/>
      <c r="AE14" s="452"/>
      <c r="AF14" s="452"/>
      <c r="AG14" s="452"/>
      <c r="AH14" s="452"/>
      <c r="AI14" s="452"/>
      <c r="AJ14" s="452"/>
      <c r="AK14" s="452"/>
      <c r="AL14" s="452"/>
      <c r="AM14" s="452"/>
      <c r="AN14" s="452"/>
    </row>
    <row r="15" spans="1:40" s="451" customFormat="1" ht="20.25" customHeight="1">
      <c r="A15" s="425" t="s">
        <v>535</v>
      </c>
      <c r="B15" s="447" t="str">
        <f>IF('DMMI Drawing Requirement'!C14&lt;&gt;"",'DMMI Drawing Requirement'!C14,"")</f>
        <v/>
      </c>
      <c r="C15" s="1526" t="str">
        <f>IF('DMMI Drawing Requirement'!D14&lt;&gt;"",'DMMI Drawing Requirement'!D14,"")</f>
        <v/>
      </c>
      <c r="D15" s="1526"/>
      <c r="E15" s="1526"/>
      <c r="F15" s="447" t="str">
        <f>IF('DMMI Drawing Requirement'!G14&lt;&gt;"",'DMMI Drawing Requirement'!G14,"")</f>
        <v/>
      </c>
      <c r="G15" s="447" t="str">
        <f>IF('DMMI Drawing Requirement'!H14&lt;&gt;"",'DMMI Drawing Requirement'!H14,"")</f>
        <v/>
      </c>
      <c r="H15" s="447" t="str">
        <f>IF('DMMI Drawing Requirement'!I14&lt;&gt;"",'DMMI Drawing Requirement'!I14,"")</f>
        <v/>
      </c>
      <c r="I15" s="448"/>
      <c r="J15" s="448"/>
      <c r="K15" s="448"/>
      <c r="L15" s="448"/>
      <c r="M15" s="448"/>
      <c r="N15" s="449" t="str">
        <f t="shared" si="0"/>
        <v/>
      </c>
      <c r="O15" s="449" t="str">
        <f t="shared" si="1"/>
        <v/>
      </c>
      <c r="P15" s="450"/>
      <c r="Q15" s="1527"/>
      <c r="R15" s="1527"/>
      <c r="Z15" s="452"/>
      <c r="AA15" s="1537"/>
      <c r="AB15" s="1537"/>
      <c r="AC15" s="1537"/>
      <c r="AD15" s="452"/>
      <c r="AE15" s="452"/>
      <c r="AF15" s="452"/>
      <c r="AG15" s="452"/>
      <c r="AH15" s="452"/>
      <c r="AI15" s="452"/>
      <c r="AJ15" s="452"/>
      <c r="AK15" s="452"/>
      <c r="AL15" s="452"/>
      <c r="AM15" s="452"/>
      <c r="AN15" s="452"/>
    </row>
    <row r="16" spans="1:40" s="451" customFormat="1" ht="20.25" customHeight="1">
      <c r="A16" s="425" t="s">
        <v>536</v>
      </c>
      <c r="B16" s="447" t="str">
        <f>IF('DMMI Drawing Requirement'!C15&lt;&gt;"",'DMMI Drawing Requirement'!C15,"")</f>
        <v/>
      </c>
      <c r="C16" s="1526" t="str">
        <f>IF('DMMI Drawing Requirement'!D15&lt;&gt;"",'DMMI Drawing Requirement'!D15,"")</f>
        <v/>
      </c>
      <c r="D16" s="1526"/>
      <c r="E16" s="1526"/>
      <c r="F16" s="447" t="str">
        <f>IF('DMMI Drawing Requirement'!G15&lt;&gt;"",'DMMI Drawing Requirement'!G15,"")</f>
        <v/>
      </c>
      <c r="G16" s="447" t="str">
        <f>IF('DMMI Drawing Requirement'!H15&lt;&gt;"",'DMMI Drawing Requirement'!H15,"")</f>
        <v/>
      </c>
      <c r="H16" s="447" t="str">
        <f>IF('DMMI Drawing Requirement'!I15&lt;&gt;"",'DMMI Drawing Requirement'!I15,"")</f>
        <v/>
      </c>
      <c r="I16" s="448"/>
      <c r="J16" s="448"/>
      <c r="K16" s="448"/>
      <c r="L16" s="448"/>
      <c r="M16" s="448"/>
      <c r="N16" s="449" t="str">
        <f t="shared" si="0"/>
        <v/>
      </c>
      <c r="O16" s="449" t="str">
        <f t="shared" si="1"/>
        <v/>
      </c>
      <c r="P16" s="450" t="str">
        <f t="shared" si="2"/>
        <v/>
      </c>
      <c r="Q16" s="1527"/>
      <c r="R16" s="1527"/>
      <c r="Z16" s="452"/>
      <c r="AA16" s="1537"/>
      <c r="AB16" s="1537"/>
      <c r="AC16" s="1537"/>
      <c r="AD16" s="452"/>
      <c r="AE16" s="452"/>
      <c r="AF16" s="452"/>
      <c r="AG16" s="452"/>
      <c r="AH16" s="452"/>
      <c r="AI16" s="452"/>
      <c r="AJ16" s="452"/>
      <c r="AK16" s="452"/>
      <c r="AL16" s="452"/>
      <c r="AM16" s="452"/>
      <c r="AN16" s="452"/>
    </row>
    <row r="17" spans="1:40" s="451" customFormat="1" ht="20.25" customHeight="1">
      <c r="A17" s="425" t="s">
        <v>537</v>
      </c>
      <c r="B17" s="447" t="str">
        <f>IF('DMMI Drawing Requirement'!C16&lt;&gt;"",'DMMI Drawing Requirement'!C16,"")</f>
        <v/>
      </c>
      <c r="C17" s="1526" t="str">
        <f>IF('DMMI Drawing Requirement'!D16&lt;&gt;"",'DMMI Drawing Requirement'!D16,"")</f>
        <v/>
      </c>
      <c r="D17" s="1526"/>
      <c r="E17" s="1526"/>
      <c r="F17" s="447" t="str">
        <f>IF('DMMI Drawing Requirement'!G16&lt;&gt;"",'DMMI Drawing Requirement'!G16,"")</f>
        <v/>
      </c>
      <c r="G17" s="447" t="str">
        <f>IF('DMMI Drawing Requirement'!H16&lt;&gt;"",'DMMI Drawing Requirement'!H16,"")</f>
        <v/>
      </c>
      <c r="H17" s="447" t="str">
        <f>IF('DMMI Drawing Requirement'!I16&lt;&gt;"",'DMMI Drawing Requirement'!I16,"")</f>
        <v/>
      </c>
      <c r="I17" s="448"/>
      <c r="J17" s="448"/>
      <c r="K17" s="448"/>
      <c r="L17" s="448"/>
      <c r="M17" s="448"/>
      <c r="N17" s="449" t="str">
        <f t="shared" si="0"/>
        <v/>
      </c>
      <c r="O17" s="449" t="str">
        <f t="shared" si="1"/>
        <v/>
      </c>
      <c r="P17" s="450" t="str">
        <f t="shared" si="2"/>
        <v/>
      </c>
      <c r="Q17" s="1527"/>
      <c r="R17" s="1527"/>
      <c r="Z17" s="452"/>
      <c r="AA17" s="1537"/>
      <c r="AB17" s="1537"/>
      <c r="AC17" s="1537"/>
      <c r="AD17" s="452"/>
      <c r="AE17" s="452"/>
      <c r="AF17" s="452"/>
      <c r="AG17" s="452"/>
      <c r="AH17" s="452"/>
      <c r="AI17" s="452"/>
      <c r="AJ17" s="452"/>
      <c r="AK17" s="452"/>
      <c r="AL17" s="452"/>
      <c r="AM17" s="452"/>
      <c r="AN17" s="452"/>
    </row>
    <row r="18" spans="1:40" s="451" customFormat="1" ht="20.25" customHeight="1">
      <c r="A18" s="425" t="s">
        <v>538</v>
      </c>
      <c r="B18" s="447" t="str">
        <f>IF('DMMI Drawing Requirement'!C17&lt;&gt;"",'DMMI Drawing Requirement'!C17,"")</f>
        <v/>
      </c>
      <c r="C18" s="1526" t="str">
        <f>IF('DMMI Drawing Requirement'!D17&lt;&gt;"",'DMMI Drawing Requirement'!D17,"")</f>
        <v/>
      </c>
      <c r="D18" s="1526"/>
      <c r="E18" s="1526"/>
      <c r="F18" s="447" t="str">
        <f>IF('DMMI Drawing Requirement'!G17&lt;&gt;"",'DMMI Drawing Requirement'!G17,"")</f>
        <v/>
      </c>
      <c r="G18" s="447" t="str">
        <f>IF('DMMI Drawing Requirement'!H17&lt;&gt;"",'DMMI Drawing Requirement'!H17,"")</f>
        <v/>
      </c>
      <c r="H18" s="447" t="str">
        <f>IF('DMMI Drawing Requirement'!I17&lt;&gt;"",'DMMI Drawing Requirement'!I17,"")</f>
        <v/>
      </c>
      <c r="I18" s="448"/>
      <c r="J18" s="448"/>
      <c r="K18" s="448"/>
      <c r="L18" s="448"/>
      <c r="M18" s="448"/>
      <c r="N18" s="449" t="str">
        <f t="shared" si="0"/>
        <v/>
      </c>
      <c r="O18" s="449" t="str">
        <f t="shared" si="1"/>
        <v/>
      </c>
      <c r="P18" s="450" t="str">
        <f t="shared" si="2"/>
        <v/>
      </c>
      <c r="Q18" s="1527"/>
      <c r="R18" s="1527"/>
      <c r="Z18" s="452"/>
      <c r="AA18" s="1537"/>
      <c r="AB18" s="1537"/>
      <c r="AC18" s="1537"/>
      <c r="AD18" s="452"/>
      <c r="AE18" s="452"/>
      <c r="AF18" s="452"/>
      <c r="AG18" s="452"/>
      <c r="AH18" s="452"/>
      <c r="AI18" s="452"/>
      <c r="AJ18" s="452"/>
      <c r="AK18" s="452"/>
      <c r="AL18" s="452"/>
      <c r="AM18" s="452"/>
      <c r="AN18" s="452"/>
    </row>
    <row r="19" spans="1:40" s="451" customFormat="1" ht="20.25" customHeight="1">
      <c r="A19" s="425" t="s">
        <v>539</v>
      </c>
      <c r="B19" s="447" t="str">
        <f>IF('DMMI Drawing Requirement'!C18&lt;&gt;"",'DMMI Drawing Requirement'!C18,"")</f>
        <v/>
      </c>
      <c r="C19" s="1526" t="str">
        <f>IF('DMMI Drawing Requirement'!D18&lt;&gt;"",'DMMI Drawing Requirement'!D18,"")</f>
        <v/>
      </c>
      <c r="D19" s="1526"/>
      <c r="E19" s="1526"/>
      <c r="F19" s="447" t="str">
        <f>IF('DMMI Drawing Requirement'!G18&lt;&gt;"",'DMMI Drawing Requirement'!G18,"")</f>
        <v/>
      </c>
      <c r="G19" s="447" t="str">
        <f>IF('DMMI Drawing Requirement'!H18&lt;&gt;"",'DMMI Drawing Requirement'!H18,"")</f>
        <v/>
      </c>
      <c r="H19" s="447" t="str">
        <f>IF('DMMI Drawing Requirement'!I18&lt;&gt;"",'DMMI Drawing Requirement'!I18,"")</f>
        <v/>
      </c>
      <c r="I19" s="448"/>
      <c r="J19" s="448"/>
      <c r="K19" s="448"/>
      <c r="L19" s="448"/>
      <c r="M19" s="448"/>
      <c r="N19" s="449" t="str">
        <f t="shared" si="0"/>
        <v/>
      </c>
      <c r="O19" s="449" t="str">
        <f t="shared" si="1"/>
        <v/>
      </c>
      <c r="P19" s="450" t="str">
        <f t="shared" si="2"/>
        <v/>
      </c>
      <c r="Q19" s="1527"/>
      <c r="R19" s="1527"/>
      <c r="Z19" s="452"/>
      <c r="AA19" s="1537"/>
      <c r="AB19" s="1537"/>
      <c r="AC19" s="1537"/>
      <c r="AD19" s="452"/>
      <c r="AE19" s="452"/>
      <c r="AF19" s="452"/>
      <c r="AG19" s="452"/>
      <c r="AH19" s="452"/>
      <c r="AI19" s="452"/>
      <c r="AJ19" s="452"/>
      <c r="AK19" s="452"/>
      <c r="AL19" s="452"/>
      <c r="AM19" s="452"/>
      <c r="AN19" s="452"/>
    </row>
    <row r="20" spans="1:40" s="451" customFormat="1" ht="20.25" customHeight="1">
      <c r="A20" s="425" t="s">
        <v>540</v>
      </c>
      <c r="B20" s="447" t="str">
        <f>IF('DMMI Drawing Requirement'!C19&lt;&gt;"",'DMMI Drawing Requirement'!C19,"")</f>
        <v/>
      </c>
      <c r="C20" s="1526" t="str">
        <f>IF('DMMI Drawing Requirement'!D19&lt;&gt;"",'DMMI Drawing Requirement'!D19,"")</f>
        <v/>
      </c>
      <c r="D20" s="1526"/>
      <c r="E20" s="1526"/>
      <c r="F20" s="447" t="str">
        <f>IF('DMMI Drawing Requirement'!G19&lt;&gt;"",'DMMI Drawing Requirement'!G19,"")</f>
        <v/>
      </c>
      <c r="G20" s="447" t="str">
        <f>IF('DMMI Drawing Requirement'!H19&lt;&gt;"",'DMMI Drawing Requirement'!H19,"")</f>
        <v/>
      </c>
      <c r="H20" s="447" t="str">
        <f>IF('DMMI Drawing Requirement'!I19&lt;&gt;"",'DMMI Drawing Requirement'!I19,"")</f>
        <v/>
      </c>
      <c r="I20" s="448"/>
      <c r="J20" s="448"/>
      <c r="K20" s="448"/>
      <c r="L20" s="448"/>
      <c r="M20" s="448"/>
      <c r="N20" s="449" t="str">
        <f t="shared" si="0"/>
        <v/>
      </c>
      <c r="O20" s="449" t="str">
        <f t="shared" si="1"/>
        <v/>
      </c>
      <c r="P20" s="450" t="str">
        <f t="shared" si="2"/>
        <v/>
      </c>
      <c r="Q20" s="1527"/>
      <c r="R20" s="1527"/>
      <c r="Z20" s="452"/>
      <c r="AA20" s="1537"/>
      <c r="AB20" s="1537"/>
      <c r="AC20" s="1537"/>
      <c r="AD20" s="452"/>
      <c r="AE20" s="452"/>
      <c r="AF20" s="452"/>
      <c r="AG20" s="452"/>
      <c r="AH20" s="452"/>
      <c r="AI20" s="452"/>
      <c r="AJ20" s="452"/>
      <c r="AK20" s="452"/>
      <c r="AL20" s="452"/>
      <c r="AM20" s="452"/>
      <c r="AN20" s="452"/>
    </row>
    <row r="21" spans="1:40" s="451" customFormat="1" ht="20.25" customHeight="1">
      <c r="A21" s="425" t="s">
        <v>541</v>
      </c>
      <c r="B21" s="447" t="str">
        <f>IF('DMMI Drawing Requirement'!C20&lt;&gt;"",'DMMI Drawing Requirement'!C20,"")</f>
        <v/>
      </c>
      <c r="C21" s="1526" t="str">
        <f>IF('DMMI Drawing Requirement'!D20&lt;&gt;"",'DMMI Drawing Requirement'!D20,"")</f>
        <v/>
      </c>
      <c r="D21" s="1526"/>
      <c r="E21" s="1526"/>
      <c r="F21" s="447" t="str">
        <f>IF('DMMI Drawing Requirement'!G20&lt;&gt;"",'DMMI Drawing Requirement'!G20,"")</f>
        <v/>
      </c>
      <c r="G21" s="447" t="str">
        <f>IF('DMMI Drawing Requirement'!H20&lt;&gt;"",'DMMI Drawing Requirement'!H20,"")</f>
        <v/>
      </c>
      <c r="H21" s="447" t="str">
        <f>IF('DMMI Drawing Requirement'!I20&lt;&gt;"",'DMMI Drawing Requirement'!I20,"")</f>
        <v/>
      </c>
      <c r="I21" s="448"/>
      <c r="J21" s="448"/>
      <c r="K21" s="448"/>
      <c r="L21" s="448"/>
      <c r="M21" s="448"/>
      <c r="N21" s="449" t="str">
        <f t="shared" si="0"/>
        <v/>
      </c>
      <c r="O21" s="449" t="str">
        <f t="shared" si="1"/>
        <v/>
      </c>
      <c r="P21" s="450" t="str">
        <f t="shared" si="2"/>
        <v/>
      </c>
      <c r="Q21" s="1527"/>
      <c r="R21" s="1527"/>
      <c r="Z21" s="452"/>
      <c r="AA21" s="1537"/>
      <c r="AB21" s="1537"/>
      <c r="AC21" s="1537"/>
      <c r="AD21" s="452"/>
      <c r="AE21" s="452"/>
      <c r="AF21" s="452"/>
      <c r="AG21" s="452"/>
      <c r="AH21" s="452"/>
      <c r="AI21" s="452"/>
      <c r="AJ21" s="452"/>
      <c r="AK21" s="452"/>
      <c r="AL21" s="452"/>
      <c r="AM21" s="452"/>
      <c r="AN21" s="452"/>
    </row>
    <row r="22" spans="1:40" s="451" customFormat="1" ht="20.25" customHeight="1">
      <c r="A22" s="425" t="s">
        <v>542</v>
      </c>
      <c r="B22" s="447" t="str">
        <f>IF('DMMI Drawing Requirement'!C21&lt;&gt;"",'DMMI Drawing Requirement'!C21,"")</f>
        <v/>
      </c>
      <c r="C22" s="1526" t="str">
        <f>IF('DMMI Drawing Requirement'!D21&lt;&gt;"",'DMMI Drawing Requirement'!D21,"")</f>
        <v/>
      </c>
      <c r="D22" s="1526"/>
      <c r="E22" s="1526"/>
      <c r="F22" s="447" t="str">
        <f>IF('DMMI Drawing Requirement'!G21&lt;&gt;"",'DMMI Drawing Requirement'!G21,"")</f>
        <v/>
      </c>
      <c r="G22" s="447" t="str">
        <f>IF('DMMI Drawing Requirement'!H21&lt;&gt;"",'DMMI Drawing Requirement'!H21,"")</f>
        <v/>
      </c>
      <c r="H22" s="447" t="str">
        <f>IF('DMMI Drawing Requirement'!I21&lt;&gt;"",'DMMI Drawing Requirement'!I21,"")</f>
        <v/>
      </c>
      <c r="I22" s="448"/>
      <c r="J22" s="448"/>
      <c r="K22" s="448"/>
      <c r="L22" s="448"/>
      <c r="M22" s="448"/>
      <c r="N22" s="449" t="str">
        <f t="shared" si="0"/>
        <v/>
      </c>
      <c r="O22" s="449" t="str">
        <f t="shared" si="1"/>
        <v/>
      </c>
      <c r="P22" s="450" t="str">
        <f t="shared" si="2"/>
        <v/>
      </c>
      <c r="Q22" s="1527"/>
      <c r="R22" s="1527"/>
      <c r="Z22" s="452"/>
      <c r="AA22" s="1537"/>
      <c r="AB22" s="1537"/>
      <c r="AC22" s="1537"/>
      <c r="AD22" s="452"/>
      <c r="AE22" s="452"/>
      <c r="AF22" s="452"/>
      <c r="AG22" s="452"/>
      <c r="AH22" s="452"/>
      <c r="AI22" s="452"/>
      <c r="AJ22" s="452"/>
      <c r="AK22" s="452"/>
      <c r="AL22" s="452"/>
      <c r="AM22" s="452"/>
      <c r="AN22" s="452"/>
    </row>
    <row r="23" spans="1:40" s="451" customFormat="1" ht="20.25" customHeight="1">
      <c r="A23" s="425" t="s">
        <v>543</v>
      </c>
      <c r="B23" s="447" t="str">
        <f>IF('DMMI Drawing Requirement'!C22&lt;&gt;"",'DMMI Drawing Requirement'!C22,"")</f>
        <v/>
      </c>
      <c r="C23" s="1526" t="str">
        <f>IF('DMMI Drawing Requirement'!D22&lt;&gt;"",'DMMI Drawing Requirement'!D22,"")</f>
        <v/>
      </c>
      <c r="D23" s="1526"/>
      <c r="E23" s="1526"/>
      <c r="F23" s="447" t="str">
        <f>IF('DMMI Drawing Requirement'!G22&lt;&gt;"",'DMMI Drawing Requirement'!G22,"")</f>
        <v/>
      </c>
      <c r="G23" s="447" t="str">
        <f>IF('DMMI Drawing Requirement'!H22&lt;&gt;"",'DMMI Drawing Requirement'!H22,"")</f>
        <v/>
      </c>
      <c r="H23" s="447" t="str">
        <f>IF('DMMI Drawing Requirement'!I22&lt;&gt;"",'DMMI Drawing Requirement'!I22,"")</f>
        <v/>
      </c>
      <c r="I23" s="448"/>
      <c r="J23" s="448"/>
      <c r="K23" s="448"/>
      <c r="L23" s="448"/>
      <c r="M23" s="448"/>
      <c r="N23" s="449" t="str">
        <f t="shared" si="0"/>
        <v/>
      </c>
      <c r="O23" s="449" t="str">
        <f t="shared" si="1"/>
        <v/>
      </c>
      <c r="P23" s="450" t="str">
        <f t="shared" si="2"/>
        <v/>
      </c>
      <c r="Q23" s="1527"/>
      <c r="R23" s="1527"/>
      <c r="Z23" s="452"/>
      <c r="AA23" s="1537"/>
      <c r="AB23" s="1537"/>
      <c r="AC23" s="1537"/>
      <c r="AD23" s="452"/>
      <c r="AE23" s="452"/>
      <c r="AF23" s="452"/>
      <c r="AG23" s="452"/>
      <c r="AH23" s="452"/>
      <c r="AI23" s="452"/>
      <c r="AJ23" s="452"/>
      <c r="AK23" s="452"/>
      <c r="AL23" s="452"/>
      <c r="AM23" s="452"/>
      <c r="AN23" s="452"/>
    </row>
    <row r="24" spans="1:40" s="451" customFormat="1" ht="20.25" customHeight="1">
      <c r="A24" s="425" t="s">
        <v>544</v>
      </c>
      <c r="B24" s="447" t="str">
        <f>IF('DMMI Drawing Requirement'!C23&lt;&gt;"",'DMMI Drawing Requirement'!C23,"")</f>
        <v/>
      </c>
      <c r="C24" s="1526" t="str">
        <f>IF('DMMI Drawing Requirement'!D23&lt;&gt;"",'DMMI Drawing Requirement'!D23,"")</f>
        <v/>
      </c>
      <c r="D24" s="1526"/>
      <c r="E24" s="1526"/>
      <c r="F24" s="447" t="str">
        <f>IF('DMMI Drawing Requirement'!G23&lt;&gt;"",'DMMI Drawing Requirement'!G23,"")</f>
        <v/>
      </c>
      <c r="G24" s="447" t="str">
        <f>IF('DMMI Drawing Requirement'!H23&lt;&gt;"",'DMMI Drawing Requirement'!H23,"")</f>
        <v/>
      </c>
      <c r="H24" s="447" t="str">
        <f>IF('DMMI Drawing Requirement'!I23&lt;&gt;"",'DMMI Drawing Requirement'!I23,"")</f>
        <v/>
      </c>
      <c r="I24" s="448"/>
      <c r="J24" s="448"/>
      <c r="K24" s="448"/>
      <c r="L24" s="448"/>
      <c r="M24" s="448"/>
      <c r="N24" s="449" t="str">
        <f t="shared" si="0"/>
        <v/>
      </c>
      <c r="O24" s="449" t="str">
        <f t="shared" si="1"/>
        <v/>
      </c>
      <c r="P24" s="450" t="str">
        <f t="shared" si="2"/>
        <v/>
      </c>
      <c r="Q24" s="1527"/>
      <c r="R24" s="1527"/>
      <c r="Z24" s="452"/>
      <c r="AA24" s="1537"/>
      <c r="AB24" s="1537"/>
      <c r="AC24" s="1537"/>
      <c r="AD24" s="452"/>
      <c r="AE24" s="452"/>
      <c r="AF24" s="452"/>
      <c r="AG24" s="452"/>
      <c r="AH24" s="452"/>
      <c r="AI24" s="452"/>
      <c r="AJ24" s="452"/>
      <c r="AK24" s="452"/>
      <c r="AL24" s="452"/>
      <c r="AM24" s="452"/>
      <c r="AN24" s="452"/>
    </row>
    <row r="25" spans="1:40" s="451" customFormat="1" ht="20.25" customHeight="1">
      <c r="A25" s="425" t="s">
        <v>545</v>
      </c>
      <c r="B25" s="447" t="str">
        <f>IF('DMMI Drawing Requirement'!C24&lt;&gt;"",'DMMI Drawing Requirement'!C24,"")</f>
        <v/>
      </c>
      <c r="C25" s="1526" t="str">
        <f>IF('DMMI Drawing Requirement'!D24&lt;&gt;"",'DMMI Drawing Requirement'!D24,"")</f>
        <v/>
      </c>
      <c r="D25" s="1526"/>
      <c r="E25" s="1526"/>
      <c r="F25" s="447" t="str">
        <f>IF('DMMI Drawing Requirement'!G24&lt;&gt;"",'DMMI Drawing Requirement'!G24,"")</f>
        <v/>
      </c>
      <c r="G25" s="447" t="str">
        <f>IF('DMMI Drawing Requirement'!H24&lt;&gt;"",'DMMI Drawing Requirement'!H24,"")</f>
        <v/>
      </c>
      <c r="H25" s="447" t="str">
        <f>IF('DMMI Drawing Requirement'!I24&lt;&gt;"",'DMMI Drawing Requirement'!I24,"")</f>
        <v/>
      </c>
      <c r="I25" s="448"/>
      <c r="J25" s="448"/>
      <c r="K25" s="448"/>
      <c r="L25" s="448"/>
      <c r="M25" s="448"/>
      <c r="N25" s="449" t="str">
        <f t="shared" si="0"/>
        <v/>
      </c>
      <c r="O25" s="449" t="str">
        <f t="shared" si="1"/>
        <v/>
      </c>
      <c r="P25" s="450" t="str">
        <f t="shared" si="2"/>
        <v/>
      </c>
      <c r="Q25" s="1527"/>
      <c r="R25" s="1527"/>
      <c r="Z25" s="452"/>
      <c r="AA25" s="1537"/>
      <c r="AB25" s="1537"/>
      <c r="AC25" s="1537"/>
      <c r="AD25" s="452"/>
      <c r="AE25" s="452"/>
      <c r="AF25" s="452"/>
      <c r="AG25" s="452"/>
      <c r="AH25" s="452"/>
      <c r="AI25" s="452"/>
      <c r="AJ25" s="452"/>
      <c r="AK25" s="452"/>
      <c r="AL25" s="452"/>
      <c r="AM25" s="452"/>
      <c r="AN25" s="452"/>
    </row>
    <row r="26" spans="1:40" s="451" customFormat="1" ht="20.25" customHeight="1">
      <c r="A26" s="425" t="s">
        <v>546</v>
      </c>
      <c r="B26" s="447" t="str">
        <f>IF('DMMI Drawing Requirement'!C25&lt;&gt;"",'DMMI Drawing Requirement'!C25,"")</f>
        <v/>
      </c>
      <c r="C26" s="1526" t="str">
        <f>IF('DMMI Drawing Requirement'!D25&lt;&gt;"",'DMMI Drawing Requirement'!D25,"")</f>
        <v/>
      </c>
      <c r="D26" s="1526"/>
      <c r="E26" s="1526"/>
      <c r="F26" s="447" t="str">
        <f>IF('DMMI Drawing Requirement'!G25&lt;&gt;"",'DMMI Drawing Requirement'!G25,"")</f>
        <v/>
      </c>
      <c r="G26" s="447" t="str">
        <f>IF('DMMI Drawing Requirement'!H25&lt;&gt;"",'DMMI Drawing Requirement'!H25,"")</f>
        <v/>
      </c>
      <c r="H26" s="447" t="str">
        <f>IF('DMMI Drawing Requirement'!I25&lt;&gt;"",'DMMI Drawing Requirement'!I25,"")</f>
        <v/>
      </c>
      <c r="I26" s="448"/>
      <c r="J26" s="448"/>
      <c r="K26" s="448"/>
      <c r="L26" s="448"/>
      <c r="M26" s="448"/>
      <c r="N26" s="449" t="str">
        <f t="shared" si="0"/>
        <v/>
      </c>
      <c r="O26" s="449" t="str">
        <f t="shared" si="1"/>
        <v/>
      </c>
      <c r="P26" s="450" t="str">
        <f t="shared" si="2"/>
        <v/>
      </c>
      <c r="Q26" s="1527"/>
      <c r="R26" s="1527"/>
      <c r="Z26" s="452"/>
      <c r="AA26" s="1537"/>
      <c r="AB26" s="1537"/>
      <c r="AC26" s="1537"/>
      <c r="AD26" s="452"/>
      <c r="AE26" s="452"/>
      <c r="AF26" s="452"/>
      <c r="AG26" s="452"/>
      <c r="AH26" s="452"/>
      <c r="AI26" s="452"/>
      <c r="AJ26" s="452"/>
      <c r="AK26" s="452"/>
      <c r="AL26" s="452"/>
      <c r="AM26" s="452"/>
      <c r="AN26" s="452"/>
    </row>
    <row r="27" spans="1:40" s="451" customFormat="1" ht="20.25" customHeight="1">
      <c r="A27" s="425" t="s">
        <v>547</v>
      </c>
      <c r="B27" s="447" t="str">
        <f>IF('DMMI Drawing Requirement'!C26&lt;&gt;"",'DMMI Drawing Requirement'!C26,"")</f>
        <v/>
      </c>
      <c r="C27" s="1526" t="str">
        <f>IF('DMMI Drawing Requirement'!D26&lt;&gt;"",'DMMI Drawing Requirement'!D26,"")</f>
        <v/>
      </c>
      <c r="D27" s="1526"/>
      <c r="E27" s="1526"/>
      <c r="F27" s="447" t="str">
        <f>IF('DMMI Drawing Requirement'!G26&lt;&gt;"",'DMMI Drawing Requirement'!G26,"")</f>
        <v/>
      </c>
      <c r="G27" s="447" t="str">
        <f>IF('DMMI Drawing Requirement'!H26&lt;&gt;"",'DMMI Drawing Requirement'!H26,"")</f>
        <v/>
      </c>
      <c r="H27" s="447" t="str">
        <f>IF('DMMI Drawing Requirement'!I26&lt;&gt;"",'DMMI Drawing Requirement'!I26,"")</f>
        <v/>
      </c>
      <c r="I27" s="448"/>
      <c r="J27" s="448"/>
      <c r="K27" s="448"/>
      <c r="L27" s="448"/>
      <c r="M27" s="448"/>
      <c r="N27" s="449" t="str">
        <f t="shared" si="0"/>
        <v/>
      </c>
      <c r="O27" s="449" t="str">
        <f t="shared" si="1"/>
        <v/>
      </c>
      <c r="P27" s="450" t="str">
        <f t="shared" si="2"/>
        <v/>
      </c>
      <c r="Q27" s="1527"/>
      <c r="R27" s="1527"/>
      <c r="Z27" s="452"/>
      <c r="AA27" s="1537"/>
      <c r="AB27" s="1537"/>
      <c r="AC27" s="1537"/>
      <c r="AD27" s="452"/>
      <c r="AE27" s="452"/>
      <c r="AF27" s="452"/>
      <c r="AG27" s="452"/>
      <c r="AH27" s="452"/>
      <c r="AI27" s="452"/>
      <c r="AJ27" s="452"/>
      <c r="AK27" s="452"/>
      <c r="AL27" s="452"/>
      <c r="AM27" s="452"/>
      <c r="AN27" s="452"/>
    </row>
    <row r="28" spans="1:40" s="451" customFormat="1" ht="20.25" customHeight="1">
      <c r="A28" s="425" t="s">
        <v>548</v>
      </c>
      <c r="B28" s="447" t="str">
        <f>IF('DMMI Drawing Requirement'!C27&lt;&gt;"",'DMMI Drawing Requirement'!C27,"")</f>
        <v/>
      </c>
      <c r="C28" s="1526" t="str">
        <f>IF('DMMI Drawing Requirement'!D27&lt;&gt;"",'DMMI Drawing Requirement'!D27,"")</f>
        <v/>
      </c>
      <c r="D28" s="1526"/>
      <c r="E28" s="1526"/>
      <c r="F28" s="447" t="str">
        <f>IF('DMMI Drawing Requirement'!G27&lt;&gt;"",'DMMI Drawing Requirement'!G27,"")</f>
        <v/>
      </c>
      <c r="G28" s="447" t="str">
        <f>IF('DMMI Drawing Requirement'!H27&lt;&gt;"",'DMMI Drawing Requirement'!H27,"")</f>
        <v/>
      </c>
      <c r="H28" s="447" t="str">
        <f>IF('DMMI Drawing Requirement'!I27&lt;&gt;"",'DMMI Drawing Requirement'!I27,"")</f>
        <v/>
      </c>
      <c r="I28" s="448"/>
      <c r="J28" s="448"/>
      <c r="K28" s="448"/>
      <c r="L28" s="448"/>
      <c r="M28" s="448"/>
      <c r="N28" s="449" t="str">
        <f t="shared" si="0"/>
        <v/>
      </c>
      <c r="O28" s="449" t="str">
        <f t="shared" si="1"/>
        <v/>
      </c>
      <c r="P28" s="450" t="str">
        <f t="shared" si="2"/>
        <v/>
      </c>
      <c r="Q28" s="1527"/>
      <c r="R28" s="1527"/>
      <c r="Z28" s="452"/>
      <c r="AA28" s="1537"/>
      <c r="AB28" s="1537"/>
      <c r="AC28" s="1537"/>
      <c r="AD28" s="452"/>
      <c r="AE28" s="452"/>
      <c r="AF28" s="452"/>
      <c r="AG28" s="452"/>
      <c r="AH28" s="452"/>
      <c r="AI28" s="452"/>
      <c r="AJ28" s="452"/>
      <c r="AK28" s="452"/>
      <c r="AL28" s="452"/>
      <c r="AM28" s="452"/>
      <c r="AN28" s="452"/>
    </row>
    <row r="29" spans="1:40" s="451" customFormat="1" ht="20.25" customHeight="1">
      <c r="A29" s="425" t="s">
        <v>549</v>
      </c>
      <c r="B29" s="447" t="str">
        <f>IF('DMMI Drawing Requirement'!C28&lt;&gt;"",'DMMI Drawing Requirement'!C28,"")</f>
        <v/>
      </c>
      <c r="C29" s="1526" t="str">
        <f>IF('DMMI Drawing Requirement'!D28&lt;&gt;"",'DMMI Drawing Requirement'!D28,"")</f>
        <v/>
      </c>
      <c r="D29" s="1526"/>
      <c r="E29" s="1526"/>
      <c r="F29" s="447" t="str">
        <f>IF('DMMI Drawing Requirement'!G28&lt;&gt;"",'DMMI Drawing Requirement'!G28,"")</f>
        <v/>
      </c>
      <c r="G29" s="447" t="str">
        <f>IF('DMMI Drawing Requirement'!H28&lt;&gt;"",'DMMI Drawing Requirement'!H28,"")</f>
        <v/>
      </c>
      <c r="H29" s="447" t="str">
        <f>IF('DMMI Drawing Requirement'!I28&lt;&gt;"",'DMMI Drawing Requirement'!I28,"")</f>
        <v/>
      </c>
      <c r="I29" s="448"/>
      <c r="J29" s="448"/>
      <c r="K29" s="448"/>
      <c r="L29" s="448"/>
      <c r="M29" s="448"/>
      <c r="N29" s="449" t="str">
        <f t="shared" si="0"/>
        <v/>
      </c>
      <c r="O29" s="449" t="str">
        <f t="shared" si="1"/>
        <v/>
      </c>
      <c r="P29" s="450" t="str">
        <f t="shared" si="2"/>
        <v/>
      </c>
      <c r="Q29" s="1527"/>
      <c r="R29" s="1527"/>
      <c r="Z29" s="452"/>
      <c r="AA29" s="1537"/>
      <c r="AB29" s="1537"/>
      <c r="AC29" s="1537"/>
      <c r="AD29" s="452"/>
      <c r="AE29" s="452"/>
      <c r="AF29" s="452"/>
      <c r="AG29" s="452"/>
      <c r="AH29" s="452"/>
      <c r="AI29" s="452"/>
      <c r="AJ29" s="452"/>
      <c r="AK29" s="452"/>
      <c r="AL29" s="452"/>
      <c r="AM29" s="452"/>
      <c r="AN29" s="452"/>
    </row>
    <row r="30" spans="1:40" s="451" customFormat="1" ht="20.25" customHeight="1">
      <c r="A30" s="425" t="s">
        <v>550</v>
      </c>
      <c r="B30" s="447" t="str">
        <f>IF('DMMI Drawing Requirement'!C29&lt;&gt;"",'DMMI Drawing Requirement'!C29,"")</f>
        <v/>
      </c>
      <c r="C30" s="1526" t="str">
        <f>IF('DMMI Drawing Requirement'!D29&lt;&gt;"",'DMMI Drawing Requirement'!D29,"")</f>
        <v/>
      </c>
      <c r="D30" s="1526"/>
      <c r="E30" s="1526"/>
      <c r="F30" s="447" t="str">
        <f>IF('DMMI Drawing Requirement'!G29&lt;&gt;"",'DMMI Drawing Requirement'!G29,"")</f>
        <v/>
      </c>
      <c r="G30" s="447" t="str">
        <f>IF('DMMI Drawing Requirement'!H29&lt;&gt;"",'DMMI Drawing Requirement'!H29,"")</f>
        <v/>
      </c>
      <c r="H30" s="447" t="str">
        <f>IF('DMMI Drawing Requirement'!I29&lt;&gt;"",'DMMI Drawing Requirement'!I29,"")</f>
        <v/>
      </c>
      <c r="I30" s="448"/>
      <c r="J30" s="448"/>
      <c r="K30" s="448"/>
      <c r="L30" s="448"/>
      <c r="M30" s="448"/>
      <c r="N30" s="449" t="str">
        <f t="shared" si="0"/>
        <v/>
      </c>
      <c r="O30" s="449" t="str">
        <f t="shared" si="1"/>
        <v/>
      </c>
      <c r="P30" s="450" t="str">
        <f t="shared" si="2"/>
        <v/>
      </c>
      <c r="Q30" s="1527"/>
      <c r="R30" s="1527"/>
      <c r="Z30" s="452"/>
      <c r="AA30" s="1537"/>
      <c r="AB30" s="1537"/>
      <c r="AC30" s="1537"/>
      <c r="AD30" s="452"/>
      <c r="AE30" s="452"/>
      <c r="AF30" s="452"/>
      <c r="AG30" s="452"/>
      <c r="AH30" s="452"/>
      <c r="AI30" s="452"/>
      <c r="AJ30" s="452"/>
      <c r="AK30" s="452"/>
      <c r="AL30" s="452"/>
      <c r="AM30" s="452"/>
      <c r="AN30" s="452"/>
    </row>
    <row r="31" spans="1:40" s="451" customFormat="1" ht="20.25" customHeight="1">
      <c r="A31" s="425" t="s">
        <v>551</v>
      </c>
      <c r="B31" s="447" t="str">
        <f>IF('DMMI Drawing Requirement'!C30&lt;&gt;"",'DMMI Drawing Requirement'!C30,"")</f>
        <v/>
      </c>
      <c r="C31" s="1526" t="str">
        <f>IF('DMMI Drawing Requirement'!D30&lt;&gt;"",'DMMI Drawing Requirement'!D30,"")</f>
        <v/>
      </c>
      <c r="D31" s="1526"/>
      <c r="E31" s="1526"/>
      <c r="F31" s="447" t="str">
        <f>IF('DMMI Drawing Requirement'!G30&lt;&gt;"",'DMMI Drawing Requirement'!G30,"")</f>
        <v/>
      </c>
      <c r="G31" s="447" t="str">
        <f>IF('DMMI Drawing Requirement'!H30&lt;&gt;"",'DMMI Drawing Requirement'!H30,"")</f>
        <v/>
      </c>
      <c r="H31" s="447" t="str">
        <f>IF('DMMI Drawing Requirement'!I30&lt;&gt;"",'DMMI Drawing Requirement'!I30,"")</f>
        <v/>
      </c>
      <c r="I31" s="448"/>
      <c r="J31" s="448"/>
      <c r="K31" s="448"/>
      <c r="L31" s="448"/>
      <c r="M31" s="448"/>
      <c r="N31" s="449" t="str">
        <f t="shared" si="0"/>
        <v/>
      </c>
      <c r="O31" s="449" t="str">
        <f t="shared" si="1"/>
        <v/>
      </c>
      <c r="P31" s="450" t="str">
        <f t="shared" si="2"/>
        <v/>
      </c>
      <c r="Q31" s="1527"/>
      <c r="R31" s="1527"/>
      <c r="Z31" s="452"/>
      <c r="AA31" s="1537"/>
      <c r="AB31" s="1537"/>
      <c r="AC31" s="1537"/>
      <c r="AD31" s="452"/>
      <c r="AE31" s="452"/>
      <c r="AF31" s="452"/>
      <c r="AG31" s="452"/>
      <c r="AH31" s="452"/>
      <c r="AI31" s="452"/>
      <c r="AJ31" s="452"/>
      <c r="AK31" s="452"/>
      <c r="AL31" s="452"/>
      <c r="AM31" s="452"/>
      <c r="AN31" s="452"/>
    </row>
    <row r="32" spans="1:40" s="451" customFormat="1" ht="20.25" customHeight="1">
      <c r="A32" s="425" t="s">
        <v>552</v>
      </c>
      <c r="B32" s="447" t="str">
        <f>IF('DMMI Drawing Requirement'!C31&lt;&gt;"",'DMMI Drawing Requirement'!C31,"")</f>
        <v/>
      </c>
      <c r="C32" s="1526" t="str">
        <f>IF('DMMI Drawing Requirement'!D31&lt;&gt;"",'DMMI Drawing Requirement'!D31,"")</f>
        <v/>
      </c>
      <c r="D32" s="1526"/>
      <c r="E32" s="1526"/>
      <c r="F32" s="447" t="str">
        <f>IF('DMMI Drawing Requirement'!G31&lt;&gt;"",'DMMI Drawing Requirement'!G31,"")</f>
        <v/>
      </c>
      <c r="G32" s="447" t="str">
        <f>IF('DMMI Drawing Requirement'!H31&lt;&gt;"",'DMMI Drawing Requirement'!H31,"")</f>
        <v/>
      </c>
      <c r="H32" s="447" t="str">
        <f>IF('DMMI Drawing Requirement'!I31&lt;&gt;"",'DMMI Drawing Requirement'!I31,"")</f>
        <v/>
      </c>
      <c r="I32" s="448"/>
      <c r="J32" s="448"/>
      <c r="K32" s="448"/>
      <c r="L32" s="448"/>
      <c r="M32" s="448"/>
      <c r="N32" s="449" t="str">
        <f t="shared" si="0"/>
        <v/>
      </c>
      <c r="O32" s="449" t="str">
        <f t="shared" si="1"/>
        <v/>
      </c>
      <c r="P32" s="450" t="str">
        <f t="shared" si="2"/>
        <v/>
      </c>
      <c r="Q32" s="1527"/>
      <c r="R32" s="1527"/>
      <c r="Z32" s="452"/>
      <c r="AA32" s="1537"/>
      <c r="AB32" s="1537"/>
      <c r="AC32" s="1537"/>
      <c r="AD32" s="452"/>
      <c r="AE32" s="452"/>
      <c r="AF32" s="452"/>
      <c r="AG32" s="452"/>
      <c r="AH32" s="452"/>
      <c r="AI32" s="452"/>
      <c r="AJ32" s="452"/>
      <c r="AK32" s="452"/>
      <c r="AL32" s="452"/>
      <c r="AM32" s="452"/>
      <c r="AN32" s="452"/>
    </row>
    <row r="33" spans="1:40" s="451" customFormat="1" ht="20.25" customHeight="1">
      <c r="A33" s="425" t="s">
        <v>553</v>
      </c>
      <c r="B33" s="447" t="str">
        <f>IF('DMMI Drawing Requirement'!C32&lt;&gt;"",'DMMI Drawing Requirement'!C32,"")</f>
        <v/>
      </c>
      <c r="C33" s="1526" t="str">
        <f>IF('DMMI Drawing Requirement'!D32&lt;&gt;"",'DMMI Drawing Requirement'!D32,"")</f>
        <v/>
      </c>
      <c r="D33" s="1526"/>
      <c r="E33" s="1526"/>
      <c r="F33" s="447" t="str">
        <f>IF('DMMI Drawing Requirement'!G32&lt;&gt;"",'DMMI Drawing Requirement'!G32,"")</f>
        <v/>
      </c>
      <c r="G33" s="447" t="str">
        <f>IF('DMMI Drawing Requirement'!H32&lt;&gt;"",'DMMI Drawing Requirement'!H32,"")</f>
        <v/>
      </c>
      <c r="H33" s="447" t="str">
        <f>IF('DMMI Drawing Requirement'!I32&lt;&gt;"",'DMMI Drawing Requirement'!I32,"")</f>
        <v/>
      </c>
      <c r="I33" s="448"/>
      <c r="J33" s="448"/>
      <c r="K33" s="448"/>
      <c r="L33" s="448"/>
      <c r="M33" s="448"/>
      <c r="N33" s="449" t="str">
        <f t="shared" si="0"/>
        <v/>
      </c>
      <c r="O33" s="449" t="str">
        <f t="shared" si="1"/>
        <v/>
      </c>
      <c r="P33" s="450" t="str">
        <f t="shared" si="2"/>
        <v/>
      </c>
      <c r="Q33" s="1527"/>
      <c r="R33" s="1527"/>
      <c r="Z33" s="452"/>
      <c r="AA33" s="1537"/>
      <c r="AB33" s="1537"/>
      <c r="AC33" s="1537"/>
      <c r="AD33" s="452"/>
      <c r="AE33" s="452"/>
      <c r="AF33" s="452"/>
      <c r="AG33" s="452"/>
      <c r="AH33" s="452"/>
      <c r="AI33" s="452"/>
      <c r="AJ33" s="452"/>
      <c r="AK33" s="452"/>
      <c r="AL33" s="452"/>
      <c r="AM33" s="452"/>
      <c r="AN33" s="452"/>
    </row>
    <row r="34" spans="1:40" s="451" customFormat="1" ht="20.25" customHeight="1">
      <c r="A34" s="425" t="s">
        <v>554</v>
      </c>
      <c r="B34" s="447" t="str">
        <f>IF('DMMI Drawing Requirement'!C33&lt;&gt;"",'DMMI Drawing Requirement'!C33,"")</f>
        <v/>
      </c>
      <c r="C34" s="1526" t="str">
        <f>IF('DMMI Drawing Requirement'!D33&lt;&gt;"",'DMMI Drawing Requirement'!D33,"")</f>
        <v/>
      </c>
      <c r="D34" s="1526"/>
      <c r="E34" s="1526"/>
      <c r="F34" s="447" t="str">
        <f>IF('DMMI Drawing Requirement'!G33&lt;&gt;"",'DMMI Drawing Requirement'!G33,"")</f>
        <v/>
      </c>
      <c r="G34" s="447" t="str">
        <f>IF('DMMI Drawing Requirement'!H33&lt;&gt;"",'DMMI Drawing Requirement'!H33,"")</f>
        <v/>
      </c>
      <c r="H34" s="447" t="str">
        <f>IF('DMMI Drawing Requirement'!I33&lt;&gt;"",'DMMI Drawing Requirement'!I33,"")</f>
        <v/>
      </c>
      <c r="I34" s="448"/>
      <c r="J34" s="448"/>
      <c r="K34" s="448"/>
      <c r="L34" s="448"/>
      <c r="M34" s="448"/>
      <c r="N34" s="449" t="str">
        <f t="shared" si="0"/>
        <v/>
      </c>
      <c r="O34" s="449" t="str">
        <f t="shared" si="1"/>
        <v/>
      </c>
      <c r="P34" s="450" t="str">
        <f t="shared" si="2"/>
        <v/>
      </c>
      <c r="Q34" s="1527"/>
      <c r="R34" s="1527"/>
      <c r="Z34" s="452"/>
      <c r="AA34" s="1537"/>
      <c r="AB34" s="1537"/>
      <c r="AC34" s="1537"/>
      <c r="AD34" s="452"/>
      <c r="AE34" s="452"/>
      <c r="AF34" s="452"/>
      <c r="AG34" s="452"/>
      <c r="AH34" s="452"/>
      <c r="AI34" s="452"/>
      <c r="AJ34" s="452"/>
      <c r="AK34" s="452"/>
      <c r="AL34" s="452"/>
      <c r="AM34" s="452"/>
      <c r="AN34" s="452"/>
    </row>
    <row r="35" spans="1:40" ht="20.25" customHeight="1">
      <c r="A35" s="425" t="s">
        <v>555</v>
      </c>
      <c r="B35" s="447" t="str">
        <f>IF('DMMI Drawing Requirement'!C34&lt;&gt;"",'DMMI Drawing Requirement'!C34,"")</f>
        <v/>
      </c>
      <c r="C35" s="1526" t="str">
        <f>IF('DMMI Drawing Requirement'!D34&lt;&gt;"",'DMMI Drawing Requirement'!D34,"")</f>
        <v/>
      </c>
      <c r="D35" s="1526"/>
      <c r="E35" s="1526"/>
      <c r="F35" s="447" t="str">
        <f>IF('DMMI Drawing Requirement'!G34&lt;&gt;"",'DMMI Drawing Requirement'!G34,"")</f>
        <v/>
      </c>
      <c r="G35" s="447" t="str">
        <f>IF('DMMI Drawing Requirement'!H34&lt;&gt;"",'DMMI Drawing Requirement'!H34,"")</f>
        <v/>
      </c>
      <c r="H35" s="447" t="str">
        <f>IF('DMMI Drawing Requirement'!I34&lt;&gt;"",'DMMI Drawing Requirement'!I34,"")</f>
        <v/>
      </c>
      <c r="I35" s="448"/>
      <c r="J35" s="448"/>
      <c r="K35" s="448"/>
      <c r="L35" s="448"/>
      <c r="M35" s="448"/>
      <c r="N35" s="449" t="str">
        <f t="shared" si="0"/>
        <v/>
      </c>
      <c r="O35" s="449" t="str">
        <f t="shared" si="1"/>
        <v/>
      </c>
      <c r="P35" s="450" t="str">
        <f t="shared" si="2"/>
        <v/>
      </c>
      <c r="Q35" s="1527"/>
      <c r="R35" s="1527"/>
      <c r="AI35" s="453"/>
      <c r="AJ35" s="453"/>
      <c r="AK35" s="453"/>
      <c r="AL35" s="453"/>
      <c r="AM35" s="453"/>
      <c r="AN35" s="453"/>
    </row>
    <row r="36" spans="1:40" s="455" customFormat="1" ht="20.25" customHeight="1">
      <c r="A36" s="425" t="s">
        <v>556</v>
      </c>
      <c r="B36" s="447" t="str">
        <f>IF('DMMI Drawing Requirement'!C35&lt;&gt;"",'DMMI Drawing Requirement'!C35,"")</f>
        <v/>
      </c>
      <c r="C36" s="1526" t="str">
        <f>IF('DMMI Drawing Requirement'!D35&lt;&gt;"",'DMMI Drawing Requirement'!D35,"")</f>
        <v/>
      </c>
      <c r="D36" s="1526"/>
      <c r="E36" s="1526"/>
      <c r="F36" s="447" t="str">
        <f>IF('DMMI Drawing Requirement'!G35&lt;&gt;"",'DMMI Drawing Requirement'!G35,"")</f>
        <v/>
      </c>
      <c r="G36" s="447" t="str">
        <f>IF('DMMI Drawing Requirement'!H35&lt;&gt;"",'DMMI Drawing Requirement'!H35,"")</f>
        <v/>
      </c>
      <c r="H36" s="447" t="str">
        <f>IF('DMMI Drawing Requirement'!I35&lt;&gt;"",'DMMI Drawing Requirement'!I35,"")</f>
        <v/>
      </c>
      <c r="I36" s="448"/>
      <c r="J36" s="448"/>
      <c r="K36" s="448"/>
      <c r="L36" s="448"/>
      <c r="M36" s="448"/>
      <c r="N36" s="449" t="str">
        <f t="shared" si="0"/>
        <v/>
      </c>
      <c r="O36" s="449" t="str">
        <f t="shared" si="1"/>
        <v/>
      </c>
      <c r="P36" s="450" t="str">
        <f t="shared" si="2"/>
        <v/>
      </c>
      <c r="Q36" s="1527"/>
      <c r="R36" s="1527"/>
      <c r="S36" s="438"/>
      <c r="T36" s="438"/>
      <c r="U36" s="438"/>
      <c r="V36" s="438"/>
      <c r="W36" s="438"/>
      <c r="X36" s="438"/>
      <c r="Y36" s="438"/>
      <c r="Z36" s="438"/>
      <c r="AA36" s="438"/>
      <c r="AB36" s="438"/>
      <c r="AC36" s="438"/>
      <c r="AD36" s="438"/>
      <c r="AE36" s="438"/>
      <c r="AF36" s="438"/>
      <c r="AG36" s="438"/>
      <c r="AH36" s="438"/>
      <c r="AI36" s="454"/>
      <c r="AJ36" s="454"/>
      <c r="AK36" s="454"/>
      <c r="AL36" s="454"/>
      <c r="AM36" s="454"/>
      <c r="AN36" s="454"/>
    </row>
    <row r="37" spans="1:40" ht="20.25" customHeight="1">
      <c r="A37" s="425" t="s">
        <v>557</v>
      </c>
      <c r="B37" s="447" t="str">
        <f>IF('DMMI Drawing Requirement'!C36&lt;&gt;"",'DMMI Drawing Requirement'!C36,"")</f>
        <v/>
      </c>
      <c r="C37" s="1526" t="str">
        <f>IF('DMMI Drawing Requirement'!D36&lt;&gt;"",'DMMI Drawing Requirement'!D36,"")</f>
        <v/>
      </c>
      <c r="D37" s="1526"/>
      <c r="E37" s="1526"/>
      <c r="F37" s="447" t="str">
        <f>IF('DMMI Drawing Requirement'!G36&lt;&gt;"",'DMMI Drawing Requirement'!G36,"")</f>
        <v/>
      </c>
      <c r="G37" s="447" t="str">
        <f>IF('DMMI Drawing Requirement'!H36&lt;&gt;"",'DMMI Drawing Requirement'!H36,"")</f>
        <v/>
      </c>
      <c r="H37" s="447" t="str">
        <f>IF('DMMI Drawing Requirement'!I36&lt;&gt;"",'DMMI Drawing Requirement'!I36,"")</f>
        <v/>
      </c>
      <c r="I37" s="448"/>
      <c r="J37" s="448"/>
      <c r="K37" s="448"/>
      <c r="L37" s="448"/>
      <c r="M37" s="448"/>
      <c r="N37" s="449" t="str">
        <f t="shared" si="0"/>
        <v/>
      </c>
      <c r="O37" s="449" t="str">
        <f t="shared" si="1"/>
        <v/>
      </c>
      <c r="P37" s="450" t="str">
        <f t="shared" si="2"/>
        <v/>
      </c>
      <c r="Q37" s="1527"/>
      <c r="R37" s="1527"/>
      <c r="AI37" s="453"/>
      <c r="AJ37" s="453"/>
      <c r="AK37" s="453"/>
      <c r="AL37" s="453"/>
      <c r="AM37" s="453"/>
      <c r="AN37" s="453"/>
    </row>
    <row r="38" spans="1:40" ht="20.25" customHeight="1">
      <c r="A38" s="425" t="s">
        <v>558</v>
      </c>
      <c r="B38" s="447" t="str">
        <f>IF('DMMI Drawing Requirement'!C37&lt;&gt;"",'DMMI Drawing Requirement'!C37,"")</f>
        <v/>
      </c>
      <c r="C38" s="1526" t="str">
        <f>IF('DMMI Drawing Requirement'!D37&lt;&gt;"",'DMMI Drawing Requirement'!D37,"")</f>
        <v/>
      </c>
      <c r="D38" s="1526"/>
      <c r="E38" s="1526"/>
      <c r="F38" s="447" t="str">
        <f>IF('DMMI Drawing Requirement'!G37&lt;&gt;"",'DMMI Drawing Requirement'!G37,"")</f>
        <v/>
      </c>
      <c r="G38" s="447" t="str">
        <f>IF('DMMI Drawing Requirement'!H37&lt;&gt;"",'DMMI Drawing Requirement'!H37,"")</f>
        <v/>
      </c>
      <c r="H38" s="447" t="str">
        <f>IF('DMMI Drawing Requirement'!I37&lt;&gt;"",'DMMI Drawing Requirement'!I37,"")</f>
        <v/>
      </c>
      <c r="I38" s="448"/>
      <c r="J38" s="448"/>
      <c r="K38" s="448"/>
      <c r="L38" s="448"/>
      <c r="M38" s="448"/>
      <c r="N38" s="449" t="str">
        <f t="shared" si="0"/>
        <v/>
      </c>
      <c r="O38" s="449" t="str">
        <f t="shared" si="1"/>
        <v/>
      </c>
      <c r="P38" s="450" t="str">
        <f t="shared" si="2"/>
        <v/>
      </c>
      <c r="Q38" s="1527"/>
      <c r="R38" s="1527"/>
      <c r="AI38" s="453"/>
      <c r="AJ38" s="453"/>
      <c r="AK38" s="453"/>
      <c r="AL38" s="453"/>
      <c r="AM38" s="453"/>
      <c r="AN38" s="453"/>
    </row>
    <row r="39" spans="1:40" ht="20.25" customHeight="1">
      <c r="A39" s="425" t="s">
        <v>559</v>
      </c>
      <c r="B39" s="447" t="str">
        <f>IF('DMMI Drawing Requirement'!C38&lt;&gt;"",'DMMI Drawing Requirement'!C38,"")</f>
        <v/>
      </c>
      <c r="C39" s="1526" t="str">
        <f>IF('DMMI Drawing Requirement'!D38&lt;&gt;"",'DMMI Drawing Requirement'!D38,"")</f>
        <v/>
      </c>
      <c r="D39" s="1526"/>
      <c r="E39" s="1526"/>
      <c r="F39" s="447" t="str">
        <f>IF('DMMI Drawing Requirement'!G38&lt;&gt;"",'DMMI Drawing Requirement'!G38,"")</f>
        <v/>
      </c>
      <c r="G39" s="447" t="str">
        <f>IF('DMMI Drawing Requirement'!H38&lt;&gt;"",'DMMI Drawing Requirement'!H38,"")</f>
        <v/>
      </c>
      <c r="H39" s="447" t="str">
        <f>IF('DMMI Drawing Requirement'!I38&lt;&gt;"",'DMMI Drawing Requirement'!I38,"")</f>
        <v/>
      </c>
      <c r="I39" s="448"/>
      <c r="J39" s="448"/>
      <c r="K39" s="448"/>
      <c r="L39" s="448"/>
      <c r="M39" s="448"/>
      <c r="N39" s="449" t="str">
        <f t="shared" si="0"/>
        <v/>
      </c>
      <c r="O39" s="449" t="str">
        <f t="shared" si="1"/>
        <v/>
      </c>
      <c r="P39" s="450" t="str">
        <f t="shared" si="2"/>
        <v/>
      </c>
      <c r="Q39" s="1527"/>
      <c r="R39" s="1527"/>
      <c r="AI39" s="453"/>
      <c r="AJ39" s="453"/>
      <c r="AK39" s="453"/>
      <c r="AL39" s="453"/>
      <c r="AM39" s="453"/>
      <c r="AN39" s="453"/>
    </row>
    <row r="40" spans="1:40" ht="20.25" customHeight="1">
      <c r="A40" s="425" t="s">
        <v>560</v>
      </c>
      <c r="B40" s="447" t="str">
        <f>IF('DMMI Drawing Requirement'!C39&lt;&gt;"",'DMMI Drawing Requirement'!C39,"")</f>
        <v/>
      </c>
      <c r="C40" s="1526" t="str">
        <f>IF('DMMI Drawing Requirement'!D39&lt;&gt;"",'DMMI Drawing Requirement'!D39,"")</f>
        <v/>
      </c>
      <c r="D40" s="1526"/>
      <c r="E40" s="1526"/>
      <c r="F40" s="447" t="str">
        <f>IF('DMMI Drawing Requirement'!G39&lt;&gt;"",'DMMI Drawing Requirement'!G39,"")</f>
        <v/>
      </c>
      <c r="G40" s="447" t="str">
        <f>IF('DMMI Drawing Requirement'!H39&lt;&gt;"",'DMMI Drawing Requirement'!H39,"")</f>
        <v/>
      </c>
      <c r="H40" s="447" t="str">
        <f>IF('DMMI Drawing Requirement'!I39&lt;&gt;"",'DMMI Drawing Requirement'!I39,"")</f>
        <v/>
      </c>
      <c r="I40" s="448"/>
      <c r="J40" s="448"/>
      <c r="K40" s="448"/>
      <c r="L40" s="448"/>
      <c r="M40" s="448"/>
      <c r="N40" s="449" t="str">
        <f t="shared" si="0"/>
        <v/>
      </c>
      <c r="O40" s="449" t="str">
        <f t="shared" si="1"/>
        <v/>
      </c>
      <c r="P40" s="450" t="str">
        <f t="shared" si="2"/>
        <v/>
      </c>
      <c r="Q40" s="1527"/>
      <c r="R40" s="1527"/>
      <c r="AI40" s="453"/>
      <c r="AJ40" s="453"/>
      <c r="AK40" s="453"/>
      <c r="AL40" s="453"/>
      <c r="AM40" s="453"/>
      <c r="AN40" s="453"/>
    </row>
    <row r="41" spans="1:40" ht="20.25" customHeight="1">
      <c r="A41" s="425" t="s">
        <v>561</v>
      </c>
      <c r="B41" s="447" t="str">
        <f>IF('DMMI Drawing Requirement'!C40&lt;&gt;"",'DMMI Drawing Requirement'!C40,"")</f>
        <v/>
      </c>
      <c r="C41" s="1526" t="str">
        <f>IF('DMMI Drawing Requirement'!D40&lt;&gt;"",'DMMI Drawing Requirement'!D40,"")</f>
        <v/>
      </c>
      <c r="D41" s="1526"/>
      <c r="E41" s="1526"/>
      <c r="F41" s="447" t="str">
        <f>IF('DMMI Drawing Requirement'!G40&lt;&gt;"",'DMMI Drawing Requirement'!G40,"")</f>
        <v/>
      </c>
      <c r="G41" s="447" t="str">
        <f>IF('DMMI Drawing Requirement'!H40&lt;&gt;"",'DMMI Drawing Requirement'!H40,"")</f>
        <v/>
      </c>
      <c r="H41" s="447" t="str">
        <f>IF('DMMI Drawing Requirement'!I40&lt;&gt;"",'DMMI Drawing Requirement'!I40,"")</f>
        <v/>
      </c>
      <c r="I41" s="448"/>
      <c r="J41" s="448"/>
      <c r="K41" s="448"/>
      <c r="L41" s="448"/>
      <c r="M41" s="448"/>
      <c r="N41" s="449" t="str">
        <f t="shared" si="0"/>
        <v/>
      </c>
      <c r="O41" s="449" t="str">
        <f t="shared" si="1"/>
        <v/>
      </c>
      <c r="P41" s="450" t="str">
        <f t="shared" si="2"/>
        <v/>
      </c>
      <c r="Q41" s="1527"/>
      <c r="R41" s="1527"/>
      <c r="AI41" s="453"/>
      <c r="AJ41" s="453"/>
      <c r="AK41" s="453"/>
      <c r="AL41" s="453"/>
      <c r="AM41" s="453"/>
      <c r="AN41" s="453"/>
    </row>
    <row r="42" spans="1:40" ht="20.25" customHeight="1">
      <c r="A42" s="425" t="s">
        <v>562</v>
      </c>
      <c r="B42" s="447" t="str">
        <f>IF('DMMI Drawing Requirement'!C41&lt;&gt;"",'DMMI Drawing Requirement'!C41,"")</f>
        <v/>
      </c>
      <c r="C42" s="1526" t="str">
        <f>IF('DMMI Drawing Requirement'!D41&lt;&gt;"",'DMMI Drawing Requirement'!D41,"")</f>
        <v/>
      </c>
      <c r="D42" s="1526"/>
      <c r="E42" s="1526"/>
      <c r="F42" s="447" t="str">
        <f>IF('DMMI Drawing Requirement'!G41&lt;&gt;"",'DMMI Drawing Requirement'!G41,"")</f>
        <v/>
      </c>
      <c r="G42" s="447" t="str">
        <f>IF('DMMI Drawing Requirement'!H41&lt;&gt;"",'DMMI Drawing Requirement'!H41,"")</f>
        <v/>
      </c>
      <c r="H42" s="447" t="str">
        <f>IF('DMMI Drawing Requirement'!I41&lt;&gt;"",'DMMI Drawing Requirement'!I41,"")</f>
        <v/>
      </c>
      <c r="I42" s="448"/>
      <c r="J42" s="448"/>
      <c r="K42" s="448"/>
      <c r="L42" s="448"/>
      <c r="M42" s="448"/>
      <c r="N42" s="449" t="str">
        <f t="shared" si="0"/>
        <v/>
      </c>
      <c r="O42" s="449" t="str">
        <f t="shared" si="1"/>
        <v/>
      </c>
      <c r="P42" s="450" t="str">
        <f t="shared" si="2"/>
        <v/>
      </c>
      <c r="Q42" s="1527"/>
      <c r="R42" s="1527"/>
    </row>
    <row r="43" spans="1:40" ht="20.25" customHeight="1">
      <c r="A43" s="425" t="s">
        <v>563</v>
      </c>
      <c r="B43" s="447" t="str">
        <f>IF('DMMI Drawing Requirement'!C42&lt;&gt;"",'DMMI Drawing Requirement'!C42,"")</f>
        <v/>
      </c>
      <c r="C43" s="1526" t="str">
        <f>IF('DMMI Drawing Requirement'!D42&lt;&gt;"",'DMMI Drawing Requirement'!D42,"")</f>
        <v/>
      </c>
      <c r="D43" s="1526"/>
      <c r="E43" s="1526"/>
      <c r="F43" s="447" t="str">
        <f>IF('DMMI Drawing Requirement'!G42&lt;&gt;"",'DMMI Drawing Requirement'!G42,"")</f>
        <v/>
      </c>
      <c r="G43" s="447" t="str">
        <f>IF('DMMI Drawing Requirement'!H42&lt;&gt;"",'DMMI Drawing Requirement'!H42,"")</f>
        <v/>
      </c>
      <c r="H43" s="447" t="str">
        <f>IF('DMMI Drawing Requirement'!I42&lt;&gt;"",'DMMI Drawing Requirement'!I42,"")</f>
        <v/>
      </c>
      <c r="I43" s="448"/>
      <c r="J43" s="448"/>
      <c r="K43" s="448"/>
      <c r="L43" s="448"/>
      <c r="M43" s="448"/>
      <c r="N43" s="449" t="str">
        <f t="shared" si="0"/>
        <v/>
      </c>
      <c r="O43" s="449" t="str">
        <f t="shared" si="1"/>
        <v/>
      </c>
      <c r="P43" s="450" t="str">
        <f t="shared" si="2"/>
        <v/>
      </c>
      <c r="Q43" s="1527"/>
      <c r="R43" s="1527"/>
    </row>
    <row r="44" spans="1:40" ht="20.25" customHeight="1">
      <c r="A44" s="425" t="s">
        <v>564</v>
      </c>
      <c r="B44" s="447" t="str">
        <f>IF('DMMI Drawing Requirement'!C43&lt;&gt;"",'DMMI Drawing Requirement'!C43,"")</f>
        <v/>
      </c>
      <c r="C44" s="1526" t="str">
        <f>IF('DMMI Drawing Requirement'!D43&lt;&gt;"",'DMMI Drawing Requirement'!D43,"")</f>
        <v/>
      </c>
      <c r="D44" s="1526"/>
      <c r="E44" s="1526"/>
      <c r="F44" s="447" t="str">
        <f>IF('DMMI Drawing Requirement'!G43&lt;&gt;"",'DMMI Drawing Requirement'!G43,"")</f>
        <v/>
      </c>
      <c r="G44" s="447" t="str">
        <f>IF('DMMI Drawing Requirement'!H43&lt;&gt;"",'DMMI Drawing Requirement'!H43,"")</f>
        <v/>
      </c>
      <c r="H44" s="447" t="str">
        <f>IF('DMMI Drawing Requirement'!I43&lt;&gt;"",'DMMI Drawing Requirement'!I43,"")</f>
        <v/>
      </c>
      <c r="I44" s="448"/>
      <c r="J44" s="448"/>
      <c r="K44" s="448"/>
      <c r="L44" s="448"/>
      <c r="M44" s="448"/>
      <c r="N44" s="449" t="str">
        <f t="shared" si="0"/>
        <v/>
      </c>
      <c r="O44" s="449" t="str">
        <f t="shared" si="1"/>
        <v/>
      </c>
      <c r="P44" s="450" t="str">
        <f t="shared" si="2"/>
        <v/>
      </c>
      <c r="Q44" s="1527"/>
      <c r="R44" s="1527"/>
    </row>
    <row r="45" spans="1:40" ht="20.25" customHeight="1">
      <c r="A45" s="425" t="s">
        <v>565</v>
      </c>
      <c r="B45" s="447" t="str">
        <f>IF('DMMI Drawing Requirement'!C44&lt;&gt;"",'DMMI Drawing Requirement'!C44,"")</f>
        <v/>
      </c>
      <c r="C45" s="1526" t="str">
        <f>IF('DMMI Drawing Requirement'!D44&lt;&gt;"",'DMMI Drawing Requirement'!D44,"")</f>
        <v/>
      </c>
      <c r="D45" s="1526"/>
      <c r="E45" s="1526"/>
      <c r="F45" s="447" t="str">
        <f>IF('DMMI Drawing Requirement'!G44&lt;&gt;"",'DMMI Drawing Requirement'!G44,"")</f>
        <v/>
      </c>
      <c r="G45" s="447" t="str">
        <f>IF('DMMI Drawing Requirement'!H44&lt;&gt;"",'DMMI Drawing Requirement'!H44,"")</f>
        <v/>
      </c>
      <c r="H45" s="447" t="str">
        <f>IF('DMMI Drawing Requirement'!I44&lt;&gt;"",'DMMI Drawing Requirement'!I44,"")</f>
        <v/>
      </c>
      <c r="I45" s="448"/>
      <c r="J45" s="448"/>
      <c r="K45" s="448"/>
      <c r="L45" s="448"/>
      <c r="M45" s="448"/>
      <c r="N45" s="449" t="str">
        <f t="shared" si="0"/>
        <v/>
      </c>
      <c r="O45" s="449" t="str">
        <f t="shared" si="1"/>
        <v/>
      </c>
      <c r="P45" s="450" t="str">
        <f t="shared" si="2"/>
        <v/>
      </c>
      <c r="Q45" s="1527"/>
      <c r="R45" s="1527"/>
    </row>
    <row r="46" spans="1:40" ht="20.25" customHeight="1">
      <c r="A46" s="425" t="s">
        <v>566</v>
      </c>
      <c r="B46" s="447" t="str">
        <f>IF('DMMI Drawing Requirement'!C45&lt;&gt;"",'DMMI Drawing Requirement'!C45,"")</f>
        <v/>
      </c>
      <c r="C46" s="1526" t="str">
        <f>IF('DMMI Drawing Requirement'!D45&lt;&gt;"",'DMMI Drawing Requirement'!D45,"")</f>
        <v/>
      </c>
      <c r="D46" s="1526"/>
      <c r="E46" s="1526"/>
      <c r="F46" s="447" t="str">
        <f>IF('DMMI Drawing Requirement'!G45&lt;&gt;"",'DMMI Drawing Requirement'!G45,"")</f>
        <v/>
      </c>
      <c r="G46" s="447" t="str">
        <f>IF('DMMI Drawing Requirement'!H45&lt;&gt;"",'DMMI Drawing Requirement'!H45,"")</f>
        <v/>
      </c>
      <c r="H46" s="447" t="str">
        <f>IF('DMMI Drawing Requirement'!I45&lt;&gt;"",'DMMI Drawing Requirement'!I45,"")</f>
        <v/>
      </c>
      <c r="I46" s="448"/>
      <c r="J46" s="448"/>
      <c r="K46" s="448"/>
      <c r="L46" s="448"/>
      <c r="M46" s="448"/>
      <c r="N46" s="449" t="str">
        <f t="shared" si="0"/>
        <v/>
      </c>
      <c r="O46" s="449" t="str">
        <f t="shared" si="1"/>
        <v/>
      </c>
      <c r="P46" s="450" t="str">
        <f t="shared" si="2"/>
        <v/>
      </c>
      <c r="Q46" s="1527"/>
      <c r="R46" s="1527"/>
    </row>
    <row r="47" spans="1:40" ht="20.25" customHeight="1">
      <c r="A47" s="425" t="s">
        <v>567</v>
      </c>
      <c r="B47" s="447" t="str">
        <f>IF('DMMI Drawing Requirement'!C46&lt;&gt;"",'DMMI Drawing Requirement'!C46,"")</f>
        <v/>
      </c>
      <c r="C47" s="1526" t="str">
        <f>IF('DMMI Drawing Requirement'!D46&lt;&gt;"",'DMMI Drawing Requirement'!D46,"")</f>
        <v/>
      </c>
      <c r="D47" s="1526"/>
      <c r="E47" s="1526"/>
      <c r="F47" s="447" t="str">
        <f>IF('DMMI Drawing Requirement'!G46&lt;&gt;"",'DMMI Drawing Requirement'!G46,"")</f>
        <v/>
      </c>
      <c r="G47" s="447" t="str">
        <f>IF('DMMI Drawing Requirement'!H46&lt;&gt;"",'DMMI Drawing Requirement'!H46,"")</f>
        <v/>
      </c>
      <c r="H47" s="447" t="str">
        <f>IF('DMMI Drawing Requirement'!I46&lt;&gt;"",'DMMI Drawing Requirement'!I46,"")</f>
        <v/>
      </c>
      <c r="I47" s="448"/>
      <c r="J47" s="448"/>
      <c r="K47" s="448"/>
      <c r="L47" s="448"/>
      <c r="M47" s="448"/>
      <c r="N47" s="449" t="str">
        <f t="shared" si="0"/>
        <v/>
      </c>
      <c r="O47" s="449" t="str">
        <f t="shared" si="1"/>
        <v/>
      </c>
      <c r="P47" s="450" t="str">
        <f t="shared" si="2"/>
        <v/>
      </c>
      <c r="Q47" s="1527"/>
      <c r="R47" s="1527"/>
    </row>
    <row r="48" spans="1:40" ht="20.25" customHeight="1">
      <c r="A48" s="425" t="s">
        <v>568</v>
      </c>
      <c r="B48" s="447" t="str">
        <f>IF('DMMI Drawing Requirement'!C47&lt;&gt;"",'DMMI Drawing Requirement'!C47,"")</f>
        <v/>
      </c>
      <c r="C48" s="1526" t="str">
        <f>IF('DMMI Drawing Requirement'!D47&lt;&gt;"",'DMMI Drawing Requirement'!D47,"")</f>
        <v/>
      </c>
      <c r="D48" s="1526"/>
      <c r="E48" s="1526"/>
      <c r="F48" s="447" t="str">
        <f>IF('DMMI Drawing Requirement'!G47&lt;&gt;"",'DMMI Drawing Requirement'!G47,"")</f>
        <v/>
      </c>
      <c r="G48" s="447" t="str">
        <f>IF('DMMI Drawing Requirement'!H47&lt;&gt;"",'DMMI Drawing Requirement'!H47,"")</f>
        <v/>
      </c>
      <c r="H48" s="447" t="str">
        <f>IF('DMMI Drawing Requirement'!I47&lt;&gt;"",'DMMI Drawing Requirement'!I47,"")</f>
        <v/>
      </c>
      <c r="I48" s="448"/>
      <c r="J48" s="448"/>
      <c r="K48" s="448"/>
      <c r="L48" s="448"/>
      <c r="M48" s="448"/>
      <c r="N48" s="449" t="str">
        <f t="shared" si="0"/>
        <v/>
      </c>
      <c r="O48" s="449" t="str">
        <f t="shared" si="1"/>
        <v/>
      </c>
      <c r="P48" s="450" t="str">
        <f t="shared" si="2"/>
        <v/>
      </c>
      <c r="Q48" s="1527"/>
      <c r="R48" s="1527"/>
    </row>
    <row r="49" spans="1:18" ht="20.25" customHeight="1">
      <c r="A49" s="425" t="s">
        <v>569</v>
      </c>
      <c r="B49" s="447" t="str">
        <f>IF('DMMI Drawing Requirement'!C48&lt;&gt;"",'DMMI Drawing Requirement'!C48,"")</f>
        <v/>
      </c>
      <c r="C49" s="1526" t="str">
        <f>IF('DMMI Drawing Requirement'!D48&lt;&gt;"",'DMMI Drawing Requirement'!D48,"")</f>
        <v/>
      </c>
      <c r="D49" s="1526"/>
      <c r="E49" s="1526"/>
      <c r="F49" s="447" t="str">
        <f>IF('DMMI Drawing Requirement'!G48&lt;&gt;"",'DMMI Drawing Requirement'!G48,"")</f>
        <v/>
      </c>
      <c r="G49" s="447" t="str">
        <f>IF('DMMI Drawing Requirement'!H48&lt;&gt;"",'DMMI Drawing Requirement'!H48,"")</f>
        <v/>
      </c>
      <c r="H49" s="447" t="str">
        <f>IF('DMMI Drawing Requirement'!I48&lt;&gt;"",'DMMI Drawing Requirement'!I48,"")</f>
        <v/>
      </c>
      <c r="I49" s="448"/>
      <c r="J49" s="448"/>
      <c r="K49" s="448"/>
      <c r="L49" s="448"/>
      <c r="M49" s="448"/>
      <c r="N49" s="449" t="str">
        <f t="shared" si="0"/>
        <v/>
      </c>
      <c r="O49" s="449" t="str">
        <f t="shared" si="1"/>
        <v/>
      </c>
      <c r="P49" s="450" t="str">
        <f t="shared" si="2"/>
        <v/>
      </c>
      <c r="Q49" s="1527"/>
      <c r="R49" s="1527"/>
    </row>
    <row r="50" spans="1:18" ht="20.25" customHeight="1">
      <c r="A50" s="425" t="s">
        <v>570</v>
      </c>
      <c r="B50" s="447" t="str">
        <f>IF('DMMI Drawing Requirement'!C49&lt;&gt;"",'DMMI Drawing Requirement'!C49,"")</f>
        <v/>
      </c>
      <c r="C50" s="1526" t="str">
        <f>IF('DMMI Drawing Requirement'!D49&lt;&gt;"",'DMMI Drawing Requirement'!D49,"")</f>
        <v/>
      </c>
      <c r="D50" s="1526"/>
      <c r="E50" s="1526"/>
      <c r="F50" s="447" t="str">
        <f>IF('DMMI Drawing Requirement'!G49&lt;&gt;"",'DMMI Drawing Requirement'!G49,"")</f>
        <v/>
      </c>
      <c r="G50" s="447" t="str">
        <f>IF('DMMI Drawing Requirement'!H49&lt;&gt;"",'DMMI Drawing Requirement'!H49,"")</f>
        <v/>
      </c>
      <c r="H50" s="447" t="str">
        <f>IF('DMMI Drawing Requirement'!I49&lt;&gt;"",'DMMI Drawing Requirement'!I49,"")</f>
        <v/>
      </c>
      <c r="I50" s="448"/>
      <c r="J50" s="448"/>
      <c r="K50" s="448"/>
      <c r="L50" s="448"/>
      <c r="M50" s="448"/>
      <c r="N50" s="449" t="str">
        <f t="shared" si="0"/>
        <v/>
      </c>
      <c r="O50" s="449" t="str">
        <f t="shared" si="1"/>
        <v/>
      </c>
      <c r="P50" s="450" t="str">
        <f t="shared" si="2"/>
        <v/>
      </c>
      <c r="Q50" s="1527"/>
      <c r="R50" s="1527"/>
    </row>
    <row r="51" spans="1:18" ht="20.25" customHeight="1">
      <c r="A51" s="425" t="s">
        <v>571</v>
      </c>
      <c r="B51" s="447" t="str">
        <f>IF('DMMI Drawing Requirement'!C50&lt;&gt;"",'DMMI Drawing Requirement'!C50,"")</f>
        <v/>
      </c>
      <c r="C51" s="1526" t="str">
        <f>IF('DMMI Drawing Requirement'!D50&lt;&gt;"",'DMMI Drawing Requirement'!D50,"")</f>
        <v/>
      </c>
      <c r="D51" s="1526"/>
      <c r="E51" s="1526"/>
      <c r="F51" s="447" t="str">
        <f>IF('DMMI Drawing Requirement'!G50&lt;&gt;"",'DMMI Drawing Requirement'!G50,"")</f>
        <v/>
      </c>
      <c r="G51" s="447" t="str">
        <f>IF('DMMI Drawing Requirement'!H50&lt;&gt;"",'DMMI Drawing Requirement'!H50,"")</f>
        <v/>
      </c>
      <c r="H51" s="447" t="str">
        <f>IF('DMMI Drawing Requirement'!I50&lt;&gt;"",'DMMI Drawing Requirement'!I50,"")</f>
        <v/>
      </c>
      <c r="I51" s="448"/>
      <c r="J51" s="448"/>
      <c r="K51" s="448"/>
      <c r="L51" s="448"/>
      <c r="M51" s="448"/>
      <c r="N51" s="449" t="str">
        <f t="shared" si="0"/>
        <v/>
      </c>
      <c r="O51" s="449" t="str">
        <f t="shared" si="1"/>
        <v/>
      </c>
      <c r="P51" s="450" t="str">
        <f t="shared" si="2"/>
        <v/>
      </c>
      <c r="Q51" s="1527"/>
      <c r="R51" s="1527"/>
    </row>
    <row r="52" spans="1:18" ht="20.25" customHeight="1">
      <c r="A52" s="425" t="s">
        <v>572</v>
      </c>
      <c r="B52" s="447" t="str">
        <f>IF('DMMI Drawing Requirement'!C51&lt;&gt;"",'DMMI Drawing Requirement'!C51,"")</f>
        <v/>
      </c>
      <c r="C52" s="1526" t="str">
        <f>IF('DMMI Drawing Requirement'!D51&lt;&gt;"",'DMMI Drawing Requirement'!D51,"")</f>
        <v/>
      </c>
      <c r="D52" s="1526"/>
      <c r="E52" s="1526"/>
      <c r="F52" s="447" t="str">
        <f>IF('DMMI Drawing Requirement'!G51&lt;&gt;"",'DMMI Drawing Requirement'!G51,"")</f>
        <v/>
      </c>
      <c r="G52" s="447" t="str">
        <f>IF('DMMI Drawing Requirement'!H51&lt;&gt;"",'DMMI Drawing Requirement'!H51,"")</f>
        <v/>
      </c>
      <c r="H52" s="447" t="str">
        <f>IF('DMMI Drawing Requirement'!I51&lt;&gt;"",'DMMI Drawing Requirement'!I51,"")</f>
        <v/>
      </c>
      <c r="I52" s="448"/>
      <c r="J52" s="448"/>
      <c r="K52" s="448"/>
      <c r="L52" s="448"/>
      <c r="M52" s="448"/>
      <c r="N52" s="449" t="str">
        <f t="shared" si="0"/>
        <v/>
      </c>
      <c r="O52" s="449" t="str">
        <f t="shared" si="1"/>
        <v/>
      </c>
      <c r="P52" s="450" t="str">
        <f t="shared" si="2"/>
        <v/>
      </c>
      <c r="Q52" s="1527"/>
      <c r="R52" s="1527"/>
    </row>
    <row r="53" spans="1:18" ht="20.25" customHeight="1">
      <c r="A53" s="425" t="s">
        <v>573</v>
      </c>
      <c r="B53" s="447" t="str">
        <f>IF('DMMI Drawing Requirement'!C52&lt;&gt;"",'DMMI Drawing Requirement'!C52,"")</f>
        <v/>
      </c>
      <c r="C53" s="1526" t="str">
        <f>IF('DMMI Drawing Requirement'!D52&lt;&gt;"",'DMMI Drawing Requirement'!D52,"")</f>
        <v/>
      </c>
      <c r="D53" s="1526"/>
      <c r="E53" s="1526"/>
      <c r="F53" s="447" t="str">
        <f>IF('DMMI Drawing Requirement'!G52&lt;&gt;"",'DMMI Drawing Requirement'!G52,"")</f>
        <v/>
      </c>
      <c r="G53" s="447" t="str">
        <f>IF('DMMI Drawing Requirement'!H52&lt;&gt;"",'DMMI Drawing Requirement'!H52,"")</f>
        <v/>
      </c>
      <c r="H53" s="447" t="str">
        <f>IF('DMMI Drawing Requirement'!I52&lt;&gt;"",'DMMI Drawing Requirement'!I52,"")</f>
        <v/>
      </c>
      <c r="I53" s="448"/>
      <c r="J53" s="448"/>
      <c r="K53" s="448"/>
      <c r="L53" s="448"/>
      <c r="M53" s="448"/>
      <c r="N53" s="449" t="str">
        <f t="shared" si="0"/>
        <v/>
      </c>
      <c r="O53" s="449" t="str">
        <f t="shared" si="1"/>
        <v/>
      </c>
      <c r="P53" s="450" t="str">
        <f t="shared" si="2"/>
        <v/>
      </c>
      <c r="Q53" s="1527"/>
      <c r="R53" s="1527"/>
    </row>
    <row r="54" spans="1:18" ht="20.25" customHeight="1">
      <c r="A54" s="425" t="s">
        <v>574</v>
      </c>
      <c r="B54" s="447" t="str">
        <f>IF('DMMI Drawing Requirement'!C53&lt;&gt;"",'DMMI Drawing Requirement'!C53,"")</f>
        <v/>
      </c>
      <c r="C54" s="1526" t="str">
        <f>IF('DMMI Drawing Requirement'!D53&lt;&gt;"",'DMMI Drawing Requirement'!D53,"")</f>
        <v/>
      </c>
      <c r="D54" s="1526"/>
      <c r="E54" s="1526"/>
      <c r="F54" s="447" t="str">
        <f>IF('DMMI Drawing Requirement'!G53&lt;&gt;"",'DMMI Drawing Requirement'!G53,"")</f>
        <v/>
      </c>
      <c r="G54" s="447" t="str">
        <f>IF('DMMI Drawing Requirement'!H53&lt;&gt;"",'DMMI Drawing Requirement'!H53,"")</f>
        <v/>
      </c>
      <c r="H54" s="447" t="str">
        <f>IF('DMMI Drawing Requirement'!I53&lt;&gt;"",'DMMI Drawing Requirement'!I53,"")</f>
        <v/>
      </c>
      <c r="I54" s="448"/>
      <c r="J54" s="448"/>
      <c r="K54" s="448"/>
      <c r="L54" s="448"/>
      <c r="M54" s="448"/>
      <c r="N54" s="449" t="str">
        <f t="shared" si="0"/>
        <v/>
      </c>
      <c r="O54" s="449" t="str">
        <f t="shared" si="1"/>
        <v/>
      </c>
      <c r="P54" s="450" t="str">
        <f t="shared" si="2"/>
        <v/>
      </c>
      <c r="Q54" s="1527"/>
      <c r="R54" s="1527"/>
    </row>
    <row r="55" spans="1:18" ht="20.25" customHeight="1">
      <c r="A55" s="425" t="s">
        <v>575</v>
      </c>
      <c r="B55" s="447" t="str">
        <f>IF('DMMI Drawing Requirement'!C54&lt;&gt;"",'DMMI Drawing Requirement'!C54,"")</f>
        <v/>
      </c>
      <c r="C55" s="1526" t="str">
        <f>IF('DMMI Drawing Requirement'!D54&lt;&gt;"",'DMMI Drawing Requirement'!D54,"")</f>
        <v/>
      </c>
      <c r="D55" s="1526"/>
      <c r="E55" s="1526"/>
      <c r="F55" s="447" t="str">
        <f>IF('DMMI Drawing Requirement'!G54&lt;&gt;"",'DMMI Drawing Requirement'!G54,"")</f>
        <v/>
      </c>
      <c r="G55" s="447" t="str">
        <f>IF('DMMI Drawing Requirement'!H54&lt;&gt;"",'DMMI Drawing Requirement'!H54,"")</f>
        <v/>
      </c>
      <c r="H55" s="447" t="str">
        <f>IF('DMMI Drawing Requirement'!I54&lt;&gt;"",'DMMI Drawing Requirement'!I54,"")</f>
        <v/>
      </c>
      <c r="I55" s="448"/>
      <c r="J55" s="448"/>
      <c r="K55" s="448"/>
      <c r="L55" s="448"/>
      <c r="M55" s="448"/>
      <c r="N55" s="449" t="str">
        <f t="shared" si="0"/>
        <v/>
      </c>
      <c r="O55" s="449" t="str">
        <f t="shared" si="1"/>
        <v/>
      </c>
      <c r="P55" s="450" t="str">
        <f t="shared" si="2"/>
        <v/>
      </c>
      <c r="Q55" s="1527"/>
      <c r="R55" s="1527"/>
    </row>
    <row r="56" spans="1:18" ht="20.25" customHeight="1">
      <c r="A56" s="425" t="s">
        <v>576</v>
      </c>
      <c r="B56" s="447" t="str">
        <f>IF('DMMI Drawing Requirement'!C55&lt;&gt;"",'DMMI Drawing Requirement'!C55,"")</f>
        <v/>
      </c>
      <c r="C56" s="1526" t="str">
        <f>IF('DMMI Drawing Requirement'!D55&lt;&gt;"",'DMMI Drawing Requirement'!D55,"")</f>
        <v/>
      </c>
      <c r="D56" s="1526"/>
      <c r="E56" s="1526"/>
      <c r="F56" s="447" t="str">
        <f>IF('DMMI Drawing Requirement'!G55&lt;&gt;"",'DMMI Drawing Requirement'!G55,"")</f>
        <v/>
      </c>
      <c r="G56" s="447" t="str">
        <f>IF('DMMI Drawing Requirement'!H55&lt;&gt;"",'DMMI Drawing Requirement'!H55,"")</f>
        <v/>
      </c>
      <c r="H56" s="447" t="str">
        <f>IF('DMMI Drawing Requirement'!I55&lt;&gt;"",'DMMI Drawing Requirement'!I55,"")</f>
        <v/>
      </c>
      <c r="I56" s="448"/>
      <c r="J56" s="448"/>
      <c r="K56" s="448"/>
      <c r="L56" s="448"/>
      <c r="M56" s="448"/>
      <c r="N56" s="449" t="str">
        <f t="shared" si="0"/>
        <v/>
      </c>
      <c r="O56" s="449" t="str">
        <f t="shared" si="1"/>
        <v/>
      </c>
      <c r="P56" s="450" t="str">
        <f t="shared" si="2"/>
        <v/>
      </c>
      <c r="Q56" s="1527"/>
      <c r="R56" s="1527"/>
    </row>
    <row r="57" spans="1:18" ht="20.25" customHeight="1">
      <c r="A57" s="425" t="s">
        <v>577</v>
      </c>
      <c r="B57" s="447" t="str">
        <f>IF('DMMI Drawing Requirement'!C56&lt;&gt;"",'DMMI Drawing Requirement'!C56,"")</f>
        <v/>
      </c>
      <c r="C57" s="1526" t="str">
        <f>IF('DMMI Drawing Requirement'!D56&lt;&gt;"",'DMMI Drawing Requirement'!D56,"")</f>
        <v/>
      </c>
      <c r="D57" s="1526"/>
      <c r="E57" s="1526"/>
      <c r="F57" s="447" t="str">
        <f>IF('DMMI Drawing Requirement'!G56&lt;&gt;"",'DMMI Drawing Requirement'!G56,"")</f>
        <v/>
      </c>
      <c r="G57" s="447" t="str">
        <f>IF('DMMI Drawing Requirement'!H56&lt;&gt;"",'DMMI Drawing Requirement'!H56,"")</f>
        <v/>
      </c>
      <c r="H57" s="447" t="str">
        <f>IF('DMMI Drawing Requirement'!I56&lt;&gt;"",'DMMI Drawing Requirement'!I56,"")</f>
        <v/>
      </c>
      <c r="I57" s="448"/>
      <c r="J57" s="448"/>
      <c r="K57" s="448"/>
      <c r="L57" s="448"/>
      <c r="M57" s="448"/>
      <c r="N57" s="449" t="str">
        <f t="shared" si="0"/>
        <v/>
      </c>
      <c r="O57" s="449" t="str">
        <f t="shared" si="1"/>
        <v/>
      </c>
      <c r="P57" s="450" t="str">
        <f t="shared" si="2"/>
        <v/>
      </c>
      <c r="Q57" s="1527"/>
      <c r="R57" s="1527"/>
    </row>
    <row r="58" spans="1:18" ht="20.25" customHeight="1">
      <c r="A58" s="425" t="s">
        <v>578</v>
      </c>
      <c r="B58" s="447" t="str">
        <f>IF('DMMI Drawing Requirement'!C57&lt;&gt;"",'DMMI Drawing Requirement'!C57,"")</f>
        <v/>
      </c>
      <c r="C58" s="1526" t="str">
        <f>IF('DMMI Drawing Requirement'!D57&lt;&gt;"",'DMMI Drawing Requirement'!D57,"")</f>
        <v/>
      </c>
      <c r="D58" s="1526"/>
      <c r="E58" s="1526"/>
      <c r="F58" s="447" t="str">
        <f>IF('DMMI Drawing Requirement'!G57&lt;&gt;"",'DMMI Drawing Requirement'!G57,"")</f>
        <v/>
      </c>
      <c r="G58" s="447" t="str">
        <f>IF('DMMI Drawing Requirement'!H57&lt;&gt;"",'DMMI Drawing Requirement'!H57,"")</f>
        <v/>
      </c>
      <c r="H58" s="447" t="str">
        <f>IF('DMMI Drawing Requirement'!I57&lt;&gt;"",'DMMI Drawing Requirement'!I57,"")</f>
        <v/>
      </c>
      <c r="I58" s="448"/>
      <c r="J58" s="448"/>
      <c r="K58" s="448"/>
      <c r="L58" s="448"/>
      <c r="M58" s="448"/>
      <c r="N58" s="449" t="str">
        <f t="shared" si="0"/>
        <v/>
      </c>
      <c r="O58" s="449" t="str">
        <f t="shared" si="1"/>
        <v/>
      </c>
      <c r="P58" s="450" t="str">
        <f t="shared" si="2"/>
        <v/>
      </c>
      <c r="Q58" s="1527"/>
      <c r="R58" s="1527"/>
    </row>
    <row r="59" spans="1:18" ht="20.25" customHeight="1">
      <c r="A59" s="425" t="s">
        <v>579</v>
      </c>
      <c r="B59" s="447" t="str">
        <f>IF('DMMI Drawing Requirement'!C58&lt;&gt;"",'DMMI Drawing Requirement'!C58,"")</f>
        <v/>
      </c>
      <c r="C59" s="1526" t="str">
        <f>IF('DMMI Drawing Requirement'!D58&lt;&gt;"",'DMMI Drawing Requirement'!D58,"")</f>
        <v/>
      </c>
      <c r="D59" s="1526"/>
      <c r="E59" s="1526"/>
      <c r="F59" s="447" t="str">
        <f>IF('DMMI Drawing Requirement'!G58&lt;&gt;"",'DMMI Drawing Requirement'!G58,"")</f>
        <v/>
      </c>
      <c r="G59" s="447" t="str">
        <f>IF('DMMI Drawing Requirement'!H58&lt;&gt;"",'DMMI Drawing Requirement'!H58,"")</f>
        <v/>
      </c>
      <c r="H59" s="447" t="str">
        <f>IF('DMMI Drawing Requirement'!I58&lt;&gt;"",'DMMI Drawing Requirement'!I58,"")</f>
        <v/>
      </c>
      <c r="I59" s="448"/>
      <c r="J59" s="448"/>
      <c r="K59" s="448"/>
      <c r="L59" s="448"/>
      <c r="M59" s="448"/>
      <c r="N59" s="449" t="str">
        <f t="shared" si="0"/>
        <v/>
      </c>
      <c r="O59" s="449" t="str">
        <f t="shared" si="1"/>
        <v/>
      </c>
      <c r="P59" s="450" t="str">
        <f t="shared" si="2"/>
        <v/>
      </c>
      <c r="Q59" s="1527"/>
      <c r="R59" s="1527"/>
    </row>
    <row r="60" spans="1:18" ht="20.25" customHeight="1">
      <c r="A60" s="425" t="s">
        <v>580</v>
      </c>
      <c r="B60" s="447" t="str">
        <f>IF('DMMI Drawing Requirement'!C59&lt;&gt;"",'DMMI Drawing Requirement'!C59,"")</f>
        <v/>
      </c>
      <c r="C60" s="1526" t="str">
        <f>IF('DMMI Drawing Requirement'!D59&lt;&gt;"",'DMMI Drawing Requirement'!D59,"")</f>
        <v/>
      </c>
      <c r="D60" s="1526"/>
      <c r="E60" s="1526"/>
      <c r="F60" s="447" t="str">
        <f>IF('DMMI Drawing Requirement'!G59&lt;&gt;"",'DMMI Drawing Requirement'!G59,"")</f>
        <v/>
      </c>
      <c r="G60" s="447" t="str">
        <f>IF('DMMI Drawing Requirement'!H59&lt;&gt;"",'DMMI Drawing Requirement'!H59,"")</f>
        <v/>
      </c>
      <c r="H60" s="447" t="str">
        <f>IF('DMMI Drawing Requirement'!I59&lt;&gt;"",'DMMI Drawing Requirement'!I59,"")</f>
        <v/>
      </c>
      <c r="I60" s="448"/>
      <c r="J60" s="448"/>
      <c r="K60" s="448"/>
      <c r="L60" s="448"/>
      <c r="M60" s="448"/>
      <c r="N60" s="449" t="str">
        <f t="shared" si="0"/>
        <v/>
      </c>
      <c r="O60" s="449" t="str">
        <f t="shared" si="1"/>
        <v/>
      </c>
      <c r="P60" s="450" t="str">
        <f t="shared" si="2"/>
        <v/>
      </c>
      <c r="Q60" s="1527"/>
      <c r="R60" s="1527"/>
    </row>
    <row r="61" spans="1:18" ht="20.25" customHeight="1">
      <c r="A61" s="425" t="s">
        <v>581</v>
      </c>
      <c r="B61" s="447" t="str">
        <f>IF('DMMI Drawing Requirement'!C60&lt;&gt;"",'DMMI Drawing Requirement'!C60,"")</f>
        <v/>
      </c>
      <c r="C61" s="1526" t="str">
        <f>IF('DMMI Drawing Requirement'!D60&lt;&gt;"",'DMMI Drawing Requirement'!D60,"")</f>
        <v/>
      </c>
      <c r="D61" s="1526"/>
      <c r="E61" s="1526"/>
      <c r="F61" s="447" t="str">
        <f>IF('DMMI Drawing Requirement'!G60&lt;&gt;"",'DMMI Drawing Requirement'!G60,"")</f>
        <v/>
      </c>
      <c r="G61" s="447" t="str">
        <f>IF('DMMI Drawing Requirement'!H60&lt;&gt;"",'DMMI Drawing Requirement'!H60,"")</f>
        <v/>
      </c>
      <c r="H61" s="447" t="str">
        <f>IF('DMMI Drawing Requirement'!I60&lt;&gt;"",'DMMI Drawing Requirement'!I60,"")</f>
        <v/>
      </c>
      <c r="I61" s="448"/>
      <c r="J61" s="448"/>
      <c r="K61" s="448"/>
      <c r="L61" s="448"/>
      <c r="M61" s="448"/>
      <c r="N61" s="449" t="str">
        <f t="shared" si="0"/>
        <v/>
      </c>
      <c r="O61" s="449" t="str">
        <f t="shared" si="1"/>
        <v/>
      </c>
      <c r="P61" s="450" t="str">
        <f t="shared" si="2"/>
        <v/>
      </c>
      <c r="Q61" s="1527"/>
      <c r="R61" s="1527"/>
    </row>
    <row r="62" spans="1:18" ht="20.25" customHeight="1">
      <c r="A62" s="425" t="s">
        <v>582</v>
      </c>
      <c r="B62" s="447" t="str">
        <f>IF('DMMI Drawing Requirement'!C61&lt;&gt;"",'DMMI Drawing Requirement'!C61,"")</f>
        <v/>
      </c>
      <c r="C62" s="1526" t="str">
        <f>IF('DMMI Drawing Requirement'!D61&lt;&gt;"",'DMMI Drawing Requirement'!D61,"")</f>
        <v/>
      </c>
      <c r="D62" s="1526"/>
      <c r="E62" s="1526"/>
      <c r="F62" s="447" t="str">
        <f>IF('DMMI Drawing Requirement'!G61&lt;&gt;"",'DMMI Drawing Requirement'!G61,"")</f>
        <v/>
      </c>
      <c r="G62" s="447" t="str">
        <f>IF('DMMI Drawing Requirement'!H61&lt;&gt;"",'DMMI Drawing Requirement'!H61,"")</f>
        <v/>
      </c>
      <c r="H62" s="447" t="str">
        <f>IF('DMMI Drawing Requirement'!I61&lt;&gt;"",'DMMI Drawing Requirement'!I61,"")</f>
        <v/>
      </c>
      <c r="I62" s="448"/>
      <c r="J62" s="448"/>
      <c r="K62" s="448"/>
      <c r="L62" s="448"/>
      <c r="M62" s="448"/>
      <c r="N62" s="449" t="str">
        <f t="shared" si="0"/>
        <v/>
      </c>
      <c r="O62" s="449" t="str">
        <f t="shared" si="1"/>
        <v/>
      </c>
      <c r="P62" s="450" t="str">
        <f t="shared" si="2"/>
        <v/>
      </c>
      <c r="Q62" s="1527"/>
      <c r="R62" s="1527"/>
    </row>
    <row r="63" spans="1:18" ht="20.25" customHeight="1">
      <c r="A63" s="425" t="s">
        <v>583</v>
      </c>
      <c r="B63" s="447" t="str">
        <f>IF('DMMI Drawing Requirement'!C62&lt;&gt;"",'DMMI Drawing Requirement'!C62,"")</f>
        <v/>
      </c>
      <c r="C63" s="1526" t="str">
        <f>IF('DMMI Drawing Requirement'!D62&lt;&gt;"",'DMMI Drawing Requirement'!D62,"")</f>
        <v/>
      </c>
      <c r="D63" s="1526"/>
      <c r="E63" s="1526"/>
      <c r="F63" s="447" t="str">
        <f>IF('DMMI Drawing Requirement'!G62&lt;&gt;"",'DMMI Drawing Requirement'!G62,"")</f>
        <v/>
      </c>
      <c r="G63" s="447" t="str">
        <f>IF('DMMI Drawing Requirement'!H62&lt;&gt;"",'DMMI Drawing Requirement'!H62,"")</f>
        <v/>
      </c>
      <c r="H63" s="447" t="str">
        <f>IF('DMMI Drawing Requirement'!I62&lt;&gt;"",'DMMI Drawing Requirement'!I62,"")</f>
        <v/>
      </c>
      <c r="I63" s="448"/>
      <c r="J63" s="448"/>
      <c r="K63" s="448"/>
      <c r="L63" s="448"/>
      <c r="M63" s="448"/>
      <c r="N63" s="449" t="str">
        <f t="shared" si="0"/>
        <v/>
      </c>
      <c r="O63" s="449" t="str">
        <f t="shared" si="1"/>
        <v/>
      </c>
      <c r="P63" s="450" t="str">
        <f t="shared" si="2"/>
        <v/>
      </c>
      <c r="Q63" s="1527"/>
      <c r="R63" s="1527"/>
    </row>
    <row r="64" spans="1:18" ht="20.25" customHeight="1">
      <c r="A64" s="425" t="s">
        <v>584</v>
      </c>
      <c r="B64" s="447" t="str">
        <f>IF('DMMI Drawing Requirement'!C63&lt;&gt;"",'DMMI Drawing Requirement'!C63,"")</f>
        <v/>
      </c>
      <c r="C64" s="1526" t="str">
        <f>IF('DMMI Drawing Requirement'!D63&lt;&gt;"",'DMMI Drawing Requirement'!D63,"")</f>
        <v/>
      </c>
      <c r="D64" s="1526"/>
      <c r="E64" s="1526"/>
      <c r="F64" s="447" t="str">
        <f>IF('DMMI Drawing Requirement'!G63&lt;&gt;"",'DMMI Drawing Requirement'!G63,"")</f>
        <v/>
      </c>
      <c r="G64" s="447" t="str">
        <f>IF('DMMI Drawing Requirement'!H63&lt;&gt;"",'DMMI Drawing Requirement'!H63,"")</f>
        <v/>
      </c>
      <c r="H64" s="447" t="str">
        <f>IF('DMMI Drawing Requirement'!I63&lt;&gt;"",'DMMI Drawing Requirement'!I63,"")</f>
        <v/>
      </c>
      <c r="I64" s="448"/>
      <c r="J64" s="448"/>
      <c r="K64" s="448"/>
      <c r="L64" s="448"/>
      <c r="M64" s="448"/>
      <c r="N64" s="449" t="str">
        <f t="shared" si="0"/>
        <v/>
      </c>
      <c r="O64" s="449" t="str">
        <f t="shared" si="1"/>
        <v/>
      </c>
      <c r="P64" s="450" t="str">
        <f t="shared" si="2"/>
        <v/>
      </c>
      <c r="Q64" s="1527"/>
      <c r="R64" s="1527"/>
    </row>
    <row r="65" spans="1:18" ht="20.25" customHeight="1">
      <c r="A65" s="425" t="s">
        <v>585</v>
      </c>
      <c r="B65" s="447" t="str">
        <f>IF('DMMI Drawing Requirement'!C64&lt;&gt;"",'DMMI Drawing Requirement'!C64,"")</f>
        <v/>
      </c>
      <c r="C65" s="1526" t="str">
        <f>IF('DMMI Drawing Requirement'!D64&lt;&gt;"",'DMMI Drawing Requirement'!D64,"")</f>
        <v/>
      </c>
      <c r="D65" s="1526"/>
      <c r="E65" s="1526"/>
      <c r="F65" s="447" t="str">
        <f>IF('DMMI Drawing Requirement'!G64&lt;&gt;"",'DMMI Drawing Requirement'!G64,"")</f>
        <v/>
      </c>
      <c r="G65" s="447" t="str">
        <f>IF('DMMI Drawing Requirement'!H64&lt;&gt;"",'DMMI Drawing Requirement'!H64,"")</f>
        <v/>
      </c>
      <c r="H65" s="447" t="str">
        <f>IF('DMMI Drawing Requirement'!I64&lt;&gt;"",'DMMI Drawing Requirement'!I64,"")</f>
        <v/>
      </c>
      <c r="I65" s="448"/>
      <c r="J65" s="448"/>
      <c r="K65" s="448"/>
      <c r="L65" s="448"/>
      <c r="M65" s="448"/>
      <c r="N65" s="449" t="str">
        <f t="shared" si="0"/>
        <v/>
      </c>
      <c r="O65" s="449" t="str">
        <f t="shared" si="1"/>
        <v/>
      </c>
      <c r="P65" s="450" t="str">
        <f t="shared" si="2"/>
        <v/>
      </c>
      <c r="Q65" s="1527"/>
      <c r="R65" s="1527"/>
    </row>
    <row r="66" spans="1:18" ht="20.25" customHeight="1">
      <c r="A66" s="425" t="s">
        <v>586</v>
      </c>
      <c r="B66" s="447" t="str">
        <f>IF('DMMI Drawing Requirement'!C65&lt;&gt;"",'DMMI Drawing Requirement'!C65,"")</f>
        <v/>
      </c>
      <c r="C66" s="1526" t="str">
        <f>IF('DMMI Drawing Requirement'!D65&lt;&gt;"",'DMMI Drawing Requirement'!D65,"")</f>
        <v/>
      </c>
      <c r="D66" s="1526"/>
      <c r="E66" s="1526"/>
      <c r="F66" s="447" t="str">
        <f>IF('DMMI Drawing Requirement'!G65&lt;&gt;"",'DMMI Drawing Requirement'!G65,"")</f>
        <v/>
      </c>
      <c r="G66" s="447" t="str">
        <f>IF('DMMI Drawing Requirement'!H65&lt;&gt;"",'DMMI Drawing Requirement'!H65,"")</f>
        <v/>
      </c>
      <c r="H66" s="447" t="str">
        <f>IF('DMMI Drawing Requirement'!I65&lt;&gt;"",'DMMI Drawing Requirement'!I65,"")</f>
        <v/>
      </c>
      <c r="I66" s="448"/>
      <c r="J66" s="448"/>
      <c r="K66" s="448"/>
      <c r="L66" s="448"/>
      <c r="M66" s="448"/>
      <c r="N66" s="449" t="str">
        <f t="shared" si="0"/>
        <v/>
      </c>
      <c r="O66" s="449" t="str">
        <f t="shared" si="1"/>
        <v/>
      </c>
      <c r="P66" s="450" t="str">
        <f t="shared" si="2"/>
        <v/>
      </c>
      <c r="Q66" s="1527"/>
      <c r="R66" s="1527"/>
    </row>
    <row r="67" spans="1:18" ht="20.25" customHeight="1">
      <c r="A67" s="425" t="s">
        <v>587</v>
      </c>
      <c r="B67" s="447" t="str">
        <f>IF('DMMI Drawing Requirement'!C66&lt;&gt;"",'DMMI Drawing Requirement'!C66,"")</f>
        <v/>
      </c>
      <c r="C67" s="1526" t="str">
        <f>IF('DMMI Drawing Requirement'!D66&lt;&gt;"",'DMMI Drawing Requirement'!D66,"")</f>
        <v/>
      </c>
      <c r="D67" s="1526"/>
      <c r="E67" s="1526"/>
      <c r="F67" s="447" t="str">
        <f>IF('DMMI Drawing Requirement'!G66&lt;&gt;"",'DMMI Drawing Requirement'!G66,"")</f>
        <v/>
      </c>
      <c r="G67" s="447" t="str">
        <f>IF('DMMI Drawing Requirement'!H66&lt;&gt;"",'DMMI Drawing Requirement'!H66,"")</f>
        <v/>
      </c>
      <c r="H67" s="447" t="str">
        <f>IF('DMMI Drawing Requirement'!I66&lt;&gt;"",'DMMI Drawing Requirement'!I66,"")</f>
        <v/>
      </c>
      <c r="I67" s="448"/>
      <c r="J67" s="448"/>
      <c r="K67" s="448"/>
      <c r="L67" s="448"/>
      <c r="M67" s="448"/>
      <c r="N67" s="449" t="str">
        <f t="shared" si="0"/>
        <v/>
      </c>
      <c r="O67" s="449" t="str">
        <f t="shared" si="1"/>
        <v/>
      </c>
      <c r="P67" s="450" t="str">
        <f t="shared" si="2"/>
        <v/>
      </c>
      <c r="Q67" s="1527"/>
      <c r="R67" s="1527"/>
    </row>
    <row r="68" spans="1:18" ht="20.25" customHeight="1">
      <c r="A68" s="425" t="s">
        <v>588</v>
      </c>
      <c r="B68" s="447" t="str">
        <f>IF('DMMI Drawing Requirement'!C67&lt;&gt;"",'DMMI Drawing Requirement'!C67,"")</f>
        <v/>
      </c>
      <c r="C68" s="1526" t="str">
        <f>IF('DMMI Drawing Requirement'!D67&lt;&gt;"",'DMMI Drawing Requirement'!D67,"")</f>
        <v/>
      </c>
      <c r="D68" s="1526"/>
      <c r="E68" s="1526"/>
      <c r="F68" s="447" t="str">
        <f>IF('DMMI Drawing Requirement'!G67&lt;&gt;"",'DMMI Drawing Requirement'!G67,"")</f>
        <v/>
      </c>
      <c r="G68" s="447" t="str">
        <f>IF('DMMI Drawing Requirement'!H67&lt;&gt;"",'DMMI Drawing Requirement'!H67,"")</f>
        <v/>
      </c>
      <c r="H68" s="447" t="str">
        <f>IF('DMMI Drawing Requirement'!I67&lt;&gt;"",'DMMI Drawing Requirement'!I67,"")</f>
        <v/>
      </c>
      <c r="I68" s="448"/>
      <c r="J68" s="448"/>
      <c r="K68" s="448"/>
      <c r="L68" s="448"/>
      <c r="M68" s="448"/>
      <c r="N68" s="449" t="str">
        <f t="shared" si="0"/>
        <v/>
      </c>
      <c r="O68" s="449" t="str">
        <f t="shared" si="1"/>
        <v/>
      </c>
      <c r="P68" s="450" t="str">
        <f t="shared" si="2"/>
        <v/>
      </c>
      <c r="Q68" s="1527"/>
      <c r="R68" s="1527"/>
    </row>
    <row r="69" spans="1:18" ht="20.25" customHeight="1">
      <c r="A69" s="425" t="s">
        <v>589</v>
      </c>
      <c r="B69" s="447" t="str">
        <f>IF('DMMI Drawing Requirement'!C68&lt;&gt;"",'DMMI Drawing Requirement'!C68,"")</f>
        <v/>
      </c>
      <c r="C69" s="1526" t="str">
        <f>IF('DMMI Drawing Requirement'!D68&lt;&gt;"",'DMMI Drawing Requirement'!D68,"")</f>
        <v/>
      </c>
      <c r="D69" s="1526"/>
      <c r="E69" s="1526"/>
      <c r="F69" s="447" t="str">
        <f>IF('DMMI Drawing Requirement'!G68&lt;&gt;"",'DMMI Drawing Requirement'!G68,"")</f>
        <v/>
      </c>
      <c r="G69" s="447" t="str">
        <f>IF('DMMI Drawing Requirement'!H68&lt;&gt;"",'DMMI Drawing Requirement'!H68,"")</f>
        <v/>
      </c>
      <c r="H69" s="447" t="str">
        <f>IF('DMMI Drawing Requirement'!I68&lt;&gt;"",'DMMI Drawing Requirement'!I68,"")</f>
        <v/>
      </c>
      <c r="I69" s="448"/>
      <c r="J69" s="448"/>
      <c r="K69" s="448"/>
      <c r="L69" s="448"/>
      <c r="M69" s="448"/>
      <c r="N69" s="449" t="str">
        <f t="shared" si="0"/>
        <v/>
      </c>
      <c r="O69" s="449" t="str">
        <f t="shared" si="1"/>
        <v/>
      </c>
      <c r="P69" s="450" t="str">
        <f t="shared" si="2"/>
        <v/>
      </c>
      <c r="Q69" s="1527"/>
      <c r="R69" s="1527"/>
    </row>
    <row r="70" spans="1:18" ht="20.25" customHeight="1">
      <c r="A70" s="425" t="s">
        <v>590</v>
      </c>
      <c r="B70" s="447" t="str">
        <f>IF('DMMI Drawing Requirement'!C69&lt;&gt;"",'DMMI Drawing Requirement'!C69,"")</f>
        <v/>
      </c>
      <c r="C70" s="1526" t="str">
        <f>IF('DMMI Drawing Requirement'!D69&lt;&gt;"",'DMMI Drawing Requirement'!D69,"")</f>
        <v/>
      </c>
      <c r="D70" s="1526"/>
      <c r="E70" s="1526"/>
      <c r="F70" s="447" t="str">
        <f>IF('DMMI Drawing Requirement'!G69&lt;&gt;"",'DMMI Drawing Requirement'!G69,"")</f>
        <v/>
      </c>
      <c r="G70" s="447" t="str">
        <f>IF('DMMI Drawing Requirement'!H69&lt;&gt;"",'DMMI Drawing Requirement'!H69,"")</f>
        <v/>
      </c>
      <c r="H70" s="447" t="str">
        <f>IF('DMMI Drawing Requirement'!I69&lt;&gt;"",'DMMI Drawing Requirement'!I69,"")</f>
        <v/>
      </c>
      <c r="I70" s="448"/>
      <c r="J70" s="448"/>
      <c r="K70" s="448"/>
      <c r="L70" s="448"/>
      <c r="M70" s="448"/>
      <c r="N70" s="449" t="str">
        <f t="shared" si="0"/>
        <v/>
      </c>
      <c r="O70" s="449" t="str">
        <f t="shared" si="1"/>
        <v/>
      </c>
      <c r="P70" s="450" t="str">
        <f t="shared" si="2"/>
        <v/>
      </c>
      <c r="Q70" s="1527"/>
      <c r="R70" s="1527"/>
    </row>
    <row r="71" spans="1:18" ht="20.25" customHeight="1">
      <c r="A71" s="425" t="s">
        <v>591</v>
      </c>
      <c r="B71" s="447" t="str">
        <f>IF('DMMI Drawing Requirement'!C70&lt;&gt;"",'DMMI Drawing Requirement'!C70,"")</f>
        <v/>
      </c>
      <c r="C71" s="1526" t="str">
        <f>IF('DMMI Drawing Requirement'!D70&lt;&gt;"",'DMMI Drawing Requirement'!D70,"")</f>
        <v/>
      </c>
      <c r="D71" s="1526"/>
      <c r="E71" s="1526"/>
      <c r="F71" s="447" t="str">
        <f>IF('DMMI Drawing Requirement'!G70&lt;&gt;"",'DMMI Drawing Requirement'!G70,"")</f>
        <v/>
      </c>
      <c r="G71" s="447" t="str">
        <f>IF('DMMI Drawing Requirement'!H70&lt;&gt;"",'DMMI Drawing Requirement'!H70,"")</f>
        <v/>
      </c>
      <c r="H71" s="447" t="str">
        <f>IF('DMMI Drawing Requirement'!I70&lt;&gt;"",'DMMI Drawing Requirement'!I70,"")</f>
        <v/>
      </c>
      <c r="I71" s="448"/>
      <c r="J71" s="448"/>
      <c r="K71" s="448"/>
      <c r="L71" s="448"/>
      <c r="M71" s="448"/>
      <c r="N71" s="449" t="str">
        <f t="shared" si="0"/>
        <v/>
      </c>
      <c r="O71" s="449" t="str">
        <f t="shared" si="1"/>
        <v/>
      </c>
      <c r="P71" s="450" t="str">
        <f t="shared" si="2"/>
        <v/>
      </c>
      <c r="Q71" s="1527"/>
      <c r="R71" s="1527"/>
    </row>
    <row r="72" spans="1:18" ht="20.25" customHeight="1">
      <c r="A72" s="425" t="s">
        <v>592</v>
      </c>
      <c r="B72" s="447" t="str">
        <f>IF('DMMI Drawing Requirement'!C71&lt;&gt;"",'DMMI Drawing Requirement'!C71,"")</f>
        <v/>
      </c>
      <c r="C72" s="1526" t="str">
        <f>IF('DMMI Drawing Requirement'!D71&lt;&gt;"",'DMMI Drawing Requirement'!D71,"")</f>
        <v/>
      </c>
      <c r="D72" s="1526"/>
      <c r="E72" s="1526"/>
      <c r="F72" s="447" t="str">
        <f>IF('DMMI Drawing Requirement'!G71&lt;&gt;"",'DMMI Drawing Requirement'!G71,"")</f>
        <v/>
      </c>
      <c r="G72" s="447" t="str">
        <f>IF('DMMI Drawing Requirement'!H71&lt;&gt;"",'DMMI Drawing Requirement'!H71,"")</f>
        <v/>
      </c>
      <c r="H72" s="447" t="str">
        <f>IF('DMMI Drawing Requirement'!I71&lt;&gt;"",'DMMI Drawing Requirement'!I71,"")</f>
        <v/>
      </c>
      <c r="I72" s="448"/>
      <c r="J72" s="448"/>
      <c r="K72" s="448"/>
      <c r="L72" s="448"/>
      <c r="M72" s="448"/>
      <c r="N72" s="449" t="str">
        <f t="shared" si="0"/>
        <v/>
      </c>
      <c r="O72" s="449" t="str">
        <f t="shared" si="1"/>
        <v/>
      </c>
      <c r="P72" s="450" t="str">
        <f t="shared" si="2"/>
        <v/>
      </c>
      <c r="Q72" s="1527"/>
      <c r="R72" s="1527"/>
    </row>
    <row r="73" spans="1:18" ht="20.25" customHeight="1">
      <c r="A73" s="425" t="s">
        <v>593</v>
      </c>
      <c r="B73" s="447" t="str">
        <f>IF('DMMI Drawing Requirement'!C72&lt;&gt;"",'DMMI Drawing Requirement'!C72,"")</f>
        <v/>
      </c>
      <c r="C73" s="1526" t="str">
        <f>IF('DMMI Drawing Requirement'!D72&lt;&gt;"",'DMMI Drawing Requirement'!D72,"")</f>
        <v/>
      </c>
      <c r="D73" s="1526"/>
      <c r="E73" s="1526"/>
      <c r="F73" s="447" t="str">
        <f>IF('DMMI Drawing Requirement'!G72&lt;&gt;"",'DMMI Drawing Requirement'!G72,"")</f>
        <v/>
      </c>
      <c r="G73" s="447" t="str">
        <f>IF('DMMI Drawing Requirement'!H72&lt;&gt;"",'DMMI Drawing Requirement'!H72,"")</f>
        <v/>
      </c>
      <c r="H73" s="447" t="str">
        <f>IF('DMMI Drawing Requirement'!I72&lt;&gt;"",'DMMI Drawing Requirement'!I72,"")</f>
        <v/>
      </c>
      <c r="I73" s="448"/>
      <c r="J73" s="448"/>
      <c r="K73" s="448"/>
      <c r="L73" s="448"/>
      <c r="M73" s="448"/>
      <c r="N73" s="449" t="str">
        <f t="shared" si="0"/>
        <v/>
      </c>
      <c r="O73" s="449" t="str">
        <f t="shared" si="1"/>
        <v/>
      </c>
      <c r="P73" s="450" t="str">
        <f t="shared" si="2"/>
        <v/>
      </c>
      <c r="Q73" s="1527"/>
      <c r="R73" s="1527"/>
    </row>
    <row r="74" spans="1:18" ht="20.25" customHeight="1">
      <c r="A74" s="425" t="s">
        <v>594</v>
      </c>
      <c r="B74" s="447" t="str">
        <f>IF('DMMI Drawing Requirement'!C73&lt;&gt;"",'DMMI Drawing Requirement'!C73,"")</f>
        <v/>
      </c>
      <c r="C74" s="1526" t="str">
        <f>IF('DMMI Drawing Requirement'!D73&lt;&gt;"",'DMMI Drawing Requirement'!D73,"")</f>
        <v/>
      </c>
      <c r="D74" s="1526"/>
      <c r="E74" s="1526"/>
      <c r="F74" s="447" t="str">
        <f>IF('DMMI Drawing Requirement'!G73&lt;&gt;"",'DMMI Drawing Requirement'!G73,"")</f>
        <v/>
      </c>
      <c r="G74" s="447" t="str">
        <f>IF('DMMI Drawing Requirement'!H73&lt;&gt;"",'DMMI Drawing Requirement'!H73,"")</f>
        <v/>
      </c>
      <c r="H74" s="447" t="str">
        <f>IF('DMMI Drawing Requirement'!I73&lt;&gt;"",'DMMI Drawing Requirement'!I73,"")</f>
        <v/>
      </c>
      <c r="I74" s="448"/>
      <c r="J74" s="448"/>
      <c r="K74" s="448"/>
      <c r="L74" s="448"/>
      <c r="M74" s="448"/>
      <c r="N74" s="449" t="str">
        <f t="shared" si="0"/>
        <v/>
      </c>
      <c r="O74" s="449" t="str">
        <f t="shared" si="1"/>
        <v/>
      </c>
      <c r="P74" s="450" t="str">
        <f t="shared" si="2"/>
        <v/>
      </c>
      <c r="Q74" s="1527"/>
      <c r="R74" s="1527"/>
    </row>
    <row r="75" spans="1:18" ht="20.25" customHeight="1">
      <c r="A75" s="425" t="s">
        <v>595</v>
      </c>
      <c r="B75" s="447" t="str">
        <f>IF('DMMI Drawing Requirement'!C74&lt;&gt;"",'DMMI Drawing Requirement'!C74,"")</f>
        <v/>
      </c>
      <c r="C75" s="1526" t="str">
        <f>IF('DMMI Drawing Requirement'!D74&lt;&gt;"",'DMMI Drawing Requirement'!D74,"")</f>
        <v/>
      </c>
      <c r="D75" s="1526"/>
      <c r="E75" s="1526"/>
      <c r="F75" s="447" t="str">
        <f>IF('DMMI Drawing Requirement'!G74&lt;&gt;"",'DMMI Drawing Requirement'!G74,"")</f>
        <v/>
      </c>
      <c r="G75" s="447" t="str">
        <f>IF('DMMI Drawing Requirement'!H74&lt;&gt;"",'DMMI Drawing Requirement'!H74,"")</f>
        <v/>
      </c>
      <c r="H75" s="447" t="str">
        <f>IF('DMMI Drawing Requirement'!I74&lt;&gt;"",'DMMI Drawing Requirement'!I74,"")</f>
        <v/>
      </c>
      <c r="I75" s="448"/>
      <c r="J75" s="448"/>
      <c r="K75" s="448"/>
      <c r="L75" s="448"/>
      <c r="M75" s="448"/>
      <c r="N75" s="449" t="str">
        <f t="shared" ref="N75:N109" si="3">IF(SUM($I75:$M75)=0,"", AVERAGE($I75:$M75))</f>
        <v/>
      </c>
      <c r="O75" s="449" t="str">
        <f t="shared" ref="O75:O109" si="4">IF(SUM($I75:$M75)=0,"", MAX($I75:$M75)-MIN($I75:$M75))</f>
        <v/>
      </c>
      <c r="P75" s="450" t="str">
        <f t="shared" ref="P75:P109" si="5">IF(SUM($I75:$M75)=0,"",IF(OR(MAX($I75:$M75)&gt;MAX(($F75+$G75),($F75+$H75)),MIN($I75:$M75)&lt;MIN(($F75+$G75),($F75+$H75))),"X","O"))</f>
        <v/>
      </c>
      <c r="Q75" s="1527"/>
      <c r="R75" s="1527"/>
    </row>
    <row r="76" spans="1:18" ht="20.25" customHeight="1">
      <c r="A76" s="425" t="s">
        <v>596</v>
      </c>
      <c r="B76" s="447" t="str">
        <f>IF('DMMI Drawing Requirement'!C75&lt;&gt;"",'DMMI Drawing Requirement'!C75,"")</f>
        <v/>
      </c>
      <c r="C76" s="1526" t="str">
        <f>IF('DMMI Drawing Requirement'!D75&lt;&gt;"",'DMMI Drawing Requirement'!D75,"")</f>
        <v/>
      </c>
      <c r="D76" s="1526"/>
      <c r="E76" s="1526"/>
      <c r="F76" s="447" t="str">
        <f>IF('DMMI Drawing Requirement'!G75&lt;&gt;"",'DMMI Drawing Requirement'!G75,"")</f>
        <v/>
      </c>
      <c r="G76" s="447" t="str">
        <f>IF('DMMI Drawing Requirement'!H75&lt;&gt;"",'DMMI Drawing Requirement'!H75,"")</f>
        <v/>
      </c>
      <c r="H76" s="447" t="str">
        <f>IF('DMMI Drawing Requirement'!I75&lt;&gt;"",'DMMI Drawing Requirement'!I75,"")</f>
        <v/>
      </c>
      <c r="I76" s="448"/>
      <c r="J76" s="448"/>
      <c r="K76" s="448"/>
      <c r="L76" s="448"/>
      <c r="M76" s="448"/>
      <c r="N76" s="449" t="str">
        <f t="shared" si="3"/>
        <v/>
      </c>
      <c r="O76" s="449" t="str">
        <f t="shared" si="4"/>
        <v/>
      </c>
      <c r="P76" s="450" t="str">
        <f t="shared" si="5"/>
        <v/>
      </c>
      <c r="Q76" s="1527"/>
      <c r="R76" s="1527"/>
    </row>
    <row r="77" spans="1:18" ht="20.25" customHeight="1">
      <c r="A77" s="425" t="s">
        <v>597</v>
      </c>
      <c r="B77" s="447" t="str">
        <f>IF('DMMI Drawing Requirement'!C76&lt;&gt;"",'DMMI Drawing Requirement'!C76,"")</f>
        <v/>
      </c>
      <c r="C77" s="1526" t="str">
        <f>IF('DMMI Drawing Requirement'!D76&lt;&gt;"",'DMMI Drawing Requirement'!D76,"")</f>
        <v/>
      </c>
      <c r="D77" s="1526"/>
      <c r="E77" s="1526"/>
      <c r="F77" s="447" t="str">
        <f>IF('DMMI Drawing Requirement'!G76&lt;&gt;"",'DMMI Drawing Requirement'!G76,"")</f>
        <v/>
      </c>
      <c r="G77" s="447" t="str">
        <f>IF('DMMI Drawing Requirement'!H76&lt;&gt;"",'DMMI Drawing Requirement'!H76,"")</f>
        <v/>
      </c>
      <c r="H77" s="447" t="str">
        <f>IF('DMMI Drawing Requirement'!I76&lt;&gt;"",'DMMI Drawing Requirement'!I76,"")</f>
        <v/>
      </c>
      <c r="I77" s="448"/>
      <c r="J77" s="448"/>
      <c r="K77" s="448"/>
      <c r="L77" s="448"/>
      <c r="M77" s="448"/>
      <c r="N77" s="449" t="str">
        <f t="shared" si="3"/>
        <v/>
      </c>
      <c r="O77" s="449" t="str">
        <f t="shared" si="4"/>
        <v/>
      </c>
      <c r="P77" s="450" t="str">
        <f t="shared" si="5"/>
        <v/>
      </c>
      <c r="Q77" s="1527"/>
      <c r="R77" s="1527"/>
    </row>
    <row r="78" spans="1:18" ht="20.25" customHeight="1">
      <c r="A78" s="425" t="s">
        <v>598</v>
      </c>
      <c r="B78" s="447" t="str">
        <f>IF('DMMI Drawing Requirement'!C77&lt;&gt;"",'DMMI Drawing Requirement'!C77,"")</f>
        <v/>
      </c>
      <c r="C78" s="1526" t="str">
        <f>IF('DMMI Drawing Requirement'!D77&lt;&gt;"",'DMMI Drawing Requirement'!D77,"")</f>
        <v/>
      </c>
      <c r="D78" s="1526"/>
      <c r="E78" s="1526"/>
      <c r="F78" s="447" t="str">
        <f>IF('DMMI Drawing Requirement'!G77&lt;&gt;"",'DMMI Drawing Requirement'!G77,"")</f>
        <v/>
      </c>
      <c r="G78" s="447" t="str">
        <f>IF('DMMI Drawing Requirement'!H77&lt;&gt;"",'DMMI Drawing Requirement'!H77,"")</f>
        <v/>
      </c>
      <c r="H78" s="447" t="str">
        <f>IF('DMMI Drawing Requirement'!I77&lt;&gt;"",'DMMI Drawing Requirement'!I77,"")</f>
        <v/>
      </c>
      <c r="I78" s="448"/>
      <c r="J78" s="448"/>
      <c r="K78" s="448"/>
      <c r="L78" s="448"/>
      <c r="M78" s="448"/>
      <c r="N78" s="449" t="str">
        <f t="shared" si="3"/>
        <v/>
      </c>
      <c r="O78" s="449" t="str">
        <f t="shared" si="4"/>
        <v/>
      </c>
      <c r="P78" s="450" t="str">
        <f t="shared" si="5"/>
        <v/>
      </c>
      <c r="Q78" s="1527"/>
      <c r="R78" s="1527"/>
    </row>
    <row r="79" spans="1:18" ht="20.25" customHeight="1">
      <c r="A79" s="425" t="s">
        <v>599</v>
      </c>
      <c r="B79" s="447" t="str">
        <f>IF('DMMI Drawing Requirement'!C78&lt;&gt;"",'DMMI Drawing Requirement'!C78,"")</f>
        <v/>
      </c>
      <c r="C79" s="1526" t="str">
        <f>IF('DMMI Drawing Requirement'!D78&lt;&gt;"",'DMMI Drawing Requirement'!D78,"")</f>
        <v/>
      </c>
      <c r="D79" s="1526"/>
      <c r="E79" s="1526"/>
      <c r="F79" s="447" t="str">
        <f>IF('DMMI Drawing Requirement'!G78&lt;&gt;"",'DMMI Drawing Requirement'!G78,"")</f>
        <v/>
      </c>
      <c r="G79" s="447" t="str">
        <f>IF('DMMI Drawing Requirement'!H78&lt;&gt;"",'DMMI Drawing Requirement'!H78,"")</f>
        <v/>
      </c>
      <c r="H79" s="447" t="str">
        <f>IF('DMMI Drawing Requirement'!I78&lt;&gt;"",'DMMI Drawing Requirement'!I78,"")</f>
        <v/>
      </c>
      <c r="I79" s="448"/>
      <c r="J79" s="448"/>
      <c r="K79" s="448"/>
      <c r="L79" s="448"/>
      <c r="M79" s="448"/>
      <c r="N79" s="449" t="str">
        <f t="shared" si="3"/>
        <v/>
      </c>
      <c r="O79" s="449" t="str">
        <f t="shared" si="4"/>
        <v/>
      </c>
      <c r="P79" s="450" t="str">
        <f t="shared" si="5"/>
        <v/>
      </c>
      <c r="Q79" s="1527"/>
      <c r="R79" s="1527"/>
    </row>
    <row r="80" spans="1:18" ht="20.25" customHeight="1">
      <c r="A80" s="425" t="s">
        <v>600</v>
      </c>
      <c r="B80" s="447" t="str">
        <f>IF('DMMI Drawing Requirement'!C79&lt;&gt;"",'DMMI Drawing Requirement'!C79,"")</f>
        <v/>
      </c>
      <c r="C80" s="1526" t="str">
        <f>IF('DMMI Drawing Requirement'!D79&lt;&gt;"",'DMMI Drawing Requirement'!D79,"")</f>
        <v/>
      </c>
      <c r="D80" s="1526"/>
      <c r="E80" s="1526"/>
      <c r="F80" s="447" t="str">
        <f>IF('DMMI Drawing Requirement'!G79&lt;&gt;"",'DMMI Drawing Requirement'!G79,"")</f>
        <v/>
      </c>
      <c r="G80" s="447" t="str">
        <f>IF('DMMI Drawing Requirement'!H79&lt;&gt;"",'DMMI Drawing Requirement'!H79,"")</f>
        <v/>
      </c>
      <c r="H80" s="447" t="str">
        <f>IF('DMMI Drawing Requirement'!I79&lt;&gt;"",'DMMI Drawing Requirement'!I79,"")</f>
        <v/>
      </c>
      <c r="I80" s="448"/>
      <c r="J80" s="448"/>
      <c r="K80" s="448"/>
      <c r="L80" s="448"/>
      <c r="M80" s="448"/>
      <c r="N80" s="449" t="str">
        <f t="shared" si="3"/>
        <v/>
      </c>
      <c r="O80" s="449" t="str">
        <f t="shared" si="4"/>
        <v/>
      </c>
      <c r="P80" s="450" t="str">
        <f t="shared" si="5"/>
        <v/>
      </c>
      <c r="Q80" s="1527"/>
      <c r="R80" s="1527"/>
    </row>
    <row r="81" spans="1:18" ht="20.25" customHeight="1">
      <c r="A81" s="425" t="s">
        <v>601</v>
      </c>
      <c r="B81" s="447" t="str">
        <f>IF('DMMI Drawing Requirement'!C80&lt;&gt;"",'DMMI Drawing Requirement'!C80,"")</f>
        <v/>
      </c>
      <c r="C81" s="1526" t="str">
        <f>IF('DMMI Drawing Requirement'!D80&lt;&gt;"",'DMMI Drawing Requirement'!D80,"")</f>
        <v/>
      </c>
      <c r="D81" s="1526"/>
      <c r="E81" s="1526"/>
      <c r="F81" s="447" t="str">
        <f>IF('DMMI Drawing Requirement'!G80&lt;&gt;"",'DMMI Drawing Requirement'!G80,"")</f>
        <v/>
      </c>
      <c r="G81" s="447" t="str">
        <f>IF('DMMI Drawing Requirement'!H80&lt;&gt;"",'DMMI Drawing Requirement'!H80,"")</f>
        <v/>
      </c>
      <c r="H81" s="447" t="str">
        <f>IF('DMMI Drawing Requirement'!I80&lt;&gt;"",'DMMI Drawing Requirement'!I80,"")</f>
        <v/>
      </c>
      <c r="I81" s="448"/>
      <c r="J81" s="448"/>
      <c r="K81" s="448"/>
      <c r="L81" s="448"/>
      <c r="M81" s="448"/>
      <c r="N81" s="449" t="str">
        <f t="shared" si="3"/>
        <v/>
      </c>
      <c r="O81" s="449" t="str">
        <f t="shared" si="4"/>
        <v/>
      </c>
      <c r="P81" s="450" t="str">
        <f t="shared" si="5"/>
        <v/>
      </c>
      <c r="Q81" s="1527"/>
      <c r="R81" s="1527"/>
    </row>
    <row r="82" spans="1:18" ht="20.25" customHeight="1">
      <c r="A82" s="425" t="s">
        <v>602</v>
      </c>
      <c r="B82" s="447" t="str">
        <f>IF('DMMI Drawing Requirement'!C81&lt;&gt;"",'DMMI Drawing Requirement'!C81,"")</f>
        <v/>
      </c>
      <c r="C82" s="1526" t="str">
        <f>IF('DMMI Drawing Requirement'!D81&lt;&gt;"",'DMMI Drawing Requirement'!D81,"")</f>
        <v/>
      </c>
      <c r="D82" s="1526"/>
      <c r="E82" s="1526"/>
      <c r="F82" s="447" t="str">
        <f>IF('DMMI Drawing Requirement'!G81&lt;&gt;"",'DMMI Drawing Requirement'!G81,"")</f>
        <v/>
      </c>
      <c r="G82" s="447" t="str">
        <f>IF('DMMI Drawing Requirement'!H81&lt;&gt;"",'DMMI Drawing Requirement'!H81,"")</f>
        <v/>
      </c>
      <c r="H82" s="447" t="str">
        <f>IF('DMMI Drawing Requirement'!I81&lt;&gt;"",'DMMI Drawing Requirement'!I81,"")</f>
        <v/>
      </c>
      <c r="I82" s="448"/>
      <c r="J82" s="448"/>
      <c r="K82" s="448"/>
      <c r="L82" s="448"/>
      <c r="M82" s="448"/>
      <c r="N82" s="449" t="str">
        <f t="shared" si="3"/>
        <v/>
      </c>
      <c r="O82" s="449" t="str">
        <f t="shared" si="4"/>
        <v/>
      </c>
      <c r="P82" s="450" t="str">
        <f t="shared" si="5"/>
        <v/>
      </c>
      <c r="Q82" s="1527"/>
      <c r="R82" s="1527"/>
    </row>
    <row r="83" spans="1:18" ht="20.25" customHeight="1">
      <c r="A83" s="425" t="s">
        <v>603</v>
      </c>
      <c r="B83" s="447" t="str">
        <f>IF('DMMI Drawing Requirement'!C82&lt;&gt;"",'DMMI Drawing Requirement'!C82,"")</f>
        <v/>
      </c>
      <c r="C83" s="1526" t="str">
        <f>IF('DMMI Drawing Requirement'!D82&lt;&gt;"",'DMMI Drawing Requirement'!D82,"")</f>
        <v/>
      </c>
      <c r="D83" s="1526"/>
      <c r="E83" s="1526"/>
      <c r="F83" s="447" t="str">
        <f>IF('DMMI Drawing Requirement'!G82&lt;&gt;"",'DMMI Drawing Requirement'!G82,"")</f>
        <v/>
      </c>
      <c r="G83" s="447" t="str">
        <f>IF('DMMI Drawing Requirement'!H82&lt;&gt;"",'DMMI Drawing Requirement'!H82,"")</f>
        <v/>
      </c>
      <c r="H83" s="447" t="str">
        <f>IF('DMMI Drawing Requirement'!I82&lt;&gt;"",'DMMI Drawing Requirement'!I82,"")</f>
        <v/>
      </c>
      <c r="I83" s="448"/>
      <c r="J83" s="448"/>
      <c r="K83" s="448"/>
      <c r="L83" s="448"/>
      <c r="M83" s="448"/>
      <c r="N83" s="449" t="str">
        <f t="shared" si="3"/>
        <v/>
      </c>
      <c r="O83" s="449" t="str">
        <f t="shared" si="4"/>
        <v/>
      </c>
      <c r="P83" s="450" t="str">
        <f t="shared" si="5"/>
        <v/>
      </c>
      <c r="Q83" s="1527"/>
      <c r="R83" s="1527"/>
    </row>
    <row r="84" spans="1:18" ht="20.25" customHeight="1">
      <c r="A84" s="425" t="s">
        <v>604</v>
      </c>
      <c r="B84" s="447" t="str">
        <f>IF('DMMI Drawing Requirement'!C83&lt;&gt;"",'DMMI Drawing Requirement'!C83,"")</f>
        <v/>
      </c>
      <c r="C84" s="1526" t="str">
        <f>IF('DMMI Drawing Requirement'!D83&lt;&gt;"",'DMMI Drawing Requirement'!D83,"")</f>
        <v/>
      </c>
      <c r="D84" s="1526"/>
      <c r="E84" s="1526"/>
      <c r="F84" s="447" t="str">
        <f>IF('DMMI Drawing Requirement'!G83&lt;&gt;"",'DMMI Drawing Requirement'!G83,"")</f>
        <v/>
      </c>
      <c r="G84" s="447" t="str">
        <f>IF('DMMI Drawing Requirement'!H83&lt;&gt;"",'DMMI Drawing Requirement'!H83,"")</f>
        <v/>
      </c>
      <c r="H84" s="447" t="str">
        <f>IF('DMMI Drawing Requirement'!I83&lt;&gt;"",'DMMI Drawing Requirement'!I83,"")</f>
        <v/>
      </c>
      <c r="I84" s="448"/>
      <c r="J84" s="448"/>
      <c r="K84" s="448"/>
      <c r="L84" s="448"/>
      <c r="M84" s="448"/>
      <c r="N84" s="449" t="str">
        <f t="shared" si="3"/>
        <v/>
      </c>
      <c r="O84" s="449" t="str">
        <f t="shared" si="4"/>
        <v/>
      </c>
      <c r="P84" s="450" t="str">
        <f t="shared" si="5"/>
        <v/>
      </c>
      <c r="Q84" s="1527"/>
      <c r="R84" s="1527"/>
    </row>
    <row r="85" spans="1:18" ht="20.25" customHeight="1">
      <c r="A85" s="425" t="s">
        <v>605</v>
      </c>
      <c r="B85" s="447" t="str">
        <f>IF('DMMI Drawing Requirement'!C84&lt;&gt;"",'DMMI Drawing Requirement'!C84,"")</f>
        <v/>
      </c>
      <c r="C85" s="1526" t="str">
        <f>IF('DMMI Drawing Requirement'!D84&lt;&gt;"",'DMMI Drawing Requirement'!D84,"")</f>
        <v/>
      </c>
      <c r="D85" s="1526"/>
      <c r="E85" s="1526"/>
      <c r="F85" s="447" t="str">
        <f>IF('DMMI Drawing Requirement'!G84&lt;&gt;"",'DMMI Drawing Requirement'!G84,"")</f>
        <v/>
      </c>
      <c r="G85" s="447" t="str">
        <f>IF('DMMI Drawing Requirement'!H84&lt;&gt;"",'DMMI Drawing Requirement'!H84,"")</f>
        <v/>
      </c>
      <c r="H85" s="447" t="str">
        <f>IF('DMMI Drawing Requirement'!I84&lt;&gt;"",'DMMI Drawing Requirement'!I84,"")</f>
        <v/>
      </c>
      <c r="I85" s="448"/>
      <c r="J85" s="448"/>
      <c r="K85" s="448"/>
      <c r="L85" s="448"/>
      <c r="M85" s="448"/>
      <c r="N85" s="449" t="str">
        <f t="shared" si="3"/>
        <v/>
      </c>
      <c r="O85" s="449" t="str">
        <f t="shared" si="4"/>
        <v/>
      </c>
      <c r="P85" s="450" t="str">
        <f t="shared" si="5"/>
        <v/>
      </c>
      <c r="Q85" s="1527"/>
      <c r="R85" s="1527"/>
    </row>
    <row r="86" spans="1:18" ht="20.25" customHeight="1">
      <c r="A86" s="425" t="s">
        <v>606</v>
      </c>
      <c r="B86" s="447" t="str">
        <f>IF('DMMI Drawing Requirement'!C85&lt;&gt;"",'DMMI Drawing Requirement'!C85,"")</f>
        <v/>
      </c>
      <c r="C86" s="1526" t="str">
        <f>IF('DMMI Drawing Requirement'!D85&lt;&gt;"",'DMMI Drawing Requirement'!D85,"")</f>
        <v/>
      </c>
      <c r="D86" s="1526"/>
      <c r="E86" s="1526"/>
      <c r="F86" s="447" t="str">
        <f>IF('DMMI Drawing Requirement'!G85&lt;&gt;"",'DMMI Drawing Requirement'!G85,"")</f>
        <v/>
      </c>
      <c r="G86" s="447" t="str">
        <f>IF('DMMI Drawing Requirement'!H85&lt;&gt;"",'DMMI Drawing Requirement'!H85,"")</f>
        <v/>
      </c>
      <c r="H86" s="447" t="str">
        <f>IF('DMMI Drawing Requirement'!I85&lt;&gt;"",'DMMI Drawing Requirement'!I85,"")</f>
        <v/>
      </c>
      <c r="I86" s="448"/>
      <c r="J86" s="448"/>
      <c r="K86" s="448"/>
      <c r="L86" s="448"/>
      <c r="M86" s="448"/>
      <c r="N86" s="449" t="str">
        <f t="shared" si="3"/>
        <v/>
      </c>
      <c r="O86" s="449" t="str">
        <f t="shared" si="4"/>
        <v/>
      </c>
      <c r="P86" s="450" t="str">
        <f t="shared" si="5"/>
        <v/>
      </c>
      <c r="Q86" s="1527"/>
      <c r="R86" s="1527"/>
    </row>
    <row r="87" spans="1:18" ht="20.25" customHeight="1">
      <c r="A87" s="425" t="s">
        <v>607</v>
      </c>
      <c r="B87" s="447" t="str">
        <f>IF('DMMI Drawing Requirement'!C86&lt;&gt;"",'DMMI Drawing Requirement'!C86,"")</f>
        <v/>
      </c>
      <c r="C87" s="1526" t="str">
        <f>IF('DMMI Drawing Requirement'!D86&lt;&gt;"",'DMMI Drawing Requirement'!D86,"")</f>
        <v/>
      </c>
      <c r="D87" s="1526"/>
      <c r="E87" s="1526"/>
      <c r="F87" s="447" t="str">
        <f>IF('DMMI Drawing Requirement'!G86&lt;&gt;"",'DMMI Drawing Requirement'!G86,"")</f>
        <v/>
      </c>
      <c r="G87" s="447" t="str">
        <f>IF('DMMI Drawing Requirement'!H86&lt;&gt;"",'DMMI Drawing Requirement'!H86,"")</f>
        <v/>
      </c>
      <c r="H87" s="447" t="str">
        <f>IF('DMMI Drawing Requirement'!I86&lt;&gt;"",'DMMI Drawing Requirement'!I86,"")</f>
        <v/>
      </c>
      <c r="I87" s="448"/>
      <c r="J87" s="448"/>
      <c r="K87" s="448"/>
      <c r="L87" s="448"/>
      <c r="M87" s="448"/>
      <c r="N87" s="449" t="str">
        <f t="shared" si="3"/>
        <v/>
      </c>
      <c r="O87" s="449" t="str">
        <f t="shared" si="4"/>
        <v/>
      </c>
      <c r="P87" s="450" t="str">
        <f t="shared" si="5"/>
        <v/>
      </c>
      <c r="Q87" s="1527"/>
      <c r="R87" s="1527"/>
    </row>
    <row r="88" spans="1:18" ht="20.25" customHeight="1">
      <c r="A88" s="425" t="s">
        <v>608</v>
      </c>
      <c r="B88" s="447" t="str">
        <f>IF('DMMI Drawing Requirement'!C87&lt;&gt;"",'DMMI Drawing Requirement'!C87,"")</f>
        <v/>
      </c>
      <c r="C88" s="1526" t="str">
        <f>IF('DMMI Drawing Requirement'!D87&lt;&gt;"",'DMMI Drawing Requirement'!D87,"")</f>
        <v/>
      </c>
      <c r="D88" s="1526"/>
      <c r="E88" s="1526"/>
      <c r="F88" s="447" t="str">
        <f>IF('DMMI Drawing Requirement'!G87&lt;&gt;"",'DMMI Drawing Requirement'!G87,"")</f>
        <v/>
      </c>
      <c r="G88" s="447" t="str">
        <f>IF('DMMI Drawing Requirement'!H87&lt;&gt;"",'DMMI Drawing Requirement'!H87,"")</f>
        <v/>
      </c>
      <c r="H88" s="447" t="str">
        <f>IF('DMMI Drawing Requirement'!I87&lt;&gt;"",'DMMI Drawing Requirement'!I87,"")</f>
        <v/>
      </c>
      <c r="I88" s="448"/>
      <c r="J88" s="448"/>
      <c r="K88" s="448"/>
      <c r="L88" s="448"/>
      <c r="M88" s="448"/>
      <c r="N88" s="449" t="str">
        <f t="shared" si="3"/>
        <v/>
      </c>
      <c r="O88" s="449" t="str">
        <f t="shared" si="4"/>
        <v/>
      </c>
      <c r="P88" s="450" t="str">
        <f t="shared" si="5"/>
        <v/>
      </c>
      <c r="Q88" s="1527"/>
      <c r="R88" s="1527"/>
    </row>
    <row r="89" spans="1:18" ht="20.25" customHeight="1">
      <c r="A89" s="425" t="s">
        <v>609</v>
      </c>
      <c r="B89" s="447" t="str">
        <f>IF('DMMI Drawing Requirement'!C88&lt;&gt;"",'DMMI Drawing Requirement'!C88,"")</f>
        <v/>
      </c>
      <c r="C89" s="1526" t="str">
        <f>IF('DMMI Drawing Requirement'!D88&lt;&gt;"",'DMMI Drawing Requirement'!D88,"")</f>
        <v/>
      </c>
      <c r="D89" s="1526"/>
      <c r="E89" s="1526"/>
      <c r="F89" s="447" t="str">
        <f>IF('DMMI Drawing Requirement'!G88&lt;&gt;"",'DMMI Drawing Requirement'!G88,"")</f>
        <v/>
      </c>
      <c r="G89" s="447" t="str">
        <f>IF('DMMI Drawing Requirement'!H88&lt;&gt;"",'DMMI Drawing Requirement'!H88,"")</f>
        <v/>
      </c>
      <c r="H89" s="447" t="str">
        <f>IF('DMMI Drawing Requirement'!I88&lt;&gt;"",'DMMI Drawing Requirement'!I88,"")</f>
        <v/>
      </c>
      <c r="I89" s="448"/>
      <c r="J89" s="448"/>
      <c r="K89" s="448"/>
      <c r="L89" s="448"/>
      <c r="M89" s="448"/>
      <c r="N89" s="449" t="str">
        <f t="shared" si="3"/>
        <v/>
      </c>
      <c r="O89" s="449" t="str">
        <f t="shared" si="4"/>
        <v/>
      </c>
      <c r="P89" s="450" t="str">
        <f t="shared" si="5"/>
        <v/>
      </c>
      <c r="Q89" s="1527"/>
      <c r="R89" s="1527"/>
    </row>
    <row r="90" spans="1:18" ht="20.25" customHeight="1">
      <c r="A90" s="425" t="s">
        <v>610</v>
      </c>
      <c r="B90" s="447" t="str">
        <f>IF('DMMI Drawing Requirement'!C89&lt;&gt;"",'DMMI Drawing Requirement'!C89,"")</f>
        <v/>
      </c>
      <c r="C90" s="1526" t="str">
        <f>IF('DMMI Drawing Requirement'!D89&lt;&gt;"",'DMMI Drawing Requirement'!D89,"")</f>
        <v/>
      </c>
      <c r="D90" s="1526"/>
      <c r="E90" s="1526"/>
      <c r="F90" s="447" t="str">
        <f>IF('DMMI Drawing Requirement'!G89&lt;&gt;"",'DMMI Drawing Requirement'!G89,"")</f>
        <v/>
      </c>
      <c r="G90" s="447" t="str">
        <f>IF('DMMI Drawing Requirement'!H89&lt;&gt;"",'DMMI Drawing Requirement'!H89,"")</f>
        <v/>
      </c>
      <c r="H90" s="447" t="str">
        <f>IF('DMMI Drawing Requirement'!I89&lt;&gt;"",'DMMI Drawing Requirement'!I89,"")</f>
        <v/>
      </c>
      <c r="I90" s="448"/>
      <c r="J90" s="448"/>
      <c r="K90" s="448"/>
      <c r="L90" s="448"/>
      <c r="M90" s="448"/>
      <c r="N90" s="449" t="str">
        <f t="shared" si="3"/>
        <v/>
      </c>
      <c r="O90" s="449" t="str">
        <f t="shared" si="4"/>
        <v/>
      </c>
      <c r="P90" s="450" t="str">
        <f t="shared" si="5"/>
        <v/>
      </c>
      <c r="Q90" s="1527"/>
      <c r="R90" s="1527"/>
    </row>
    <row r="91" spans="1:18" ht="20.25" customHeight="1">
      <c r="A91" s="425" t="s">
        <v>611</v>
      </c>
      <c r="B91" s="447" t="str">
        <f>IF('DMMI Drawing Requirement'!C90&lt;&gt;"",'DMMI Drawing Requirement'!C90,"")</f>
        <v/>
      </c>
      <c r="C91" s="1526" t="str">
        <f>IF('DMMI Drawing Requirement'!D90&lt;&gt;"",'DMMI Drawing Requirement'!D90,"")</f>
        <v/>
      </c>
      <c r="D91" s="1526"/>
      <c r="E91" s="1526"/>
      <c r="F91" s="447" t="str">
        <f>IF('DMMI Drawing Requirement'!G90&lt;&gt;"",'DMMI Drawing Requirement'!G90,"")</f>
        <v/>
      </c>
      <c r="G91" s="447" t="str">
        <f>IF('DMMI Drawing Requirement'!H90&lt;&gt;"",'DMMI Drawing Requirement'!H90,"")</f>
        <v/>
      </c>
      <c r="H91" s="447" t="str">
        <f>IF('DMMI Drawing Requirement'!I90&lt;&gt;"",'DMMI Drawing Requirement'!I90,"")</f>
        <v/>
      </c>
      <c r="I91" s="448"/>
      <c r="J91" s="448"/>
      <c r="K91" s="448"/>
      <c r="L91" s="448"/>
      <c r="M91" s="448"/>
      <c r="N91" s="449" t="str">
        <f t="shared" si="3"/>
        <v/>
      </c>
      <c r="O91" s="449" t="str">
        <f t="shared" si="4"/>
        <v/>
      </c>
      <c r="P91" s="450" t="str">
        <f t="shared" si="5"/>
        <v/>
      </c>
      <c r="Q91" s="1527"/>
      <c r="R91" s="1527"/>
    </row>
    <row r="92" spans="1:18" ht="20.25" customHeight="1">
      <c r="A92" s="425" t="s">
        <v>612</v>
      </c>
      <c r="B92" s="447" t="str">
        <f>IF('DMMI Drawing Requirement'!C91&lt;&gt;"",'DMMI Drawing Requirement'!C91,"")</f>
        <v/>
      </c>
      <c r="C92" s="1526" t="str">
        <f>IF('DMMI Drawing Requirement'!D91&lt;&gt;"",'DMMI Drawing Requirement'!D91,"")</f>
        <v/>
      </c>
      <c r="D92" s="1526"/>
      <c r="E92" s="1526"/>
      <c r="F92" s="447" t="str">
        <f>IF('DMMI Drawing Requirement'!G91&lt;&gt;"",'DMMI Drawing Requirement'!G91,"")</f>
        <v/>
      </c>
      <c r="G92" s="447" t="str">
        <f>IF('DMMI Drawing Requirement'!H91&lt;&gt;"",'DMMI Drawing Requirement'!H91,"")</f>
        <v/>
      </c>
      <c r="H92" s="447" t="str">
        <f>IF('DMMI Drawing Requirement'!I91&lt;&gt;"",'DMMI Drawing Requirement'!I91,"")</f>
        <v/>
      </c>
      <c r="I92" s="448"/>
      <c r="J92" s="448"/>
      <c r="K92" s="448"/>
      <c r="L92" s="448"/>
      <c r="M92" s="448"/>
      <c r="N92" s="449" t="str">
        <f t="shared" si="3"/>
        <v/>
      </c>
      <c r="O92" s="449" t="str">
        <f t="shared" si="4"/>
        <v/>
      </c>
      <c r="P92" s="450" t="str">
        <f t="shared" si="5"/>
        <v/>
      </c>
      <c r="Q92" s="1527"/>
      <c r="R92" s="1527"/>
    </row>
    <row r="93" spans="1:18" ht="20.25" customHeight="1">
      <c r="A93" s="425" t="s">
        <v>613</v>
      </c>
      <c r="B93" s="447" t="str">
        <f>IF('DMMI Drawing Requirement'!C92&lt;&gt;"",'DMMI Drawing Requirement'!C92,"")</f>
        <v/>
      </c>
      <c r="C93" s="1526" t="str">
        <f>IF('DMMI Drawing Requirement'!D92&lt;&gt;"",'DMMI Drawing Requirement'!D92,"")</f>
        <v/>
      </c>
      <c r="D93" s="1526"/>
      <c r="E93" s="1526"/>
      <c r="F93" s="447" t="str">
        <f>IF('DMMI Drawing Requirement'!G92&lt;&gt;"",'DMMI Drawing Requirement'!G92,"")</f>
        <v/>
      </c>
      <c r="G93" s="447" t="str">
        <f>IF('DMMI Drawing Requirement'!H92&lt;&gt;"",'DMMI Drawing Requirement'!H92,"")</f>
        <v/>
      </c>
      <c r="H93" s="447" t="str">
        <f>IF('DMMI Drawing Requirement'!I92&lt;&gt;"",'DMMI Drawing Requirement'!I92,"")</f>
        <v/>
      </c>
      <c r="I93" s="448"/>
      <c r="J93" s="448"/>
      <c r="K93" s="448"/>
      <c r="L93" s="448"/>
      <c r="M93" s="448"/>
      <c r="N93" s="449" t="str">
        <f t="shared" si="3"/>
        <v/>
      </c>
      <c r="O93" s="449" t="str">
        <f t="shared" si="4"/>
        <v/>
      </c>
      <c r="P93" s="450" t="str">
        <f t="shared" si="5"/>
        <v/>
      </c>
      <c r="Q93" s="1527"/>
      <c r="R93" s="1527"/>
    </row>
    <row r="94" spans="1:18" ht="20.25" customHeight="1">
      <c r="A94" s="425" t="s">
        <v>614</v>
      </c>
      <c r="B94" s="447" t="str">
        <f>IF('DMMI Drawing Requirement'!C93&lt;&gt;"",'DMMI Drawing Requirement'!C93,"")</f>
        <v/>
      </c>
      <c r="C94" s="1526" t="str">
        <f>IF('DMMI Drawing Requirement'!D93&lt;&gt;"",'DMMI Drawing Requirement'!D93,"")</f>
        <v/>
      </c>
      <c r="D94" s="1526"/>
      <c r="E94" s="1526"/>
      <c r="F94" s="447" t="str">
        <f>IF('DMMI Drawing Requirement'!G93&lt;&gt;"",'DMMI Drawing Requirement'!G93,"")</f>
        <v/>
      </c>
      <c r="G94" s="447" t="str">
        <f>IF('DMMI Drawing Requirement'!H93&lt;&gt;"",'DMMI Drawing Requirement'!H93,"")</f>
        <v/>
      </c>
      <c r="H94" s="447" t="str">
        <f>IF('DMMI Drawing Requirement'!I93&lt;&gt;"",'DMMI Drawing Requirement'!I93,"")</f>
        <v/>
      </c>
      <c r="I94" s="448"/>
      <c r="J94" s="448"/>
      <c r="K94" s="448"/>
      <c r="L94" s="448"/>
      <c r="M94" s="448"/>
      <c r="N94" s="449" t="str">
        <f t="shared" si="3"/>
        <v/>
      </c>
      <c r="O94" s="449" t="str">
        <f t="shared" si="4"/>
        <v/>
      </c>
      <c r="P94" s="450" t="str">
        <f t="shared" si="5"/>
        <v/>
      </c>
      <c r="Q94" s="1527"/>
      <c r="R94" s="1527"/>
    </row>
    <row r="95" spans="1:18" ht="20.25" customHeight="1">
      <c r="A95" s="425" t="s">
        <v>615</v>
      </c>
      <c r="B95" s="447" t="str">
        <f>IF('DMMI Drawing Requirement'!C94&lt;&gt;"",'DMMI Drawing Requirement'!C94,"")</f>
        <v/>
      </c>
      <c r="C95" s="1526" t="str">
        <f>IF('DMMI Drawing Requirement'!D94&lt;&gt;"",'DMMI Drawing Requirement'!D94,"")</f>
        <v/>
      </c>
      <c r="D95" s="1526"/>
      <c r="E95" s="1526"/>
      <c r="F95" s="447" t="str">
        <f>IF('DMMI Drawing Requirement'!G94&lt;&gt;"",'DMMI Drawing Requirement'!G94,"")</f>
        <v/>
      </c>
      <c r="G95" s="447" t="str">
        <f>IF('DMMI Drawing Requirement'!H94&lt;&gt;"",'DMMI Drawing Requirement'!H94,"")</f>
        <v/>
      </c>
      <c r="H95" s="447" t="str">
        <f>IF('DMMI Drawing Requirement'!I94&lt;&gt;"",'DMMI Drawing Requirement'!I94,"")</f>
        <v/>
      </c>
      <c r="I95" s="448"/>
      <c r="J95" s="448"/>
      <c r="K95" s="448"/>
      <c r="L95" s="448"/>
      <c r="M95" s="448"/>
      <c r="N95" s="449" t="str">
        <f t="shared" si="3"/>
        <v/>
      </c>
      <c r="O95" s="449" t="str">
        <f t="shared" si="4"/>
        <v/>
      </c>
      <c r="P95" s="450" t="str">
        <f t="shared" si="5"/>
        <v/>
      </c>
      <c r="Q95" s="1527"/>
      <c r="R95" s="1527"/>
    </row>
    <row r="96" spans="1:18" ht="20.25" customHeight="1">
      <c r="A96" s="425" t="s">
        <v>616</v>
      </c>
      <c r="B96" s="447" t="str">
        <f>IF('DMMI Drawing Requirement'!C95&lt;&gt;"",'DMMI Drawing Requirement'!C95,"")</f>
        <v/>
      </c>
      <c r="C96" s="1526" t="str">
        <f>IF('DMMI Drawing Requirement'!D95&lt;&gt;"",'DMMI Drawing Requirement'!D95,"")</f>
        <v/>
      </c>
      <c r="D96" s="1526"/>
      <c r="E96" s="1526"/>
      <c r="F96" s="447" t="str">
        <f>IF('DMMI Drawing Requirement'!G95&lt;&gt;"",'DMMI Drawing Requirement'!G95,"")</f>
        <v/>
      </c>
      <c r="G96" s="447" t="str">
        <f>IF('DMMI Drawing Requirement'!H95&lt;&gt;"",'DMMI Drawing Requirement'!H95,"")</f>
        <v/>
      </c>
      <c r="H96" s="447" t="str">
        <f>IF('DMMI Drawing Requirement'!I95&lt;&gt;"",'DMMI Drawing Requirement'!I95,"")</f>
        <v/>
      </c>
      <c r="I96" s="448"/>
      <c r="J96" s="448"/>
      <c r="K96" s="448"/>
      <c r="L96" s="448"/>
      <c r="M96" s="448"/>
      <c r="N96" s="449" t="str">
        <f t="shared" si="3"/>
        <v/>
      </c>
      <c r="O96" s="449" t="str">
        <f t="shared" si="4"/>
        <v/>
      </c>
      <c r="P96" s="450" t="str">
        <f t="shared" si="5"/>
        <v/>
      </c>
      <c r="Q96" s="1527"/>
      <c r="R96" s="1527"/>
    </row>
    <row r="97" spans="1:18" ht="20.25" customHeight="1">
      <c r="A97" s="425" t="s">
        <v>617</v>
      </c>
      <c r="B97" s="447" t="str">
        <f>IF('DMMI Drawing Requirement'!C96&lt;&gt;"",'DMMI Drawing Requirement'!C96,"")</f>
        <v/>
      </c>
      <c r="C97" s="1526" t="str">
        <f>IF('DMMI Drawing Requirement'!D96&lt;&gt;"",'DMMI Drawing Requirement'!D96,"")</f>
        <v/>
      </c>
      <c r="D97" s="1526"/>
      <c r="E97" s="1526"/>
      <c r="F97" s="447" t="str">
        <f>IF('DMMI Drawing Requirement'!G96&lt;&gt;"",'DMMI Drawing Requirement'!G96,"")</f>
        <v/>
      </c>
      <c r="G97" s="447" t="str">
        <f>IF('DMMI Drawing Requirement'!H96&lt;&gt;"",'DMMI Drawing Requirement'!H96,"")</f>
        <v/>
      </c>
      <c r="H97" s="447" t="str">
        <f>IF('DMMI Drawing Requirement'!I96&lt;&gt;"",'DMMI Drawing Requirement'!I96,"")</f>
        <v/>
      </c>
      <c r="I97" s="448"/>
      <c r="J97" s="448"/>
      <c r="K97" s="448"/>
      <c r="L97" s="448"/>
      <c r="M97" s="448"/>
      <c r="N97" s="449" t="str">
        <f t="shared" si="3"/>
        <v/>
      </c>
      <c r="O97" s="449" t="str">
        <f t="shared" si="4"/>
        <v/>
      </c>
      <c r="P97" s="450" t="str">
        <f t="shared" si="5"/>
        <v/>
      </c>
      <c r="Q97" s="1527"/>
      <c r="R97" s="1527"/>
    </row>
    <row r="98" spans="1:18" ht="20.25" customHeight="1">
      <c r="A98" s="425" t="s">
        <v>618</v>
      </c>
      <c r="B98" s="447" t="str">
        <f>IF('DMMI Drawing Requirement'!C97&lt;&gt;"",'DMMI Drawing Requirement'!C97,"")</f>
        <v/>
      </c>
      <c r="C98" s="1526" t="str">
        <f>IF('DMMI Drawing Requirement'!D97&lt;&gt;"",'DMMI Drawing Requirement'!D97,"")</f>
        <v/>
      </c>
      <c r="D98" s="1526"/>
      <c r="E98" s="1526"/>
      <c r="F98" s="447" t="str">
        <f>IF('DMMI Drawing Requirement'!G97&lt;&gt;"",'DMMI Drawing Requirement'!G97,"")</f>
        <v/>
      </c>
      <c r="G98" s="447" t="str">
        <f>IF('DMMI Drawing Requirement'!H97&lt;&gt;"",'DMMI Drawing Requirement'!H97,"")</f>
        <v/>
      </c>
      <c r="H98" s="447" t="str">
        <f>IF('DMMI Drawing Requirement'!I97&lt;&gt;"",'DMMI Drawing Requirement'!I97,"")</f>
        <v/>
      </c>
      <c r="I98" s="448"/>
      <c r="J98" s="448"/>
      <c r="K98" s="448"/>
      <c r="L98" s="448"/>
      <c r="M98" s="448"/>
      <c r="N98" s="449" t="str">
        <f t="shared" si="3"/>
        <v/>
      </c>
      <c r="O98" s="449" t="str">
        <f t="shared" si="4"/>
        <v/>
      </c>
      <c r="P98" s="450" t="str">
        <f t="shared" si="5"/>
        <v/>
      </c>
      <c r="Q98" s="1527"/>
      <c r="R98" s="1527"/>
    </row>
    <row r="99" spans="1:18" ht="20.25" customHeight="1">
      <c r="A99" s="425" t="s">
        <v>619</v>
      </c>
      <c r="B99" s="447" t="str">
        <f>IF('DMMI Drawing Requirement'!C98&lt;&gt;"",'DMMI Drawing Requirement'!C98,"")</f>
        <v/>
      </c>
      <c r="C99" s="1526" t="str">
        <f>IF('DMMI Drawing Requirement'!D98&lt;&gt;"",'DMMI Drawing Requirement'!D98,"")</f>
        <v/>
      </c>
      <c r="D99" s="1526"/>
      <c r="E99" s="1526"/>
      <c r="F99" s="447" t="str">
        <f>IF('DMMI Drawing Requirement'!G98&lt;&gt;"",'DMMI Drawing Requirement'!G98,"")</f>
        <v/>
      </c>
      <c r="G99" s="447" t="str">
        <f>IF('DMMI Drawing Requirement'!H98&lt;&gt;"",'DMMI Drawing Requirement'!H98,"")</f>
        <v/>
      </c>
      <c r="H99" s="447" t="str">
        <f>IF('DMMI Drawing Requirement'!I98&lt;&gt;"",'DMMI Drawing Requirement'!I98,"")</f>
        <v/>
      </c>
      <c r="I99" s="448"/>
      <c r="J99" s="448"/>
      <c r="K99" s="448"/>
      <c r="L99" s="448"/>
      <c r="M99" s="448"/>
      <c r="N99" s="449" t="str">
        <f t="shared" si="3"/>
        <v/>
      </c>
      <c r="O99" s="449" t="str">
        <f t="shared" si="4"/>
        <v/>
      </c>
      <c r="P99" s="450" t="str">
        <f t="shared" si="5"/>
        <v/>
      </c>
      <c r="Q99" s="1527"/>
      <c r="R99" s="1527"/>
    </row>
    <row r="100" spans="1:18" ht="20.25" customHeight="1">
      <c r="A100" s="425" t="s">
        <v>620</v>
      </c>
      <c r="B100" s="447" t="str">
        <f>IF('DMMI Drawing Requirement'!C99&lt;&gt;"",'DMMI Drawing Requirement'!C99,"")</f>
        <v/>
      </c>
      <c r="C100" s="1526" t="str">
        <f>IF('DMMI Drawing Requirement'!D99&lt;&gt;"",'DMMI Drawing Requirement'!D99,"")</f>
        <v/>
      </c>
      <c r="D100" s="1526"/>
      <c r="E100" s="1526"/>
      <c r="F100" s="447" t="str">
        <f>IF('DMMI Drawing Requirement'!G99&lt;&gt;"",'DMMI Drawing Requirement'!G99,"")</f>
        <v/>
      </c>
      <c r="G100" s="447" t="str">
        <f>IF('DMMI Drawing Requirement'!H99&lt;&gt;"",'DMMI Drawing Requirement'!H99,"")</f>
        <v/>
      </c>
      <c r="H100" s="447" t="str">
        <f>IF('DMMI Drawing Requirement'!I99&lt;&gt;"",'DMMI Drawing Requirement'!I99,"")</f>
        <v/>
      </c>
      <c r="I100" s="448"/>
      <c r="J100" s="448"/>
      <c r="K100" s="448"/>
      <c r="L100" s="448"/>
      <c r="M100" s="448"/>
      <c r="N100" s="449" t="str">
        <f t="shared" si="3"/>
        <v/>
      </c>
      <c r="O100" s="449" t="str">
        <f t="shared" si="4"/>
        <v/>
      </c>
      <c r="P100" s="450" t="str">
        <f t="shared" si="5"/>
        <v/>
      </c>
      <c r="Q100" s="1527"/>
      <c r="R100" s="1527"/>
    </row>
    <row r="101" spans="1:18" ht="20.25" customHeight="1">
      <c r="A101" s="425" t="s">
        <v>621</v>
      </c>
      <c r="B101" s="447" t="str">
        <f>IF('DMMI Drawing Requirement'!C100&lt;&gt;"",'DMMI Drawing Requirement'!C100,"")</f>
        <v/>
      </c>
      <c r="C101" s="1526" t="str">
        <f>IF('DMMI Drawing Requirement'!D100&lt;&gt;"",'DMMI Drawing Requirement'!D100,"")</f>
        <v/>
      </c>
      <c r="D101" s="1526"/>
      <c r="E101" s="1526"/>
      <c r="F101" s="447" t="str">
        <f>IF('DMMI Drawing Requirement'!G100&lt;&gt;"",'DMMI Drawing Requirement'!G100,"")</f>
        <v/>
      </c>
      <c r="G101" s="447" t="str">
        <f>IF('DMMI Drawing Requirement'!H100&lt;&gt;"",'DMMI Drawing Requirement'!H100,"")</f>
        <v/>
      </c>
      <c r="H101" s="447" t="str">
        <f>IF('DMMI Drawing Requirement'!I100&lt;&gt;"",'DMMI Drawing Requirement'!I100,"")</f>
        <v/>
      </c>
      <c r="I101" s="448"/>
      <c r="J101" s="448"/>
      <c r="K101" s="448"/>
      <c r="L101" s="448"/>
      <c r="M101" s="448"/>
      <c r="N101" s="449" t="str">
        <f t="shared" si="3"/>
        <v/>
      </c>
      <c r="O101" s="449" t="str">
        <f t="shared" si="4"/>
        <v/>
      </c>
      <c r="P101" s="450" t="str">
        <f t="shared" si="5"/>
        <v/>
      </c>
      <c r="Q101" s="1527"/>
      <c r="R101" s="1527"/>
    </row>
    <row r="102" spans="1:18" ht="20.25" customHeight="1">
      <c r="A102" s="425" t="s">
        <v>622</v>
      </c>
      <c r="B102" s="447" t="str">
        <f>IF('DMMI Drawing Requirement'!C101&lt;&gt;"",'DMMI Drawing Requirement'!C101,"")</f>
        <v/>
      </c>
      <c r="C102" s="1526" t="str">
        <f>IF('DMMI Drawing Requirement'!D101&lt;&gt;"",'DMMI Drawing Requirement'!D101,"")</f>
        <v/>
      </c>
      <c r="D102" s="1526"/>
      <c r="E102" s="1526"/>
      <c r="F102" s="447" t="str">
        <f>IF('DMMI Drawing Requirement'!G101&lt;&gt;"",'DMMI Drawing Requirement'!G101,"")</f>
        <v/>
      </c>
      <c r="G102" s="447" t="str">
        <f>IF('DMMI Drawing Requirement'!H101&lt;&gt;"",'DMMI Drawing Requirement'!H101,"")</f>
        <v/>
      </c>
      <c r="H102" s="447" t="str">
        <f>IF('DMMI Drawing Requirement'!I101&lt;&gt;"",'DMMI Drawing Requirement'!I101,"")</f>
        <v/>
      </c>
      <c r="I102" s="448"/>
      <c r="J102" s="448"/>
      <c r="K102" s="448"/>
      <c r="L102" s="448"/>
      <c r="M102" s="448"/>
      <c r="N102" s="449" t="str">
        <f t="shared" si="3"/>
        <v/>
      </c>
      <c r="O102" s="449" t="str">
        <f t="shared" si="4"/>
        <v/>
      </c>
      <c r="P102" s="450" t="str">
        <f t="shared" si="5"/>
        <v/>
      </c>
      <c r="Q102" s="1527"/>
      <c r="R102" s="1527"/>
    </row>
    <row r="103" spans="1:18" ht="20.25" customHeight="1">
      <c r="A103" s="425" t="s">
        <v>623</v>
      </c>
      <c r="B103" s="447" t="str">
        <f>IF('DMMI Drawing Requirement'!C102&lt;&gt;"",'DMMI Drawing Requirement'!C102,"")</f>
        <v/>
      </c>
      <c r="C103" s="1526" t="str">
        <f>IF('DMMI Drawing Requirement'!D102&lt;&gt;"",'DMMI Drawing Requirement'!D102,"")</f>
        <v/>
      </c>
      <c r="D103" s="1526"/>
      <c r="E103" s="1526"/>
      <c r="F103" s="447" t="str">
        <f>IF('DMMI Drawing Requirement'!G102&lt;&gt;"",'DMMI Drawing Requirement'!G102,"")</f>
        <v/>
      </c>
      <c r="G103" s="447" t="str">
        <f>IF('DMMI Drawing Requirement'!H102&lt;&gt;"",'DMMI Drawing Requirement'!H102,"")</f>
        <v/>
      </c>
      <c r="H103" s="447" t="str">
        <f>IF('DMMI Drawing Requirement'!I102&lt;&gt;"",'DMMI Drawing Requirement'!I102,"")</f>
        <v/>
      </c>
      <c r="I103" s="448"/>
      <c r="J103" s="448"/>
      <c r="K103" s="448"/>
      <c r="L103" s="448"/>
      <c r="M103" s="448"/>
      <c r="N103" s="449" t="str">
        <f t="shared" si="3"/>
        <v/>
      </c>
      <c r="O103" s="449" t="str">
        <f t="shared" si="4"/>
        <v/>
      </c>
      <c r="P103" s="450" t="str">
        <f t="shared" si="5"/>
        <v/>
      </c>
      <c r="Q103" s="1527"/>
      <c r="R103" s="1527"/>
    </row>
    <row r="104" spans="1:18" ht="20.25" customHeight="1">
      <c r="A104" s="425" t="s">
        <v>624</v>
      </c>
      <c r="B104" s="447" t="str">
        <f>IF('DMMI Drawing Requirement'!C103&lt;&gt;"",'DMMI Drawing Requirement'!C103,"")</f>
        <v/>
      </c>
      <c r="C104" s="1526" t="str">
        <f>IF('DMMI Drawing Requirement'!D103&lt;&gt;"",'DMMI Drawing Requirement'!D103,"")</f>
        <v/>
      </c>
      <c r="D104" s="1526"/>
      <c r="E104" s="1526"/>
      <c r="F104" s="447" t="str">
        <f>IF('DMMI Drawing Requirement'!G103&lt;&gt;"",'DMMI Drawing Requirement'!G103,"")</f>
        <v/>
      </c>
      <c r="G104" s="447" t="str">
        <f>IF('DMMI Drawing Requirement'!H103&lt;&gt;"",'DMMI Drawing Requirement'!H103,"")</f>
        <v/>
      </c>
      <c r="H104" s="447" t="str">
        <f>IF('DMMI Drawing Requirement'!I103&lt;&gt;"",'DMMI Drawing Requirement'!I103,"")</f>
        <v/>
      </c>
      <c r="I104" s="448"/>
      <c r="J104" s="448"/>
      <c r="K104" s="448"/>
      <c r="L104" s="448"/>
      <c r="M104" s="448"/>
      <c r="N104" s="449" t="str">
        <f t="shared" si="3"/>
        <v/>
      </c>
      <c r="O104" s="449" t="str">
        <f t="shared" si="4"/>
        <v/>
      </c>
      <c r="P104" s="450" t="str">
        <f t="shared" si="5"/>
        <v/>
      </c>
      <c r="Q104" s="1527"/>
      <c r="R104" s="1527"/>
    </row>
    <row r="105" spans="1:18" ht="20.25" customHeight="1">
      <c r="A105" s="425" t="s">
        <v>625</v>
      </c>
      <c r="B105" s="447" t="str">
        <f>IF('DMMI Drawing Requirement'!C104&lt;&gt;"",'DMMI Drawing Requirement'!C104,"")</f>
        <v/>
      </c>
      <c r="C105" s="1526" t="str">
        <f>IF('DMMI Drawing Requirement'!D104&lt;&gt;"",'DMMI Drawing Requirement'!D104,"")</f>
        <v/>
      </c>
      <c r="D105" s="1526"/>
      <c r="E105" s="1526"/>
      <c r="F105" s="447" t="str">
        <f>IF('DMMI Drawing Requirement'!G104&lt;&gt;"",'DMMI Drawing Requirement'!G104,"")</f>
        <v/>
      </c>
      <c r="G105" s="447" t="str">
        <f>IF('DMMI Drawing Requirement'!H104&lt;&gt;"",'DMMI Drawing Requirement'!H104,"")</f>
        <v/>
      </c>
      <c r="H105" s="447" t="str">
        <f>IF('DMMI Drawing Requirement'!I104&lt;&gt;"",'DMMI Drawing Requirement'!I104,"")</f>
        <v/>
      </c>
      <c r="I105" s="448"/>
      <c r="J105" s="448"/>
      <c r="K105" s="448"/>
      <c r="L105" s="448"/>
      <c r="M105" s="448"/>
      <c r="N105" s="449" t="str">
        <f t="shared" si="3"/>
        <v/>
      </c>
      <c r="O105" s="449" t="str">
        <f t="shared" si="4"/>
        <v/>
      </c>
      <c r="P105" s="450" t="str">
        <f t="shared" si="5"/>
        <v/>
      </c>
      <c r="Q105" s="1527"/>
      <c r="R105" s="1527"/>
    </row>
    <row r="106" spans="1:18" ht="20.25" customHeight="1">
      <c r="A106" s="425" t="s">
        <v>626</v>
      </c>
      <c r="B106" s="447" t="str">
        <f>IF('DMMI Drawing Requirement'!C105&lt;&gt;"",'DMMI Drawing Requirement'!C105,"")</f>
        <v/>
      </c>
      <c r="C106" s="1526" t="str">
        <f>IF('DMMI Drawing Requirement'!D105&lt;&gt;"",'DMMI Drawing Requirement'!D105,"")</f>
        <v/>
      </c>
      <c r="D106" s="1526"/>
      <c r="E106" s="1526"/>
      <c r="F106" s="447" t="str">
        <f>IF('DMMI Drawing Requirement'!G105&lt;&gt;"",'DMMI Drawing Requirement'!G105,"")</f>
        <v/>
      </c>
      <c r="G106" s="447" t="str">
        <f>IF('DMMI Drawing Requirement'!H105&lt;&gt;"",'DMMI Drawing Requirement'!H105,"")</f>
        <v/>
      </c>
      <c r="H106" s="447" t="str">
        <f>IF('DMMI Drawing Requirement'!I105&lt;&gt;"",'DMMI Drawing Requirement'!I105,"")</f>
        <v/>
      </c>
      <c r="I106" s="448"/>
      <c r="J106" s="448"/>
      <c r="K106" s="448"/>
      <c r="L106" s="448"/>
      <c r="M106" s="448"/>
      <c r="N106" s="449" t="str">
        <f t="shared" si="3"/>
        <v/>
      </c>
      <c r="O106" s="449" t="str">
        <f t="shared" si="4"/>
        <v/>
      </c>
      <c r="P106" s="450" t="str">
        <f t="shared" si="5"/>
        <v/>
      </c>
      <c r="Q106" s="1527"/>
      <c r="R106" s="1527"/>
    </row>
    <row r="107" spans="1:18" ht="20.25" customHeight="1">
      <c r="A107" s="425" t="s">
        <v>627</v>
      </c>
      <c r="B107" s="447" t="str">
        <f>IF('DMMI Drawing Requirement'!C106&lt;&gt;"",'DMMI Drawing Requirement'!C106,"")</f>
        <v/>
      </c>
      <c r="C107" s="1526" t="str">
        <f>IF('DMMI Drawing Requirement'!D106&lt;&gt;"",'DMMI Drawing Requirement'!D106,"")</f>
        <v/>
      </c>
      <c r="D107" s="1526"/>
      <c r="E107" s="1526"/>
      <c r="F107" s="447" t="str">
        <f>IF('DMMI Drawing Requirement'!G106&lt;&gt;"",'DMMI Drawing Requirement'!G106,"")</f>
        <v/>
      </c>
      <c r="G107" s="447" t="str">
        <f>IF('DMMI Drawing Requirement'!H106&lt;&gt;"",'DMMI Drawing Requirement'!H106,"")</f>
        <v/>
      </c>
      <c r="H107" s="447" t="str">
        <f>IF('DMMI Drawing Requirement'!I106&lt;&gt;"",'DMMI Drawing Requirement'!I106,"")</f>
        <v/>
      </c>
      <c r="I107" s="448"/>
      <c r="J107" s="448"/>
      <c r="K107" s="448"/>
      <c r="L107" s="448"/>
      <c r="M107" s="448"/>
      <c r="N107" s="449" t="str">
        <f t="shared" si="3"/>
        <v/>
      </c>
      <c r="O107" s="449" t="str">
        <f t="shared" si="4"/>
        <v/>
      </c>
      <c r="P107" s="450" t="str">
        <f t="shared" si="5"/>
        <v/>
      </c>
      <c r="Q107" s="1527"/>
      <c r="R107" s="1527"/>
    </row>
    <row r="108" spans="1:18" ht="20.25" customHeight="1">
      <c r="A108" s="425" t="s">
        <v>628</v>
      </c>
      <c r="B108" s="447" t="str">
        <f>IF('DMMI Drawing Requirement'!C107&lt;&gt;"",'DMMI Drawing Requirement'!C107,"")</f>
        <v/>
      </c>
      <c r="C108" s="1526" t="str">
        <f>IF('DMMI Drawing Requirement'!D107&lt;&gt;"",'DMMI Drawing Requirement'!D107,"")</f>
        <v/>
      </c>
      <c r="D108" s="1526"/>
      <c r="E108" s="1526"/>
      <c r="F108" s="447" t="str">
        <f>IF('DMMI Drawing Requirement'!G107&lt;&gt;"",'DMMI Drawing Requirement'!G107,"")</f>
        <v/>
      </c>
      <c r="G108" s="447" t="str">
        <f>IF('DMMI Drawing Requirement'!H107&lt;&gt;"",'DMMI Drawing Requirement'!H107,"")</f>
        <v/>
      </c>
      <c r="H108" s="447" t="str">
        <f>IF('DMMI Drawing Requirement'!I107&lt;&gt;"",'DMMI Drawing Requirement'!I107,"")</f>
        <v/>
      </c>
      <c r="I108" s="448"/>
      <c r="J108" s="448"/>
      <c r="K108" s="448"/>
      <c r="L108" s="448"/>
      <c r="M108" s="448"/>
      <c r="N108" s="449" t="str">
        <f t="shared" si="3"/>
        <v/>
      </c>
      <c r="O108" s="449" t="str">
        <f t="shared" si="4"/>
        <v/>
      </c>
      <c r="P108" s="450" t="str">
        <f t="shared" si="5"/>
        <v/>
      </c>
      <c r="Q108" s="1527"/>
      <c r="R108" s="1527"/>
    </row>
    <row r="109" spans="1:18" ht="20.25" customHeight="1">
      <c r="A109" s="425" t="s">
        <v>629</v>
      </c>
      <c r="B109" s="447" t="str">
        <f>IF('DMMI Drawing Requirement'!C108&lt;&gt;"",'DMMI Drawing Requirement'!C108,"")</f>
        <v/>
      </c>
      <c r="C109" s="1526" t="str">
        <f>IF('DMMI Drawing Requirement'!D108&lt;&gt;"",'DMMI Drawing Requirement'!D108,"")</f>
        <v/>
      </c>
      <c r="D109" s="1526"/>
      <c r="E109" s="1526"/>
      <c r="F109" s="447" t="str">
        <f>IF('DMMI Drawing Requirement'!G108&lt;&gt;"",'DMMI Drawing Requirement'!G108,"")</f>
        <v/>
      </c>
      <c r="G109" s="447" t="str">
        <f>IF('DMMI Drawing Requirement'!H108&lt;&gt;"",'DMMI Drawing Requirement'!H108,"")</f>
        <v/>
      </c>
      <c r="H109" s="447" t="str">
        <f>IF('DMMI Drawing Requirement'!I108&lt;&gt;"",'DMMI Drawing Requirement'!I108,"")</f>
        <v/>
      </c>
      <c r="I109" s="448"/>
      <c r="J109" s="448"/>
      <c r="K109" s="448"/>
      <c r="L109" s="448"/>
      <c r="M109" s="448"/>
      <c r="N109" s="449" t="str">
        <f t="shared" si="3"/>
        <v/>
      </c>
      <c r="O109" s="449" t="str">
        <f t="shared" si="4"/>
        <v/>
      </c>
      <c r="P109" s="450" t="str">
        <f t="shared" si="5"/>
        <v/>
      </c>
      <c r="Q109" s="1527"/>
      <c r="R109" s="1527"/>
    </row>
  </sheetData>
  <sheetProtection formatColumns="0" formatRows="0" insertHyperlinks="0" sort="0" autoFilter="0" pivotTables="0"/>
  <mergeCells count="261">
    <mergeCell ref="C109:E109"/>
    <mergeCell ref="Q109:R109"/>
    <mergeCell ref="C106:E106"/>
    <mergeCell ref="Q106:R106"/>
    <mergeCell ref="C107:E107"/>
    <mergeCell ref="Q107:R107"/>
    <mergeCell ref="C108:E108"/>
    <mergeCell ref="Q108:R108"/>
    <mergeCell ref="C103:E103"/>
    <mergeCell ref="Q103:R103"/>
    <mergeCell ref="C104:E104"/>
    <mergeCell ref="Q104:R104"/>
    <mergeCell ref="C105:E105"/>
    <mergeCell ref="Q105:R105"/>
    <mergeCell ref="C100:E100"/>
    <mergeCell ref="Q100:R100"/>
    <mergeCell ref="C101:E101"/>
    <mergeCell ref="Q101:R101"/>
    <mergeCell ref="C102:E102"/>
    <mergeCell ref="Q102:R102"/>
    <mergeCell ref="C97:E97"/>
    <mergeCell ref="Q97:R97"/>
    <mergeCell ref="C98:E98"/>
    <mergeCell ref="Q98:R98"/>
    <mergeCell ref="C99:E99"/>
    <mergeCell ref="Q99:R99"/>
    <mergeCell ref="C94:E94"/>
    <mergeCell ref="Q94:R94"/>
    <mergeCell ref="C95:E95"/>
    <mergeCell ref="Q95:R95"/>
    <mergeCell ref="C96:E96"/>
    <mergeCell ref="Q96:R96"/>
    <mergeCell ref="C91:E91"/>
    <mergeCell ref="Q91:R91"/>
    <mergeCell ref="C92:E92"/>
    <mergeCell ref="Q92:R92"/>
    <mergeCell ref="C93:E93"/>
    <mergeCell ref="Q93:R93"/>
    <mergeCell ref="C88:E88"/>
    <mergeCell ref="Q88:R88"/>
    <mergeCell ref="C89:E89"/>
    <mergeCell ref="Q89:R89"/>
    <mergeCell ref="C90:E90"/>
    <mergeCell ref="Q90:R90"/>
    <mergeCell ref="C85:E85"/>
    <mergeCell ref="Q85:R85"/>
    <mergeCell ref="C86:E86"/>
    <mergeCell ref="Q86:R86"/>
    <mergeCell ref="C87:E87"/>
    <mergeCell ref="Q87:R87"/>
    <mergeCell ref="C82:E82"/>
    <mergeCell ref="Q82:R82"/>
    <mergeCell ref="C83:E83"/>
    <mergeCell ref="Q83:R83"/>
    <mergeCell ref="C84:E84"/>
    <mergeCell ref="Q84:R84"/>
    <mergeCell ref="C79:E79"/>
    <mergeCell ref="Q79:R79"/>
    <mergeCell ref="C80:E80"/>
    <mergeCell ref="Q80:R80"/>
    <mergeCell ref="C81:E81"/>
    <mergeCell ref="Q81:R81"/>
    <mergeCell ref="C76:E76"/>
    <mergeCell ref="Q76:R76"/>
    <mergeCell ref="C77:E77"/>
    <mergeCell ref="Q77:R77"/>
    <mergeCell ref="C78:E78"/>
    <mergeCell ref="Q78:R78"/>
    <mergeCell ref="C73:E73"/>
    <mergeCell ref="Q73:R73"/>
    <mergeCell ref="C74:E74"/>
    <mergeCell ref="Q74:R74"/>
    <mergeCell ref="C75:E75"/>
    <mergeCell ref="Q75:R75"/>
    <mergeCell ref="C70:E70"/>
    <mergeCell ref="Q70:R70"/>
    <mergeCell ref="C71:E71"/>
    <mergeCell ref="Q71:R71"/>
    <mergeCell ref="C72:E72"/>
    <mergeCell ref="Q72:R72"/>
    <mergeCell ref="C67:E67"/>
    <mergeCell ref="Q67:R67"/>
    <mergeCell ref="C68:E68"/>
    <mergeCell ref="Q68:R68"/>
    <mergeCell ref="C69:E69"/>
    <mergeCell ref="Q69:R69"/>
    <mergeCell ref="C64:E64"/>
    <mergeCell ref="Q64:R64"/>
    <mergeCell ref="C65:E65"/>
    <mergeCell ref="Q65:R65"/>
    <mergeCell ref="C66:E66"/>
    <mergeCell ref="Q66:R66"/>
    <mergeCell ref="C61:E61"/>
    <mergeCell ref="Q61:R61"/>
    <mergeCell ref="C62:E62"/>
    <mergeCell ref="Q62:R62"/>
    <mergeCell ref="C63:E63"/>
    <mergeCell ref="Q63:R63"/>
    <mergeCell ref="C58:E58"/>
    <mergeCell ref="Q58:R58"/>
    <mergeCell ref="C59:E59"/>
    <mergeCell ref="Q59:R59"/>
    <mergeCell ref="C60:E60"/>
    <mergeCell ref="Q60:R60"/>
    <mergeCell ref="C55:E55"/>
    <mergeCell ref="Q55:R55"/>
    <mergeCell ref="C56:E56"/>
    <mergeCell ref="Q56:R56"/>
    <mergeCell ref="C57:E57"/>
    <mergeCell ref="Q57:R57"/>
    <mergeCell ref="C52:E52"/>
    <mergeCell ref="Q52:R52"/>
    <mergeCell ref="C53:E53"/>
    <mergeCell ref="Q53:R53"/>
    <mergeCell ref="C54:E54"/>
    <mergeCell ref="Q54:R54"/>
    <mergeCell ref="C49:E49"/>
    <mergeCell ref="Q49:R49"/>
    <mergeCell ref="C50:E50"/>
    <mergeCell ref="Q50:R50"/>
    <mergeCell ref="C51:E51"/>
    <mergeCell ref="Q51:R51"/>
    <mergeCell ref="C46:E46"/>
    <mergeCell ref="Q46:R46"/>
    <mergeCell ref="C47:E47"/>
    <mergeCell ref="Q47:R47"/>
    <mergeCell ref="C48:E48"/>
    <mergeCell ref="Q48:R48"/>
    <mergeCell ref="C43:E43"/>
    <mergeCell ref="Q43:R43"/>
    <mergeCell ref="C44:E44"/>
    <mergeCell ref="Q44:R44"/>
    <mergeCell ref="C45:E45"/>
    <mergeCell ref="Q45:R45"/>
    <mergeCell ref="C40:E40"/>
    <mergeCell ref="Q40:R40"/>
    <mergeCell ref="C41:E41"/>
    <mergeCell ref="Q41:R41"/>
    <mergeCell ref="C42:E42"/>
    <mergeCell ref="Q42:R42"/>
    <mergeCell ref="C37:E37"/>
    <mergeCell ref="Q37:R37"/>
    <mergeCell ref="C38:E38"/>
    <mergeCell ref="Q38:R38"/>
    <mergeCell ref="C39:E39"/>
    <mergeCell ref="Q39:R39"/>
    <mergeCell ref="C34:E34"/>
    <mergeCell ref="Q34:R34"/>
    <mergeCell ref="AA34:AC34"/>
    <mergeCell ref="C35:E35"/>
    <mergeCell ref="Q35:R35"/>
    <mergeCell ref="C36:E36"/>
    <mergeCell ref="Q36:R36"/>
    <mergeCell ref="C32:E32"/>
    <mergeCell ref="Q32:R32"/>
    <mergeCell ref="AA32:AC32"/>
    <mergeCell ref="C33:E33"/>
    <mergeCell ref="Q33:R33"/>
    <mergeCell ref="AA33:AC33"/>
    <mergeCell ref="C30:E30"/>
    <mergeCell ref="Q30:R30"/>
    <mergeCell ref="AA30:AC30"/>
    <mergeCell ref="C31:E31"/>
    <mergeCell ref="Q31:R31"/>
    <mergeCell ref="AA31:AC31"/>
    <mergeCell ref="C28:E28"/>
    <mergeCell ref="Q28:R28"/>
    <mergeCell ref="AA28:AC28"/>
    <mergeCell ref="C29:E29"/>
    <mergeCell ref="Q29:R29"/>
    <mergeCell ref="AA29:AC29"/>
    <mergeCell ref="C26:E26"/>
    <mergeCell ref="Q26:R26"/>
    <mergeCell ref="AA26:AC26"/>
    <mergeCell ref="C27:E27"/>
    <mergeCell ref="Q27:R27"/>
    <mergeCell ref="AA27:AC27"/>
    <mergeCell ref="C24:E24"/>
    <mergeCell ref="Q24:R24"/>
    <mergeCell ref="AA24:AC24"/>
    <mergeCell ref="C25:E25"/>
    <mergeCell ref="Q25:R25"/>
    <mergeCell ref="AA25:AC25"/>
    <mergeCell ref="C22:E22"/>
    <mergeCell ref="Q22:R22"/>
    <mergeCell ref="AA22:AC22"/>
    <mergeCell ref="C23:E23"/>
    <mergeCell ref="Q23:R23"/>
    <mergeCell ref="AA23:AC23"/>
    <mergeCell ref="C20:E20"/>
    <mergeCell ref="Q20:R20"/>
    <mergeCell ref="AA20:AC20"/>
    <mergeCell ref="C21:E21"/>
    <mergeCell ref="Q21:R21"/>
    <mergeCell ref="AA21:AC21"/>
    <mergeCell ref="C18:E18"/>
    <mergeCell ref="Q18:R18"/>
    <mergeCell ref="AA18:AC18"/>
    <mergeCell ref="C19:E19"/>
    <mergeCell ref="Q19:R19"/>
    <mergeCell ref="AA19:AC19"/>
    <mergeCell ref="C16:E16"/>
    <mergeCell ref="Q16:R16"/>
    <mergeCell ref="AA16:AC16"/>
    <mergeCell ref="C17:E17"/>
    <mergeCell ref="Q17:R17"/>
    <mergeCell ref="AA17:AC17"/>
    <mergeCell ref="C14:E14"/>
    <mergeCell ref="Q14:R14"/>
    <mergeCell ref="AA14:AC14"/>
    <mergeCell ref="C15:E15"/>
    <mergeCell ref="Q15:R15"/>
    <mergeCell ref="AA15:AC15"/>
    <mergeCell ref="C12:E12"/>
    <mergeCell ref="Q12:R12"/>
    <mergeCell ref="AA12:AC12"/>
    <mergeCell ref="C13:E13"/>
    <mergeCell ref="Q13:R13"/>
    <mergeCell ref="AA13:AC13"/>
    <mergeCell ref="P8:P9"/>
    <mergeCell ref="Q8:R9"/>
    <mergeCell ref="C10:E10"/>
    <mergeCell ref="Q10:R10"/>
    <mergeCell ref="AA10:AC11"/>
    <mergeCell ref="C11:E11"/>
    <mergeCell ref="Q11:R11"/>
    <mergeCell ref="A7:R7"/>
    <mergeCell ref="A8:A9"/>
    <mergeCell ref="B8:B9"/>
    <mergeCell ref="C8:E9"/>
    <mergeCell ref="F8:F9"/>
    <mergeCell ref="G8:G9"/>
    <mergeCell ref="H8:H9"/>
    <mergeCell ref="I8:M8"/>
    <mergeCell ref="N8:N9"/>
    <mergeCell ref="O8:O9"/>
    <mergeCell ref="A5:B5"/>
    <mergeCell ref="C5:F5"/>
    <mergeCell ref="H5:J5"/>
    <mergeCell ref="K5:L5"/>
    <mergeCell ref="O5:Q5"/>
    <mergeCell ref="A6:B6"/>
    <mergeCell ref="C6:D6"/>
    <mergeCell ref="E6:F6"/>
    <mergeCell ref="H6:J6"/>
    <mergeCell ref="K6:L6"/>
    <mergeCell ref="O3:Q3"/>
    <mergeCell ref="A4:B4"/>
    <mergeCell ref="C4:F4"/>
    <mergeCell ref="H4:J4"/>
    <mergeCell ref="K4:L4"/>
    <mergeCell ref="O4:Q4"/>
    <mergeCell ref="A1:L1"/>
    <mergeCell ref="A2:B2"/>
    <mergeCell ref="C2:F2"/>
    <mergeCell ref="H2:J2"/>
    <mergeCell ref="K2:L2"/>
    <mergeCell ref="A3:B3"/>
    <mergeCell ref="C3:F3"/>
    <mergeCell ref="H3:J3"/>
    <mergeCell ref="K3:L3"/>
  </mergeCells>
  <conditionalFormatting sqref="I10:M109">
    <cfRule type="expression" dxfId="106" priority="1" stopIfTrue="1">
      <formula>AND(ISNUMBER(I10),OR(I10&gt;MAX(($F10+$G10),($F10+$H10)),I10&lt;MIN(($F10+$G10),($F10+$H10))))</formula>
    </cfRule>
    <cfRule type="expression" dxfId="105" priority="2" stopIfTrue="1">
      <formula>IF(NOT(ISBLANK(I10)), 1, 0)</formula>
    </cfRule>
    <cfRule type="expression" dxfId="104" priority="3" stopIfTrue="1">
      <formula>OR(ISNUMBER($F10),ISTEXT($F10))</formula>
    </cfRule>
  </conditionalFormatting>
  <conditionalFormatting sqref="P10:P109">
    <cfRule type="cellIs" dxfId="103" priority="4" stopIfTrue="1" operator="equal">
      <formula>"X"</formula>
    </cfRule>
  </conditionalFormatting>
  <dataValidations count="6">
    <dataValidation type="list" allowBlank="1" sqref="B8:B109 IX8:IX109 ST8:ST109 ACP8:ACP109 AML8:AML109 AWH8:AWH109 BGD8:BGD109 BPZ8:BPZ109 BZV8:BZV109 CJR8:CJR109 CTN8:CTN109 DDJ8:DDJ109 DNF8:DNF109 DXB8:DXB109 EGX8:EGX109 EQT8:EQT109 FAP8:FAP109 FKL8:FKL109 FUH8:FUH109 GED8:GED109 GNZ8:GNZ109 GXV8:GXV109 HHR8:HHR109 HRN8:HRN109 IBJ8:IBJ109 ILF8:ILF109 IVB8:IVB109 JEX8:JEX109 JOT8:JOT109 JYP8:JYP109 KIL8:KIL109 KSH8:KSH109 LCD8:LCD109 LLZ8:LLZ109 LVV8:LVV109 MFR8:MFR109 MPN8:MPN109 MZJ8:MZJ109 NJF8:NJF109 NTB8:NTB109 OCX8:OCX109 OMT8:OMT109 OWP8:OWP109 PGL8:PGL109 PQH8:PQH109 QAD8:QAD109 QJZ8:QJZ109 QTV8:QTV109 RDR8:RDR109 RNN8:RNN109 RXJ8:RXJ109 SHF8:SHF109 SRB8:SRB109 TAX8:TAX109 TKT8:TKT109 TUP8:TUP109 UEL8:UEL109 UOH8:UOH109 UYD8:UYD109 VHZ8:VHZ109 VRV8:VRV109 WBR8:WBR109 WLN8:WLN109 WVJ8:WVJ109 B65544:B65645 IX65544:IX65645 ST65544:ST65645 ACP65544:ACP65645 AML65544:AML65645 AWH65544:AWH65645 BGD65544:BGD65645 BPZ65544:BPZ65645 BZV65544:BZV65645 CJR65544:CJR65645 CTN65544:CTN65645 DDJ65544:DDJ65645 DNF65544:DNF65645 DXB65544:DXB65645 EGX65544:EGX65645 EQT65544:EQT65645 FAP65544:FAP65645 FKL65544:FKL65645 FUH65544:FUH65645 GED65544:GED65645 GNZ65544:GNZ65645 GXV65544:GXV65645 HHR65544:HHR65645 HRN65544:HRN65645 IBJ65544:IBJ65645 ILF65544:ILF65645 IVB65544:IVB65645 JEX65544:JEX65645 JOT65544:JOT65645 JYP65544:JYP65645 KIL65544:KIL65645 KSH65544:KSH65645 LCD65544:LCD65645 LLZ65544:LLZ65645 LVV65544:LVV65645 MFR65544:MFR65645 MPN65544:MPN65645 MZJ65544:MZJ65645 NJF65544:NJF65645 NTB65544:NTB65645 OCX65544:OCX65645 OMT65544:OMT65645 OWP65544:OWP65645 PGL65544:PGL65645 PQH65544:PQH65645 QAD65544:QAD65645 QJZ65544:QJZ65645 QTV65544:QTV65645 RDR65544:RDR65645 RNN65544:RNN65645 RXJ65544:RXJ65645 SHF65544:SHF65645 SRB65544:SRB65645 TAX65544:TAX65645 TKT65544:TKT65645 TUP65544:TUP65645 UEL65544:UEL65645 UOH65544:UOH65645 UYD65544:UYD65645 VHZ65544:VHZ65645 VRV65544:VRV65645 WBR65544:WBR65645 WLN65544:WLN65645 WVJ65544:WVJ65645 B131080:B131181 IX131080:IX131181 ST131080:ST131181 ACP131080:ACP131181 AML131080:AML131181 AWH131080:AWH131181 BGD131080:BGD131181 BPZ131080:BPZ131181 BZV131080:BZV131181 CJR131080:CJR131181 CTN131080:CTN131181 DDJ131080:DDJ131181 DNF131080:DNF131181 DXB131080:DXB131181 EGX131080:EGX131181 EQT131080:EQT131181 FAP131080:FAP131181 FKL131080:FKL131181 FUH131080:FUH131181 GED131080:GED131181 GNZ131080:GNZ131181 GXV131080:GXV131181 HHR131080:HHR131181 HRN131080:HRN131181 IBJ131080:IBJ131181 ILF131080:ILF131181 IVB131080:IVB131181 JEX131080:JEX131181 JOT131080:JOT131181 JYP131080:JYP131181 KIL131080:KIL131181 KSH131080:KSH131181 LCD131080:LCD131181 LLZ131080:LLZ131181 LVV131080:LVV131181 MFR131080:MFR131181 MPN131080:MPN131181 MZJ131080:MZJ131181 NJF131080:NJF131181 NTB131080:NTB131181 OCX131080:OCX131181 OMT131080:OMT131181 OWP131080:OWP131181 PGL131080:PGL131181 PQH131080:PQH131181 QAD131080:QAD131181 QJZ131080:QJZ131181 QTV131080:QTV131181 RDR131080:RDR131181 RNN131080:RNN131181 RXJ131080:RXJ131181 SHF131080:SHF131181 SRB131080:SRB131181 TAX131080:TAX131181 TKT131080:TKT131181 TUP131080:TUP131181 UEL131080:UEL131181 UOH131080:UOH131181 UYD131080:UYD131181 VHZ131080:VHZ131181 VRV131080:VRV131181 WBR131080:WBR131181 WLN131080:WLN131181 WVJ131080:WVJ131181 B196616:B196717 IX196616:IX196717 ST196616:ST196717 ACP196616:ACP196717 AML196616:AML196717 AWH196616:AWH196717 BGD196616:BGD196717 BPZ196616:BPZ196717 BZV196616:BZV196717 CJR196616:CJR196717 CTN196616:CTN196717 DDJ196616:DDJ196717 DNF196616:DNF196717 DXB196616:DXB196717 EGX196616:EGX196717 EQT196616:EQT196717 FAP196616:FAP196717 FKL196616:FKL196717 FUH196616:FUH196717 GED196616:GED196717 GNZ196616:GNZ196717 GXV196616:GXV196717 HHR196616:HHR196717 HRN196616:HRN196717 IBJ196616:IBJ196717 ILF196616:ILF196717 IVB196616:IVB196717 JEX196616:JEX196717 JOT196616:JOT196717 JYP196616:JYP196717 KIL196616:KIL196717 KSH196616:KSH196717 LCD196616:LCD196717 LLZ196616:LLZ196717 LVV196616:LVV196717 MFR196616:MFR196717 MPN196616:MPN196717 MZJ196616:MZJ196717 NJF196616:NJF196717 NTB196616:NTB196717 OCX196616:OCX196717 OMT196616:OMT196717 OWP196616:OWP196717 PGL196616:PGL196717 PQH196616:PQH196717 QAD196616:QAD196717 QJZ196616:QJZ196717 QTV196616:QTV196717 RDR196616:RDR196717 RNN196616:RNN196717 RXJ196616:RXJ196717 SHF196616:SHF196717 SRB196616:SRB196717 TAX196616:TAX196717 TKT196616:TKT196717 TUP196616:TUP196717 UEL196616:UEL196717 UOH196616:UOH196717 UYD196616:UYD196717 VHZ196616:VHZ196717 VRV196616:VRV196717 WBR196616:WBR196717 WLN196616:WLN196717 WVJ196616:WVJ196717 B262152:B262253 IX262152:IX262253 ST262152:ST262253 ACP262152:ACP262253 AML262152:AML262253 AWH262152:AWH262253 BGD262152:BGD262253 BPZ262152:BPZ262253 BZV262152:BZV262253 CJR262152:CJR262253 CTN262152:CTN262253 DDJ262152:DDJ262253 DNF262152:DNF262253 DXB262152:DXB262253 EGX262152:EGX262253 EQT262152:EQT262253 FAP262152:FAP262253 FKL262152:FKL262253 FUH262152:FUH262253 GED262152:GED262253 GNZ262152:GNZ262253 GXV262152:GXV262253 HHR262152:HHR262253 HRN262152:HRN262253 IBJ262152:IBJ262253 ILF262152:ILF262253 IVB262152:IVB262253 JEX262152:JEX262253 JOT262152:JOT262253 JYP262152:JYP262253 KIL262152:KIL262253 KSH262152:KSH262253 LCD262152:LCD262253 LLZ262152:LLZ262253 LVV262152:LVV262253 MFR262152:MFR262253 MPN262152:MPN262253 MZJ262152:MZJ262253 NJF262152:NJF262253 NTB262152:NTB262253 OCX262152:OCX262253 OMT262152:OMT262253 OWP262152:OWP262253 PGL262152:PGL262253 PQH262152:PQH262253 QAD262152:QAD262253 QJZ262152:QJZ262253 QTV262152:QTV262253 RDR262152:RDR262253 RNN262152:RNN262253 RXJ262152:RXJ262253 SHF262152:SHF262253 SRB262152:SRB262253 TAX262152:TAX262253 TKT262152:TKT262253 TUP262152:TUP262253 UEL262152:UEL262253 UOH262152:UOH262253 UYD262152:UYD262253 VHZ262152:VHZ262253 VRV262152:VRV262253 WBR262152:WBR262253 WLN262152:WLN262253 WVJ262152:WVJ262253 B327688:B327789 IX327688:IX327789 ST327688:ST327789 ACP327688:ACP327789 AML327688:AML327789 AWH327688:AWH327789 BGD327688:BGD327789 BPZ327688:BPZ327789 BZV327688:BZV327789 CJR327688:CJR327789 CTN327688:CTN327789 DDJ327688:DDJ327789 DNF327688:DNF327789 DXB327688:DXB327789 EGX327688:EGX327789 EQT327688:EQT327789 FAP327688:FAP327789 FKL327688:FKL327789 FUH327688:FUH327789 GED327688:GED327789 GNZ327688:GNZ327789 GXV327688:GXV327789 HHR327688:HHR327789 HRN327688:HRN327789 IBJ327688:IBJ327789 ILF327688:ILF327789 IVB327688:IVB327789 JEX327688:JEX327789 JOT327688:JOT327789 JYP327688:JYP327789 KIL327688:KIL327789 KSH327688:KSH327789 LCD327688:LCD327789 LLZ327688:LLZ327789 LVV327688:LVV327789 MFR327688:MFR327789 MPN327688:MPN327789 MZJ327688:MZJ327789 NJF327688:NJF327789 NTB327688:NTB327789 OCX327688:OCX327789 OMT327688:OMT327789 OWP327688:OWP327789 PGL327688:PGL327789 PQH327688:PQH327789 QAD327688:QAD327789 QJZ327688:QJZ327789 QTV327688:QTV327789 RDR327688:RDR327789 RNN327688:RNN327789 RXJ327688:RXJ327789 SHF327688:SHF327789 SRB327688:SRB327789 TAX327688:TAX327789 TKT327688:TKT327789 TUP327688:TUP327789 UEL327688:UEL327789 UOH327688:UOH327789 UYD327688:UYD327789 VHZ327688:VHZ327789 VRV327688:VRV327789 WBR327688:WBR327789 WLN327688:WLN327789 WVJ327688:WVJ327789 B393224:B393325 IX393224:IX393325 ST393224:ST393325 ACP393224:ACP393325 AML393224:AML393325 AWH393224:AWH393325 BGD393224:BGD393325 BPZ393224:BPZ393325 BZV393224:BZV393325 CJR393224:CJR393325 CTN393224:CTN393325 DDJ393224:DDJ393325 DNF393224:DNF393325 DXB393224:DXB393325 EGX393224:EGX393325 EQT393224:EQT393325 FAP393224:FAP393325 FKL393224:FKL393325 FUH393224:FUH393325 GED393224:GED393325 GNZ393224:GNZ393325 GXV393224:GXV393325 HHR393224:HHR393325 HRN393224:HRN393325 IBJ393224:IBJ393325 ILF393224:ILF393325 IVB393224:IVB393325 JEX393224:JEX393325 JOT393224:JOT393325 JYP393224:JYP393325 KIL393224:KIL393325 KSH393224:KSH393325 LCD393224:LCD393325 LLZ393224:LLZ393325 LVV393224:LVV393325 MFR393224:MFR393325 MPN393224:MPN393325 MZJ393224:MZJ393325 NJF393224:NJF393325 NTB393224:NTB393325 OCX393224:OCX393325 OMT393224:OMT393325 OWP393224:OWP393325 PGL393224:PGL393325 PQH393224:PQH393325 QAD393224:QAD393325 QJZ393224:QJZ393325 QTV393224:QTV393325 RDR393224:RDR393325 RNN393224:RNN393325 RXJ393224:RXJ393325 SHF393224:SHF393325 SRB393224:SRB393325 TAX393224:TAX393325 TKT393224:TKT393325 TUP393224:TUP393325 UEL393224:UEL393325 UOH393224:UOH393325 UYD393224:UYD393325 VHZ393224:VHZ393325 VRV393224:VRV393325 WBR393224:WBR393325 WLN393224:WLN393325 WVJ393224:WVJ393325 B458760:B458861 IX458760:IX458861 ST458760:ST458861 ACP458760:ACP458861 AML458760:AML458861 AWH458760:AWH458861 BGD458760:BGD458861 BPZ458760:BPZ458861 BZV458760:BZV458861 CJR458760:CJR458861 CTN458760:CTN458861 DDJ458760:DDJ458861 DNF458760:DNF458861 DXB458760:DXB458861 EGX458760:EGX458861 EQT458760:EQT458861 FAP458760:FAP458861 FKL458760:FKL458861 FUH458760:FUH458861 GED458760:GED458861 GNZ458760:GNZ458861 GXV458760:GXV458861 HHR458760:HHR458861 HRN458760:HRN458861 IBJ458760:IBJ458861 ILF458760:ILF458861 IVB458760:IVB458861 JEX458760:JEX458861 JOT458760:JOT458861 JYP458760:JYP458861 KIL458760:KIL458861 KSH458760:KSH458861 LCD458760:LCD458861 LLZ458760:LLZ458861 LVV458760:LVV458861 MFR458760:MFR458861 MPN458760:MPN458861 MZJ458760:MZJ458861 NJF458760:NJF458861 NTB458760:NTB458861 OCX458760:OCX458861 OMT458760:OMT458861 OWP458760:OWP458861 PGL458760:PGL458861 PQH458760:PQH458861 QAD458760:QAD458861 QJZ458760:QJZ458861 QTV458760:QTV458861 RDR458760:RDR458861 RNN458760:RNN458861 RXJ458760:RXJ458861 SHF458760:SHF458861 SRB458760:SRB458861 TAX458760:TAX458861 TKT458760:TKT458861 TUP458760:TUP458861 UEL458760:UEL458861 UOH458760:UOH458861 UYD458760:UYD458861 VHZ458760:VHZ458861 VRV458760:VRV458861 WBR458760:WBR458861 WLN458760:WLN458861 WVJ458760:WVJ458861 B524296:B524397 IX524296:IX524397 ST524296:ST524397 ACP524296:ACP524397 AML524296:AML524397 AWH524296:AWH524397 BGD524296:BGD524397 BPZ524296:BPZ524397 BZV524296:BZV524397 CJR524296:CJR524397 CTN524296:CTN524397 DDJ524296:DDJ524397 DNF524296:DNF524397 DXB524296:DXB524397 EGX524296:EGX524397 EQT524296:EQT524397 FAP524296:FAP524397 FKL524296:FKL524397 FUH524296:FUH524397 GED524296:GED524397 GNZ524296:GNZ524397 GXV524296:GXV524397 HHR524296:HHR524397 HRN524296:HRN524397 IBJ524296:IBJ524397 ILF524296:ILF524397 IVB524296:IVB524397 JEX524296:JEX524397 JOT524296:JOT524397 JYP524296:JYP524397 KIL524296:KIL524397 KSH524296:KSH524397 LCD524296:LCD524397 LLZ524296:LLZ524397 LVV524296:LVV524397 MFR524296:MFR524397 MPN524296:MPN524397 MZJ524296:MZJ524397 NJF524296:NJF524397 NTB524296:NTB524397 OCX524296:OCX524397 OMT524296:OMT524397 OWP524296:OWP524397 PGL524296:PGL524397 PQH524296:PQH524397 QAD524296:QAD524397 QJZ524296:QJZ524397 QTV524296:QTV524397 RDR524296:RDR524397 RNN524296:RNN524397 RXJ524296:RXJ524397 SHF524296:SHF524397 SRB524296:SRB524397 TAX524296:TAX524397 TKT524296:TKT524397 TUP524296:TUP524397 UEL524296:UEL524397 UOH524296:UOH524397 UYD524296:UYD524397 VHZ524296:VHZ524397 VRV524296:VRV524397 WBR524296:WBR524397 WLN524296:WLN524397 WVJ524296:WVJ524397 B589832:B589933 IX589832:IX589933 ST589832:ST589933 ACP589832:ACP589933 AML589832:AML589933 AWH589832:AWH589933 BGD589832:BGD589933 BPZ589832:BPZ589933 BZV589832:BZV589933 CJR589832:CJR589933 CTN589832:CTN589933 DDJ589832:DDJ589933 DNF589832:DNF589933 DXB589832:DXB589933 EGX589832:EGX589933 EQT589832:EQT589933 FAP589832:FAP589933 FKL589832:FKL589933 FUH589832:FUH589933 GED589832:GED589933 GNZ589832:GNZ589933 GXV589832:GXV589933 HHR589832:HHR589933 HRN589832:HRN589933 IBJ589832:IBJ589933 ILF589832:ILF589933 IVB589832:IVB589933 JEX589832:JEX589933 JOT589832:JOT589933 JYP589832:JYP589933 KIL589832:KIL589933 KSH589832:KSH589933 LCD589832:LCD589933 LLZ589832:LLZ589933 LVV589832:LVV589933 MFR589832:MFR589933 MPN589832:MPN589933 MZJ589832:MZJ589933 NJF589832:NJF589933 NTB589832:NTB589933 OCX589832:OCX589933 OMT589832:OMT589933 OWP589832:OWP589933 PGL589832:PGL589933 PQH589832:PQH589933 QAD589832:QAD589933 QJZ589832:QJZ589933 QTV589832:QTV589933 RDR589832:RDR589933 RNN589832:RNN589933 RXJ589832:RXJ589933 SHF589832:SHF589933 SRB589832:SRB589933 TAX589832:TAX589933 TKT589832:TKT589933 TUP589832:TUP589933 UEL589832:UEL589933 UOH589832:UOH589933 UYD589832:UYD589933 VHZ589832:VHZ589933 VRV589832:VRV589933 WBR589832:WBR589933 WLN589832:WLN589933 WVJ589832:WVJ589933 B655368:B655469 IX655368:IX655469 ST655368:ST655469 ACP655368:ACP655469 AML655368:AML655469 AWH655368:AWH655469 BGD655368:BGD655469 BPZ655368:BPZ655469 BZV655368:BZV655469 CJR655368:CJR655469 CTN655368:CTN655469 DDJ655368:DDJ655469 DNF655368:DNF655469 DXB655368:DXB655469 EGX655368:EGX655469 EQT655368:EQT655469 FAP655368:FAP655469 FKL655368:FKL655469 FUH655368:FUH655469 GED655368:GED655469 GNZ655368:GNZ655469 GXV655368:GXV655469 HHR655368:HHR655469 HRN655368:HRN655469 IBJ655368:IBJ655469 ILF655368:ILF655469 IVB655368:IVB655469 JEX655368:JEX655469 JOT655368:JOT655469 JYP655368:JYP655469 KIL655368:KIL655469 KSH655368:KSH655469 LCD655368:LCD655469 LLZ655368:LLZ655469 LVV655368:LVV655469 MFR655368:MFR655469 MPN655368:MPN655469 MZJ655368:MZJ655469 NJF655368:NJF655469 NTB655368:NTB655469 OCX655368:OCX655469 OMT655368:OMT655469 OWP655368:OWP655469 PGL655368:PGL655469 PQH655368:PQH655469 QAD655368:QAD655469 QJZ655368:QJZ655469 QTV655368:QTV655469 RDR655368:RDR655469 RNN655368:RNN655469 RXJ655368:RXJ655469 SHF655368:SHF655469 SRB655368:SRB655469 TAX655368:TAX655469 TKT655368:TKT655469 TUP655368:TUP655469 UEL655368:UEL655469 UOH655368:UOH655469 UYD655368:UYD655469 VHZ655368:VHZ655469 VRV655368:VRV655469 WBR655368:WBR655469 WLN655368:WLN655469 WVJ655368:WVJ655469 B720904:B721005 IX720904:IX721005 ST720904:ST721005 ACP720904:ACP721005 AML720904:AML721005 AWH720904:AWH721005 BGD720904:BGD721005 BPZ720904:BPZ721005 BZV720904:BZV721005 CJR720904:CJR721005 CTN720904:CTN721005 DDJ720904:DDJ721005 DNF720904:DNF721005 DXB720904:DXB721005 EGX720904:EGX721005 EQT720904:EQT721005 FAP720904:FAP721005 FKL720904:FKL721005 FUH720904:FUH721005 GED720904:GED721005 GNZ720904:GNZ721005 GXV720904:GXV721005 HHR720904:HHR721005 HRN720904:HRN721005 IBJ720904:IBJ721005 ILF720904:ILF721005 IVB720904:IVB721005 JEX720904:JEX721005 JOT720904:JOT721005 JYP720904:JYP721005 KIL720904:KIL721005 KSH720904:KSH721005 LCD720904:LCD721005 LLZ720904:LLZ721005 LVV720904:LVV721005 MFR720904:MFR721005 MPN720904:MPN721005 MZJ720904:MZJ721005 NJF720904:NJF721005 NTB720904:NTB721005 OCX720904:OCX721005 OMT720904:OMT721005 OWP720904:OWP721005 PGL720904:PGL721005 PQH720904:PQH721005 QAD720904:QAD721005 QJZ720904:QJZ721005 QTV720904:QTV721005 RDR720904:RDR721005 RNN720904:RNN721005 RXJ720904:RXJ721005 SHF720904:SHF721005 SRB720904:SRB721005 TAX720904:TAX721005 TKT720904:TKT721005 TUP720904:TUP721005 UEL720904:UEL721005 UOH720904:UOH721005 UYD720904:UYD721005 VHZ720904:VHZ721005 VRV720904:VRV721005 WBR720904:WBR721005 WLN720904:WLN721005 WVJ720904:WVJ721005 B786440:B786541 IX786440:IX786541 ST786440:ST786541 ACP786440:ACP786541 AML786440:AML786541 AWH786440:AWH786541 BGD786440:BGD786541 BPZ786440:BPZ786541 BZV786440:BZV786541 CJR786440:CJR786541 CTN786440:CTN786541 DDJ786440:DDJ786541 DNF786440:DNF786541 DXB786440:DXB786541 EGX786440:EGX786541 EQT786440:EQT786541 FAP786440:FAP786541 FKL786440:FKL786541 FUH786440:FUH786541 GED786440:GED786541 GNZ786440:GNZ786541 GXV786440:GXV786541 HHR786440:HHR786541 HRN786440:HRN786541 IBJ786440:IBJ786541 ILF786440:ILF786541 IVB786440:IVB786541 JEX786440:JEX786541 JOT786440:JOT786541 JYP786440:JYP786541 KIL786440:KIL786541 KSH786440:KSH786541 LCD786440:LCD786541 LLZ786440:LLZ786541 LVV786440:LVV786541 MFR786440:MFR786541 MPN786440:MPN786541 MZJ786440:MZJ786541 NJF786440:NJF786541 NTB786440:NTB786541 OCX786440:OCX786541 OMT786440:OMT786541 OWP786440:OWP786541 PGL786440:PGL786541 PQH786440:PQH786541 QAD786440:QAD786541 QJZ786440:QJZ786541 QTV786440:QTV786541 RDR786440:RDR786541 RNN786440:RNN786541 RXJ786440:RXJ786541 SHF786440:SHF786541 SRB786440:SRB786541 TAX786440:TAX786541 TKT786440:TKT786541 TUP786440:TUP786541 UEL786440:UEL786541 UOH786440:UOH786541 UYD786440:UYD786541 VHZ786440:VHZ786541 VRV786440:VRV786541 WBR786440:WBR786541 WLN786440:WLN786541 WVJ786440:WVJ786541 B851976:B852077 IX851976:IX852077 ST851976:ST852077 ACP851976:ACP852077 AML851976:AML852077 AWH851976:AWH852077 BGD851976:BGD852077 BPZ851976:BPZ852077 BZV851976:BZV852077 CJR851976:CJR852077 CTN851976:CTN852077 DDJ851976:DDJ852077 DNF851976:DNF852077 DXB851976:DXB852077 EGX851976:EGX852077 EQT851976:EQT852077 FAP851976:FAP852077 FKL851976:FKL852077 FUH851976:FUH852077 GED851976:GED852077 GNZ851976:GNZ852077 GXV851976:GXV852077 HHR851976:HHR852077 HRN851976:HRN852077 IBJ851976:IBJ852077 ILF851976:ILF852077 IVB851976:IVB852077 JEX851976:JEX852077 JOT851976:JOT852077 JYP851976:JYP852077 KIL851976:KIL852077 KSH851976:KSH852077 LCD851976:LCD852077 LLZ851976:LLZ852077 LVV851976:LVV852077 MFR851976:MFR852077 MPN851976:MPN852077 MZJ851976:MZJ852077 NJF851976:NJF852077 NTB851976:NTB852077 OCX851976:OCX852077 OMT851976:OMT852077 OWP851976:OWP852077 PGL851976:PGL852077 PQH851976:PQH852077 QAD851976:QAD852077 QJZ851976:QJZ852077 QTV851976:QTV852077 RDR851976:RDR852077 RNN851976:RNN852077 RXJ851976:RXJ852077 SHF851976:SHF852077 SRB851976:SRB852077 TAX851976:TAX852077 TKT851976:TKT852077 TUP851976:TUP852077 UEL851976:UEL852077 UOH851976:UOH852077 UYD851976:UYD852077 VHZ851976:VHZ852077 VRV851976:VRV852077 WBR851976:WBR852077 WLN851976:WLN852077 WVJ851976:WVJ852077 B917512:B917613 IX917512:IX917613 ST917512:ST917613 ACP917512:ACP917613 AML917512:AML917613 AWH917512:AWH917613 BGD917512:BGD917613 BPZ917512:BPZ917613 BZV917512:BZV917613 CJR917512:CJR917613 CTN917512:CTN917613 DDJ917512:DDJ917613 DNF917512:DNF917613 DXB917512:DXB917613 EGX917512:EGX917613 EQT917512:EQT917613 FAP917512:FAP917613 FKL917512:FKL917613 FUH917512:FUH917613 GED917512:GED917613 GNZ917512:GNZ917613 GXV917512:GXV917613 HHR917512:HHR917613 HRN917512:HRN917613 IBJ917512:IBJ917613 ILF917512:ILF917613 IVB917512:IVB917613 JEX917512:JEX917613 JOT917512:JOT917613 JYP917512:JYP917613 KIL917512:KIL917613 KSH917512:KSH917613 LCD917512:LCD917613 LLZ917512:LLZ917613 LVV917512:LVV917613 MFR917512:MFR917613 MPN917512:MPN917613 MZJ917512:MZJ917613 NJF917512:NJF917613 NTB917512:NTB917613 OCX917512:OCX917613 OMT917512:OMT917613 OWP917512:OWP917613 PGL917512:PGL917613 PQH917512:PQH917613 QAD917512:QAD917613 QJZ917512:QJZ917613 QTV917512:QTV917613 RDR917512:RDR917613 RNN917512:RNN917613 RXJ917512:RXJ917613 SHF917512:SHF917613 SRB917512:SRB917613 TAX917512:TAX917613 TKT917512:TKT917613 TUP917512:TUP917613 UEL917512:UEL917613 UOH917512:UOH917613 UYD917512:UYD917613 VHZ917512:VHZ917613 VRV917512:VRV917613 WBR917512:WBR917613 WLN917512:WLN917613 WVJ917512:WVJ917613 B983048:B983149 IX983048:IX983149 ST983048:ST983149 ACP983048:ACP983149 AML983048:AML983149 AWH983048:AWH983149 BGD983048:BGD983149 BPZ983048:BPZ983149 BZV983048:BZV983149 CJR983048:CJR983149 CTN983048:CTN983149 DDJ983048:DDJ983149 DNF983048:DNF983149 DXB983048:DXB983149 EGX983048:EGX983149 EQT983048:EQT983149 FAP983048:FAP983149 FKL983048:FKL983149 FUH983048:FUH983149 GED983048:GED983149 GNZ983048:GNZ983149 GXV983048:GXV983149 HHR983048:HHR983149 HRN983048:HRN983149 IBJ983048:IBJ983149 ILF983048:ILF983149 IVB983048:IVB983149 JEX983048:JEX983149 JOT983048:JOT983149 JYP983048:JYP983149 KIL983048:KIL983149 KSH983048:KSH983149 LCD983048:LCD983149 LLZ983048:LLZ983149 LVV983048:LVV983149 MFR983048:MFR983149 MPN983048:MPN983149 MZJ983048:MZJ983149 NJF983048:NJF983149 NTB983048:NTB983149 OCX983048:OCX983149 OMT983048:OMT983149 OWP983048:OWP983149 PGL983048:PGL983149 PQH983048:PQH983149 QAD983048:QAD983149 QJZ983048:QJZ983149 QTV983048:QTV983149 RDR983048:RDR983149 RNN983048:RNN983149 RXJ983048:RXJ983149 SHF983048:SHF983149 SRB983048:SRB983149 TAX983048:TAX983149 TKT983048:TKT983149 TUP983048:TUP983149 UEL983048:UEL983149 UOH983048:UOH983149 UYD983048:UYD983149 VHZ983048:VHZ983149 VRV983048:VRV983149 WBR983048:WBR983149 WLN983048:WLN983149 WVJ983048:WVJ983149" xr:uid="{E9E19CA6-D4A3-4AFE-AE7D-B08682EF40F0}">
      <formula1>" &lt;S&gt;, &lt;E&gt;, &lt;R&gt;, &lt;F&gt;, ©, (In)"</formula1>
    </dataValidation>
    <dataValidation type="date" allowBlank="1" showInputMessage="1" showErrorMessage="1" promptTitle="Date" prompt="Date when lot was produce"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xr:uid="{B3444378-19D3-437A-AC14-47B398D81AA1}">
      <formula1>41640</formula1>
      <formula2>401769</formula2>
    </dataValidation>
    <dataValidation type="whole" allowBlank="1" showInputMessage="1" showErrorMessage="1" promptTitle="Quantity" prompt="Quantity built in lot used for measurement sample" sqref="E6:F6 JA6:JB6 SW6:SX6 ACS6:ACT6 AMO6:AMP6 AWK6:AWL6 BGG6:BGH6 BQC6:BQD6 BZY6:BZZ6 CJU6:CJV6 CTQ6:CTR6 DDM6:DDN6 DNI6:DNJ6 DXE6:DXF6 EHA6:EHB6 EQW6:EQX6 FAS6:FAT6 FKO6:FKP6 FUK6:FUL6 GEG6:GEH6 GOC6:GOD6 GXY6:GXZ6 HHU6:HHV6 HRQ6:HRR6 IBM6:IBN6 ILI6:ILJ6 IVE6:IVF6 JFA6:JFB6 JOW6:JOX6 JYS6:JYT6 KIO6:KIP6 KSK6:KSL6 LCG6:LCH6 LMC6:LMD6 LVY6:LVZ6 MFU6:MFV6 MPQ6:MPR6 MZM6:MZN6 NJI6:NJJ6 NTE6:NTF6 ODA6:ODB6 OMW6:OMX6 OWS6:OWT6 PGO6:PGP6 PQK6:PQL6 QAG6:QAH6 QKC6:QKD6 QTY6:QTZ6 RDU6:RDV6 RNQ6:RNR6 RXM6:RXN6 SHI6:SHJ6 SRE6:SRF6 TBA6:TBB6 TKW6:TKX6 TUS6:TUT6 UEO6:UEP6 UOK6:UOL6 UYG6:UYH6 VIC6:VID6 VRY6:VRZ6 WBU6:WBV6 WLQ6:WLR6 WVM6:WVN6 E65542:F65542 JA65542:JB65542 SW65542:SX65542 ACS65542:ACT65542 AMO65542:AMP65542 AWK65542:AWL65542 BGG65542:BGH65542 BQC65542:BQD65542 BZY65542:BZZ65542 CJU65542:CJV65542 CTQ65542:CTR65542 DDM65542:DDN65542 DNI65542:DNJ65542 DXE65542:DXF65542 EHA65542:EHB65542 EQW65542:EQX65542 FAS65542:FAT65542 FKO65542:FKP65542 FUK65542:FUL65542 GEG65542:GEH65542 GOC65542:GOD65542 GXY65542:GXZ65542 HHU65542:HHV65542 HRQ65542:HRR65542 IBM65542:IBN65542 ILI65542:ILJ65542 IVE65542:IVF65542 JFA65542:JFB65542 JOW65542:JOX65542 JYS65542:JYT65542 KIO65542:KIP65542 KSK65542:KSL65542 LCG65542:LCH65542 LMC65542:LMD65542 LVY65542:LVZ65542 MFU65542:MFV65542 MPQ65542:MPR65542 MZM65542:MZN65542 NJI65542:NJJ65542 NTE65542:NTF65542 ODA65542:ODB65542 OMW65542:OMX65542 OWS65542:OWT65542 PGO65542:PGP65542 PQK65542:PQL65542 QAG65542:QAH65542 QKC65542:QKD65542 QTY65542:QTZ65542 RDU65542:RDV65542 RNQ65542:RNR65542 RXM65542:RXN65542 SHI65542:SHJ65542 SRE65542:SRF65542 TBA65542:TBB65542 TKW65542:TKX65542 TUS65542:TUT65542 UEO65542:UEP65542 UOK65542:UOL65542 UYG65542:UYH65542 VIC65542:VID65542 VRY65542:VRZ65542 WBU65542:WBV65542 WLQ65542:WLR65542 WVM65542:WVN65542 E131078:F131078 JA131078:JB131078 SW131078:SX131078 ACS131078:ACT131078 AMO131078:AMP131078 AWK131078:AWL131078 BGG131078:BGH131078 BQC131078:BQD131078 BZY131078:BZZ131078 CJU131078:CJV131078 CTQ131078:CTR131078 DDM131078:DDN131078 DNI131078:DNJ131078 DXE131078:DXF131078 EHA131078:EHB131078 EQW131078:EQX131078 FAS131078:FAT131078 FKO131078:FKP131078 FUK131078:FUL131078 GEG131078:GEH131078 GOC131078:GOD131078 GXY131078:GXZ131078 HHU131078:HHV131078 HRQ131078:HRR131078 IBM131078:IBN131078 ILI131078:ILJ131078 IVE131078:IVF131078 JFA131078:JFB131078 JOW131078:JOX131078 JYS131078:JYT131078 KIO131078:KIP131078 KSK131078:KSL131078 LCG131078:LCH131078 LMC131078:LMD131078 LVY131078:LVZ131078 MFU131078:MFV131078 MPQ131078:MPR131078 MZM131078:MZN131078 NJI131078:NJJ131078 NTE131078:NTF131078 ODA131078:ODB131078 OMW131078:OMX131078 OWS131078:OWT131078 PGO131078:PGP131078 PQK131078:PQL131078 QAG131078:QAH131078 QKC131078:QKD131078 QTY131078:QTZ131078 RDU131078:RDV131078 RNQ131078:RNR131078 RXM131078:RXN131078 SHI131078:SHJ131078 SRE131078:SRF131078 TBA131078:TBB131078 TKW131078:TKX131078 TUS131078:TUT131078 UEO131078:UEP131078 UOK131078:UOL131078 UYG131078:UYH131078 VIC131078:VID131078 VRY131078:VRZ131078 WBU131078:WBV131078 WLQ131078:WLR131078 WVM131078:WVN131078 E196614:F196614 JA196614:JB196614 SW196614:SX196614 ACS196614:ACT196614 AMO196614:AMP196614 AWK196614:AWL196614 BGG196614:BGH196614 BQC196614:BQD196614 BZY196614:BZZ196614 CJU196614:CJV196614 CTQ196614:CTR196614 DDM196614:DDN196614 DNI196614:DNJ196614 DXE196614:DXF196614 EHA196614:EHB196614 EQW196614:EQX196614 FAS196614:FAT196614 FKO196614:FKP196614 FUK196614:FUL196614 GEG196614:GEH196614 GOC196614:GOD196614 GXY196614:GXZ196614 HHU196614:HHV196614 HRQ196614:HRR196614 IBM196614:IBN196614 ILI196614:ILJ196614 IVE196614:IVF196614 JFA196614:JFB196614 JOW196614:JOX196614 JYS196614:JYT196614 KIO196614:KIP196614 KSK196614:KSL196614 LCG196614:LCH196614 LMC196614:LMD196614 LVY196614:LVZ196614 MFU196614:MFV196614 MPQ196614:MPR196614 MZM196614:MZN196614 NJI196614:NJJ196614 NTE196614:NTF196614 ODA196614:ODB196614 OMW196614:OMX196614 OWS196614:OWT196614 PGO196614:PGP196614 PQK196614:PQL196614 QAG196614:QAH196614 QKC196614:QKD196614 QTY196614:QTZ196614 RDU196614:RDV196614 RNQ196614:RNR196614 RXM196614:RXN196614 SHI196614:SHJ196614 SRE196614:SRF196614 TBA196614:TBB196614 TKW196614:TKX196614 TUS196614:TUT196614 UEO196614:UEP196614 UOK196614:UOL196614 UYG196614:UYH196614 VIC196614:VID196614 VRY196614:VRZ196614 WBU196614:WBV196614 WLQ196614:WLR196614 WVM196614:WVN196614 E262150:F262150 JA262150:JB262150 SW262150:SX262150 ACS262150:ACT262150 AMO262150:AMP262150 AWK262150:AWL262150 BGG262150:BGH262150 BQC262150:BQD262150 BZY262150:BZZ262150 CJU262150:CJV262150 CTQ262150:CTR262150 DDM262150:DDN262150 DNI262150:DNJ262150 DXE262150:DXF262150 EHA262150:EHB262150 EQW262150:EQX262150 FAS262150:FAT262150 FKO262150:FKP262150 FUK262150:FUL262150 GEG262150:GEH262150 GOC262150:GOD262150 GXY262150:GXZ262150 HHU262150:HHV262150 HRQ262150:HRR262150 IBM262150:IBN262150 ILI262150:ILJ262150 IVE262150:IVF262150 JFA262150:JFB262150 JOW262150:JOX262150 JYS262150:JYT262150 KIO262150:KIP262150 KSK262150:KSL262150 LCG262150:LCH262150 LMC262150:LMD262150 LVY262150:LVZ262150 MFU262150:MFV262150 MPQ262150:MPR262150 MZM262150:MZN262150 NJI262150:NJJ262150 NTE262150:NTF262150 ODA262150:ODB262150 OMW262150:OMX262150 OWS262150:OWT262150 PGO262150:PGP262150 PQK262150:PQL262150 QAG262150:QAH262150 QKC262150:QKD262150 QTY262150:QTZ262150 RDU262150:RDV262150 RNQ262150:RNR262150 RXM262150:RXN262150 SHI262150:SHJ262150 SRE262150:SRF262150 TBA262150:TBB262150 TKW262150:TKX262150 TUS262150:TUT262150 UEO262150:UEP262150 UOK262150:UOL262150 UYG262150:UYH262150 VIC262150:VID262150 VRY262150:VRZ262150 WBU262150:WBV262150 WLQ262150:WLR262150 WVM262150:WVN262150 E327686:F327686 JA327686:JB327686 SW327686:SX327686 ACS327686:ACT327686 AMO327686:AMP327686 AWK327686:AWL327686 BGG327686:BGH327686 BQC327686:BQD327686 BZY327686:BZZ327686 CJU327686:CJV327686 CTQ327686:CTR327686 DDM327686:DDN327686 DNI327686:DNJ327686 DXE327686:DXF327686 EHA327686:EHB327686 EQW327686:EQX327686 FAS327686:FAT327686 FKO327686:FKP327686 FUK327686:FUL327686 GEG327686:GEH327686 GOC327686:GOD327686 GXY327686:GXZ327686 HHU327686:HHV327686 HRQ327686:HRR327686 IBM327686:IBN327686 ILI327686:ILJ327686 IVE327686:IVF327686 JFA327686:JFB327686 JOW327686:JOX327686 JYS327686:JYT327686 KIO327686:KIP327686 KSK327686:KSL327686 LCG327686:LCH327686 LMC327686:LMD327686 LVY327686:LVZ327686 MFU327686:MFV327686 MPQ327686:MPR327686 MZM327686:MZN327686 NJI327686:NJJ327686 NTE327686:NTF327686 ODA327686:ODB327686 OMW327686:OMX327686 OWS327686:OWT327686 PGO327686:PGP327686 PQK327686:PQL327686 QAG327686:QAH327686 QKC327686:QKD327686 QTY327686:QTZ327686 RDU327686:RDV327686 RNQ327686:RNR327686 RXM327686:RXN327686 SHI327686:SHJ327686 SRE327686:SRF327686 TBA327686:TBB327686 TKW327686:TKX327686 TUS327686:TUT327686 UEO327686:UEP327686 UOK327686:UOL327686 UYG327686:UYH327686 VIC327686:VID327686 VRY327686:VRZ327686 WBU327686:WBV327686 WLQ327686:WLR327686 WVM327686:WVN327686 E393222:F393222 JA393222:JB393222 SW393222:SX393222 ACS393222:ACT393222 AMO393222:AMP393222 AWK393222:AWL393222 BGG393222:BGH393222 BQC393222:BQD393222 BZY393222:BZZ393222 CJU393222:CJV393222 CTQ393222:CTR393222 DDM393222:DDN393222 DNI393222:DNJ393222 DXE393222:DXF393222 EHA393222:EHB393222 EQW393222:EQX393222 FAS393222:FAT393222 FKO393222:FKP393222 FUK393222:FUL393222 GEG393222:GEH393222 GOC393222:GOD393222 GXY393222:GXZ393222 HHU393222:HHV393222 HRQ393222:HRR393222 IBM393222:IBN393222 ILI393222:ILJ393222 IVE393222:IVF393222 JFA393222:JFB393222 JOW393222:JOX393222 JYS393222:JYT393222 KIO393222:KIP393222 KSK393222:KSL393222 LCG393222:LCH393222 LMC393222:LMD393222 LVY393222:LVZ393222 MFU393222:MFV393222 MPQ393222:MPR393222 MZM393222:MZN393222 NJI393222:NJJ393222 NTE393222:NTF393222 ODA393222:ODB393222 OMW393222:OMX393222 OWS393222:OWT393222 PGO393222:PGP393222 PQK393222:PQL393222 QAG393222:QAH393222 QKC393222:QKD393222 QTY393222:QTZ393222 RDU393222:RDV393222 RNQ393222:RNR393222 RXM393222:RXN393222 SHI393222:SHJ393222 SRE393222:SRF393222 TBA393222:TBB393222 TKW393222:TKX393222 TUS393222:TUT393222 UEO393222:UEP393222 UOK393222:UOL393222 UYG393222:UYH393222 VIC393222:VID393222 VRY393222:VRZ393222 WBU393222:WBV393222 WLQ393222:WLR393222 WVM393222:WVN393222 E458758:F458758 JA458758:JB458758 SW458758:SX458758 ACS458758:ACT458758 AMO458758:AMP458758 AWK458758:AWL458758 BGG458758:BGH458758 BQC458758:BQD458758 BZY458758:BZZ458758 CJU458758:CJV458758 CTQ458758:CTR458758 DDM458758:DDN458758 DNI458758:DNJ458758 DXE458758:DXF458758 EHA458758:EHB458758 EQW458758:EQX458758 FAS458758:FAT458758 FKO458758:FKP458758 FUK458758:FUL458758 GEG458758:GEH458758 GOC458758:GOD458758 GXY458758:GXZ458758 HHU458758:HHV458758 HRQ458758:HRR458758 IBM458758:IBN458758 ILI458758:ILJ458758 IVE458758:IVF458758 JFA458758:JFB458758 JOW458758:JOX458758 JYS458758:JYT458758 KIO458758:KIP458758 KSK458758:KSL458758 LCG458758:LCH458758 LMC458758:LMD458758 LVY458758:LVZ458758 MFU458758:MFV458758 MPQ458758:MPR458758 MZM458758:MZN458758 NJI458758:NJJ458758 NTE458758:NTF458758 ODA458758:ODB458758 OMW458758:OMX458758 OWS458758:OWT458758 PGO458758:PGP458758 PQK458758:PQL458758 QAG458758:QAH458758 QKC458758:QKD458758 QTY458758:QTZ458758 RDU458758:RDV458758 RNQ458758:RNR458758 RXM458758:RXN458758 SHI458758:SHJ458758 SRE458758:SRF458758 TBA458758:TBB458758 TKW458758:TKX458758 TUS458758:TUT458758 UEO458758:UEP458758 UOK458758:UOL458758 UYG458758:UYH458758 VIC458758:VID458758 VRY458758:VRZ458758 WBU458758:WBV458758 WLQ458758:WLR458758 WVM458758:WVN458758 E524294:F524294 JA524294:JB524294 SW524294:SX524294 ACS524294:ACT524294 AMO524294:AMP524294 AWK524294:AWL524294 BGG524294:BGH524294 BQC524294:BQD524294 BZY524294:BZZ524294 CJU524294:CJV524294 CTQ524294:CTR524294 DDM524294:DDN524294 DNI524294:DNJ524294 DXE524294:DXF524294 EHA524294:EHB524294 EQW524294:EQX524294 FAS524294:FAT524294 FKO524294:FKP524294 FUK524294:FUL524294 GEG524294:GEH524294 GOC524294:GOD524294 GXY524294:GXZ524294 HHU524294:HHV524294 HRQ524294:HRR524294 IBM524294:IBN524294 ILI524294:ILJ524294 IVE524294:IVF524294 JFA524294:JFB524294 JOW524294:JOX524294 JYS524294:JYT524294 KIO524294:KIP524294 KSK524294:KSL524294 LCG524294:LCH524294 LMC524294:LMD524294 LVY524294:LVZ524294 MFU524294:MFV524294 MPQ524294:MPR524294 MZM524294:MZN524294 NJI524294:NJJ524294 NTE524294:NTF524294 ODA524294:ODB524294 OMW524294:OMX524294 OWS524294:OWT524294 PGO524294:PGP524294 PQK524294:PQL524294 QAG524294:QAH524294 QKC524294:QKD524294 QTY524294:QTZ524294 RDU524294:RDV524294 RNQ524294:RNR524294 RXM524294:RXN524294 SHI524294:SHJ524294 SRE524294:SRF524294 TBA524294:TBB524294 TKW524294:TKX524294 TUS524294:TUT524294 UEO524294:UEP524294 UOK524294:UOL524294 UYG524294:UYH524294 VIC524294:VID524294 VRY524294:VRZ524294 WBU524294:WBV524294 WLQ524294:WLR524294 WVM524294:WVN524294 E589830:F589830 JA589830:JB589830 SW589830:SX589830 ACS589830:ACT589830 AMO589830:AMP589830 AWK589830:AWL589830 BGG589830:BGH589830 BQC589830:BQD589830 BZY589830:BZZ589830 CJU589830:CJV589830 CTQ589830:CTR589830 DDM589830:DDN589830 DNI589830:DNJ589830 DXE589830:DXF589830 EHA589830:EHB589830 EQW589830:EQX589830 FAS589830:FAT589830 FKO589830:FKP589830 FUK589830:FUL589830 GEG589830:GEH589830 GOC589830:GOD589830 GXY589830:GXZ589830 HHU589830:HHV589830 HRQ589830:HRR589830 IBM589830:IBN589830 ILI589830:ILJ589830 IVE589830:IVF589830 JFA589830:JFB589830 JOW589830:JOX589830 JYS589830:JYT589830 KIO589830:KIP589830 KSK589830:KSL589830 LCG589830:LCH589830 LMC589830:LMD589830 LVY589830:LVZ589830 MFU589830:MFV589830 MPQ589830:MPR589830 MZM589830:MZN589830 NJI589830:NJJ589830 NTE589830:NTF589830 ODA589830:ODB589830 OMW589830:OMX589830 OWS589830:OWT589830 PGO589830:PGP589830 PQK589830:PQL589830 QAG589830:QAH589830 QKC589830:QKD589830 QTY589830:QTZ589830 RDU589830:RDV589830 RNQ589830:RNR589830 RXM589830:RXN589830 SHI589830:SHJ589830 SRE589830:SRF589830 TBA589830:TBB589830 TKW589830:TKX589830 TUS589830:TUT589830 UEO589830:UEP589830 UOK589830:UOL589830 UYG589830:UYH589830 VIC589830:VID589830 VRY589830:VRZ589830 WBU589830:WBV589830 WLQ589830:WLR589830 WVM589830:WVN589830 E655366:F655366 JA655366:JB655366 SW655366:SX655366 ACS655366:ACT655366 AMO655366:AMP655366 AWK655366:AWL655366 BGG655366:BGH655366 BQC655366:BQD655366 BZY655366:BZZ655366 CJU655366:CJV655366 CTQ655366:CTR655366 DDM655366:DDN655366 DNI655366:DNJ655366 DXE655366:DXF655366 EHA655366:EHB655366 EQW655366:EQX655366 FAS655366:FAT655366 FKO655366:FKP655366 FUK655366:FUL655366 GEG655366:GEH655366 GOC655366:GOD655366 GXY655366:GXZ655366 HHU655366:HHV655366 HRQ655366:HRR655366 IBM655366:IBN655366 ILI655366:ILJ655366 IVE655366:IVF655366 JFA655366:JFB655366 JOW655366:JOX655366 JYS655366:JYT655366 KIO655366:KIP655366 KSK655366:KSL655366 LCG655366:LCH655366 LMC655366:LMD655366 LVY655366:LVZ655366 MFU655366:MFV655366 MPQ655366:MPR655366 MZM655366:MZN655366 NJI655366:NJJ655366 NTE655366:NTF655366 ODA655366:ODB655366 OMW655366:OMX655366 OWS655366:OWT655366 PGO655366:PGP655366 PQK655366:PQL655366 QAG655366:QAH655366 QKC655366:QKD655366 QTY655366:QTZ655366 RDU655366:RDV655366 RNQ655366:RNR655366 RXM655366:RXN655366 SHI655366:SHJ655366 SRE655366:SRF655366 TBA655366:TBB655366 TKW655366:TKX655366 TUS655366:TUT655366 UEO655366:UEP655366 UOK655366:UOL655366 UYG655366:UYH655366 VIC655366:VID655366 VRY655366:VRZ655366 WBU655366:WBV655366 WLQ655366:WLR655366 WVM655366:WVN655366 E720902:F720902 JA720902:JB720902 SW720902:SX720902 ACS720902:ACT720902 AMO720902:AMP720902 AWK720902:AWL720902 BGG720902:BGH720902 BQC720902:BQD720902 BZY720902:BZZ720902 CJU720902:CJV720902 CTQ720902:CTR720902 DDM720902:DDN720902 DNI720902:DNJ720902 DXE720902:DXF720902 EHA720902:EHB720902 EQW720902:EQX720902 FAS720902:FAT720902 FKO720902:FKP720902 FUK720902:FUL720902 GEG720902:GEH720902 GOC720902:GOD720902 GXY720902:GXZ720902 HHU720902:HHV720902 HRQ720902:HRR720902 IBM720902:IBN720902 ILI720902:ILJ720902 IVE720902:IVF720902 JFA720902:JFB720902 JOW720902:JOX720902 JYS720902:JYT720902 KIO720902:KIP720902 KSK720902:KSL720902 LCG720902:LCH720902 LMC720902:LMD720902 LVY720902:LVZ720902 MFU720902:MFV720902 MPQ720902:MPR720902 MZM720902:MZN720902 NJI720902:NJJ720902 NTE720902:NTF720902 ODA720902:ODB720902 OMW720902:OMX720902 OWS720902:OWT720902 PGO720902:PGP720902 PQK720902:PQL720902 QAG720902:QAH720902 QKC720902:QKD720902 QTY720902:QTZ720902 RDU720902:RDV720902 RNQ720902:RNR720902 RXM720902:RXN720902 SHI720902:SHJ720902 SRE720902:SRF720902 TBA720902:TBB720902 TKW720902:TKX720902 TUS720902:TUT720902 UEO720902:UEP720902 UOK720902:UOL720902 UYG720902:UYH720902 VIC720902:VID720902 VRY720902:VRZ720902 WBU720902:WBV720902 WLQ720902:WLR720902 WVM720902:WVN720902 E786438:F786438 JA786438:JB786438 SW786438:SX786438 ACS786438:ACT786438 AMO786438:AMP786438 AWK786438:AWL786438 BGG786438:BGH786438 BQC786438:BQD786438 BZY786438:BZZ786438 CJU786438:CJV786438 CTQ786438:CTR786438 DDM786438:DDN786438 DNI786438:DNJ786438 DXE786438:DXF786438 EHA786438:EHB786438 EQW786438:EQX786438 FAS786438:FAT786438 FKO786438:FKP786438 FUK786438:FUL786438 GEG786438:GEH786438 GOC786438:GOD786438 GXY786438:GXZ786438 HHU786438:HHV786438 HRQ786438:HRR786438 IBM786438:IBN786438 ILI786438:ILJ786438 IVE786438:IVF786438 JFA786438:JFB786438 JOW786438:JOX786438 JYS786438:JYT786438 KIO786438:KIP786438 KSK786438:KSL786438 LCG786438:LCH786438 LMC786438:LMD786438 LVY786438:LVZ786438 MFU786438:MFV786438 MPQ786438:MPR786438 MZM786438:MZN786438 NJI786438:NJJ786438 NTE786438:NTF786438 ODA786438:ODB786438 OMW786438:OMX786438 OWS786438:OWT786438 PGO786438:PGP786438 PQK786438:PQL786438 QAG786438:QAH786438 QKC786438:QKD786438 QTY786438:QTZ786438 RDU786438:RDV786438 RNQ786438:RNR786438 RXM786438:RXN786438 SHI786438:SHJ786438 SRE786438:SRF786438 TBA786438:TBB786438 TKW786438:TKX786438 TUS786438:TUT786438 UEO786438:UEP786438 UOK786438:UOL786438 UYG786438:UYH786438 VIC786438:VID786438 VRY786438:VRZ786438 WBU786438:WBV786438 WLQ786438:WLR786438 WVM786438:WVN786438 E851974:F851974 JA851974:JB851974 SW851974:SX851974 ACS851974:ACT851974 AMO851974:AMP851974 AWK851974:AWL851974 BGG851974:BGH851974 BQC851974:BQD851974 BZY851974:BZZ851974 CJU851974:CJV851974 CTQ851974:CTR851974 DDM851974:DDN851974 DNI851974:DNJ851974 DXE851974:DXF851974 EHA851974:EHB851974 EQW851974:EQX851974 FAS851974:FAT851974 FKO851974:FKP851974 FUK851974:FUL851974 GEG851974:GEH851974 GOC851974:GOD851974 GXY851974:GXZ851974 HHU851974:HHV851974 HRQ851974:HRR851974 IBM851974:IBN851974 ILI851974:ILJ851974 IVE851974:IVF851974 JFA851974:JFB851974 JOW851974:JOX851974 JYS851974:JYT851974 KIO851974:KIP851974 KSK851974:KSL851974 LCG851974:LCH851974 LMC851974:LMD851974 LVY851974:LVZ851974 MFU851974:MFV851974 MPQ851974:MPR851974 MZM851974:MZN851974 NJI851974:NJJ851974 NTE851974:NTF851974 ODA851974:ODB851974 OMW851974:OMX851974 OWS851974:OWT851974 PGO851974:PGP851974 PQK851974:PQL851974 QAG851974:QAH851974 QKC851974:QKD851974 QTY851974:QTZ851974 RDU851974:RDV851974 RNQ851974:RNR851974 RXM851974:RXN851974 SHI851974:SHJ851974 SRE851974:SRF851974 TBA851974:TBB851974 TKW851974:TKX851974 TUS851974:TUT851974 UEO851974:UEP851974 UOK851974:UOL851974 UYG851974:UYH851974 VIC851974:VID851974 VRY851974:VRZ851974 WBU851974:WBV851974 WLQ851974:WLR851974 WVM851974:WVN851974 E917510:F917510 JA917510:JB917510 SW917510:SX917510 ACS917510:ACT917510 AMO917510:AMP917510 AWK917510:AWL917510 BGG917510:BGH917510 BQC917510:BQD917510 BZY917510:BZZ917510 CJU917510:CJV917510 CTQ917510:CTR917510 DDM917510:DDN917510 DNI917510:DNJ917510 DXE917510:DXF917510 EHA917510:EHB917510 EQW917510:EQX917510 FAS917510:FAT917510 FKO917510:FKP917510 FUK917510:FUL917510 GEG917510:GEH917510 GOC917510:GOD917510 GXY917510:GXZ917510 HHU917510:HHV917510 HRQ917510:HRR917510 IBM917510:IBN917510 ILI917510:ILJ917510 IVE917510:IVF917510 JFA917510:JFB917510 JOW917510:JOX917510 JYS917510:JYT917510 KIO917510:KIP917510 KSK917510:KSL917510 LCG917510:LCH917510 LMC917510:LMD917510 LVY917510:LVZ917510 MFU917510:MFV917510 MPQ917510:MPR917510 MZM917510:MZN917510 NJI917510:NJJ917510 NTE917510:NTF917510 ODA917510:ODB917510 OMW917510:OMX917510 OWS917510:OWT917510 PGO917510:PGP917510 PQK917510:PQL917510 QAG917510:QAH917510 QKC917510:QKD917510 QTY917510:QTZ917510 RDU917510:RDV917510 RNQ917510:RNR917510 RXM917510:RXN917510 SHI917510:SHJ917510 SRE917510:SRF917510 TBA917510:TBB917510 TKW917510:TKX917510 TUS917510:TUT917510 UEO917510:UEP917510 UOK917510:UOL917510 UYG917510:UYH917510 VIC917510:VID917510 VRY917510:VRZ917510 WBU917510:WBV917510 WLQ917510:WLR917510 WVM917510:WVN917510 E983046:F983046 JA983046:JB983046 SW983046:SX983046 ACS983046:ACT983046 AMO983046:AMP983046 AWK983046:AWL983046 BGG983046:BGH983046 BQC983046:BQD983046 BZY983046:BZZ983046 CJU983046:CJV983046 CTQ983046:CTR983046 DDM983046:DDN983046 DNI983046:DNJ983046 DXE983046:DXF983046 EHA983046:EHB983046 EQW983046:EQX983046 FAS983046:FAT983046 FKO983046:FKP983046 FUK983046:FUL983046 GEG983046:GEH983046 GOC983046:GOD983046 GXY983046:GXZ983046 HHU983046:HHV983046 HRQ983046:HRR983046 IBM983046:IBN983046 ILI983046:ILJ983046 IVE983046:IVF983046 JFA983046:JFB983046 JOW983046:JOX983046 JYS983046:JYT983046 KIO983046:KIP983046 KSK983046:KSL983046 LCG983046:LCH983046 LMC983046:LMD983046 LVY983046:LVZ983046 MFU983046:MFV983046 MPQ983046:MPR983046 MZM983046:MZN983046 NJI983046:NJJ983046 NTE983046:NTF983046 ODA983046:ODB983046 OMW983046:OMX983046 OWS983046:OWT983046 PGO983046:PGP983046 PQK983046:PQL983046 QAG983046:QAH983046 QKC983046:QKD983046 QTY983046:QTZ983046 RDU983046:RDV983046 RNQ983046:RNR983046 RXM983046:RXN983046 SHI983046:SHJ983046 SRE983046:SRF983046 TBA983046:TBB983046 TKW983046:TKX983046 TUS983046:TUT983046 UEO983046:UEP983046 UOK983046:UOL983046 UYG983046:UYH983046 VIC983046:VID983046 VRY983046:VRZ983046 WBU983046:WBV983046 WLQ983046:WLR983046 WVM983046:WVN983046" xr:uid="{0739FA11-6AB7-4069-99DA-416548B9A702}">
      <formula1>1</formula1>
      <formula2>1000000</formula2>
    </dataValidation>
    <dataValidation type="list" allowBlank="1" showInputMessage="1" showErrorMessage="1" promptTitle="Maturation requirement" prompt="See &quot;Main&quot; tab for Maturation definition and due date" sqref="K2:L2 JG2:JH2 TC2:TD2 ACY2:ACZ2 AMU2:AMV2 AWQ2:AWR2 BGM2:BGN2 BQI2:BQJ2 CAE2:CAF2 CKA2:CKB2 CTW2:CTX2 DDS2:DDT2 DNO2:DNP2 DXK2:DXL2 EHG2:EHH2 ERC2:ERD2 FAY2:FAZ2 FKU2:FKV2 FUQ2:FUR2 GEM2:GEN2 GOI2:GOJ2 GYE2:GYF2 HIA2:HIB2 HRW2:HRX2 IBS2:IBT2 ILO2:ILP2 IVK2:IVL2 JFG2:JFH2 JPC2:JPD2 JYY2:JYZ2 KIU2:KIV2 KSQ2:KSR2 LCM2:LCN2 LMI2:LMJ2 LWE2:LWF2 MGA2:MGB2 MPW2:MPX2 MZS2:MZT2 NJO2:NJP2 NTK2:NTL2 ODG2:ODH2 ONC2:OND2 OWY2:OWZ2 PGU2:PGV2 PQQ2:PQR2 QAM2:QAN2 QKI2:QKJ2 QUE2:QUF2 REA2:REB2 RNW2:RNX2 RXS2:RXT2 SHO2:SHP2 SRK2:SRL2 TBG2:TBH2 TLC2:TLD2 TUY2:TUZ2 UEU2:UEV2 UOQ2:UOR2 UYM2:UYN2 VII2:VIJ2 VSE2:VSF2 WCA2:WCB2 WLW2:WLX2 WVS2:WVT2 K65538:L65538 JG65538:JH65538 TC65538:TD65538 ACY65538:ACZ65538 AMU65538:AMV65538 AWQ65538:AWR65538 BGM65538:BGN65538 BQI65538:BQJ65538 CAE65538:CAF65538 CKA65538:CKB65538 CTW65538:CTX65538 DDS65538:DDT65538 DNO65538:DNP65538 DXK65538:DXL65538 EHG65538:EHH65538 ERC65538:ERD65538 FAY65538:FAZ65538 FKU65538:FKV65538 FUQ65538:FUR65538 GEM65538:GEN65538 GOI65538:GOJ65538 GYE65538:GYF65538 HIA65538:HIB65538 HRW65538:HRX65538 IBS65538:IBT65538 ILO65538:ILP65538 IVK65538:IVL65538 JFG65538:JFH65538 JPC65538:JPD65538 JYY65538:JYZ65538 KIU65538:KIV65538 KSQ65538:KSR65538 LCM65538:LCN65538 LMI65538:LMJ65538 LWE65538:LWF65538 MGA65538:MGB65538 MPW65538:MPX65538 MZS65538:MZT65538 NJO65538:NJP65538 NTK65538:NTL65538 ODG65538:ODH65538 ONC65538:OND65538 OWY65538:OWZ65538 PGU65538:PGV65538 PQQ65538:PQR65538 QAM65538:QAN65538 QKI65538:QKJ65538 QUE65538:QUF65538 REA65538:REB65538 RNW65538:RNX65538 RXS65538:RXT65538 SHO65538:SHP65538 SRK65538:SRL65538 TBG65538:TBH65538 TLC65538:TLD65538 TUY65538:TUZ65538 UEU65538:UEV65538 UOQ65538:UOR65538 UYM65538:UYN65538 VII65538:VIJ65538 VSE65538:VSF65538 WCA65538:WCB65538 WLW65538:WLX65538 WVS65538:WVT65538 K131074:L131074 JG131074:JH131074 TC131074:TD131074 ACY131074:ACZ131074 AMU131074:AMV131074 AWQ131074:AWR131074 BGM131074:BGN131074 BQI131074:BQJ131074 CAE131074:CAF131074 CKA131074:CKB131074 CTW131074:CTX131074 DDS131074:DDT131074 DNO131074:DNP131074 DXK131074:DXL131074 EHG131074:EHH131074 ERC131074:ERD131074 FAY131074:FAZ131074 FKU131074:FKV131074 FUQ131074:FUR131074 GEM131074:GEN131074 GOI131074:GOJ131074 GYE131074:GYF131074 HIA131074:HIB131074 HRW131074:HRX131074 IBS131074:IBT131074 ILO131074:ILP131074 IVK131074:IVL131074 JFG131074:JFH131074 JPC131074:JPD131074 JYY131074:JYZ131074 KIU131074:KIV131074 KSQ131074:KSR131074 LCM131074:LCN131074 LMI131074:LMJ131074 LWE131074:LWF131074 MGA131074:MGB131074 MPW131074:MPX131074 MZS131074:MZT131074 NJO131074:NJP131074 NTK131074:NTL131074 ODG131074:ODH131074 ONC131074:OND131074 OWY131074:OWZ131074 PGU131074:PGV131074 PQQ131074:PQR131074 QAM131074:QAN131074 QKI131074:QKJ131074 QUE131074:QUF131074 REA131074:REB131074 RNW131074:RNX131074 RXS131074:RXT131074 SHO131074:SHP131074 SRK131074:SRL131074 TBG131074:TBH131074 TLC131074:TLD131074 TUY131074:TUZ131074 UEU131074:UEV131074 UOQ131074:UOR131074 UYM131074:UYN131074 VII131074:VIJ131074 VSE131074:VSF131074 WCA131074:WCB131074 WLW131074:WLX131074 WVS131074:WVT131074 K196610:L196610 JG196610:JH196610 TC196610:TD196610 ACY196610:ACZ196610 AMU196610:AMV196610 AWQ196610:AWR196610 BGM196610:BGN196610 BQI196610:BQJ196610 CAE196610:CAF196610 CKA196610:CKB196610 CTW196610:CTX196610 DDS196610:DDT196610 DNO196610:DNP196610 DXK196610:DXL196610 EHG196610:EHH196610 ERC196610:ERD196610 FAY196610:FAZ196610 FKU196610:FKV196610 FUQ196610:FUR196610 GEM196610:GEN196610 GOI196610:GOJ196610 GYE196610:GYF196610 HIA196610:HIB196610 HRW196610:HRX196610 IBS196610:IBT196610 ILO196610:ILP196610 IVK196610:IVL196610 JFG196610:JFH196610 JPC196610:JPD196610 JYY196610:JYZ196610 KIU196610:KIV196610 KSQ196610:KSR196610 LCM196610:LCN196610 LMI196610:LMJ196610 LWE196610:LWF196610 MGA196610:MGB196610 MPW196610:MPX196610 MZS196610:MZT196610 NJO196610:NJP196610 NTK196610:NTL196610 ODG196610:ODH196610 ONC196610:OND196610 OWY196610:OWZ196610 PGU196610:PGV196610 PQQ196610:PQR196610 QAM196610:QAN196610 QKI196610:QKJ196610 QUE196610:QUF196610 REA196610:REB196610 RNW196610:RNX196610 RXS196610:RXT196610 SHO196610:SHP196610 SRK196610:SRL196610 TBG196610:TBH196610 TLC196610:TLD196610 TUY196610:TUZ196610 UEU196610:UEV196610 UOQ196610:UOR196610 UYM196610:UYN196610 VII196610:VIJ196610 VSE196610:VSF196610 WCA196610:WCB196610 WLW196610:WLX196610 WVS196610:WVT196610 K262146:L262146 JG262146:JH262146 TC262146:TD262146 ACY262146:ACZ262146 AMU262146:AMV262146 AWQ262146:AWR262146 BGM262146:BGN262146 BQI262146:BQJ262146 CAE262146:CAF262146 CKA262146:CKB262146 CTW262146:CTX262146 DDS262146:DDT262146 DNO262146:DNP262146 DXK262146:DXL262146 EHG262146:EHH262146 ERC262146:ERD262146 FAY262146:FAZ262146 FKU262146:FKV262146 FUQ262146:FUR262146 GEM262146:GEN262146 GOI262146:GOJ262146 GYE262146:GYF262146 HIA262146:HIB262146 HRW262146:HRX262146 IBS262146:IBT262146 ILO262146:ILP262146 IVK262146:IVL262146 JFG262146:JFH262146 JPC262146:JPD262146 JYY262146:JYZ262146 KIU262146:KIV262146 KSQ262146:KSR262146 LCM262146:LCN262146 LMI262146:LMJ262146 LWE262146:LWF262146 MGA262146:MGB262146 MPW262146:MPX262146 MZS262146:MZT262146 NJO262146:NJP262146 NTK262146:NTL262146 ODG262146:ODH262146 ONC262146:OND262146 OWY262146:OWZ262146 PGU262146:PGV262146 PQQ262146:PQR262146 QAM262146:QAN262146 QKI262146:QKJ262146 QUE262146:QUF262146 REA262146:REB262146 RNW262146:RNX262146 RXS262146:RXT262146 SHO262146:SHP262146 SRK262146:SRL262146 TBG262146:TBH262146 TLC262146:TLD262146 TUY262146:TUZ262146 UEU262146:UEV262146 UOQ262146:UOR262146 UYM262146:UYN262146 VII262146:VIJ262146 VSE262146:VSF262146 WCA262146:WCB262146 WLW262146:WLX262146 WVS262146:WVT262146 K327682:L327682 JG327682:JH327682 TC327682:TD327682 ACY327682:ACZ327682 AMU327682:AMV327682 AWQ327682:AWR327682 BGM327682:BGN327682 BQI327682:BQJ327682 CAE327682:CAF327682 CKA327682:CKB327682 CTW327682:CTX327682 DDS327682:DDT327682 DNO327682:DNP327682 DXK327682:DXL327682 EHG327682:EHH327682 ERC327682:ERD327682 FAY327682:FAZ327682 FKU327682:FKV327682 FUQ327682:FUR327682 GEM327682:GEN327682 GOI327682:GOJ327682 GYE327682:GYF327682 HIA327682:HIB327682 HRW327682:HRX327682 IBS327682:IBT327682 ILO327682:ILP327682 IVK327682:IVL327682 JFG327682:JFH327682 JPC327682:JPD327682 JYY327682:JYZ327682 KIU327682:KIV327682 KSQ327682:KSR327682 LCM327682:LCN327682 LMI327682:LMJ327682 LWE327682:LWF327682 MGA327682:MGB327682 MPW327682:MPX327682 MZS327682:MZT327682 NJO327682:NJP327682 NTK327682:NTL327682 ODG327682:ODH327682 ONC327682:OND327682 OWY327682:OWZ327682 PGU327682:PGV327682 PQQ327682:PQR327682 QAM327682:QAN327682 QKI327682:QKJ327682 QUE327682:QUF327682 REA327682:REB327682 RNW327682:RNX327682 RXS327682:RXT327682 SHO327682:SHP327682 SRK327682:SRL327682 TBG327682:TBH327682 TLC327682:TLD327682 TUY327682:TUZ327682 UEU327682:UEV327682 UOQ327682:UOR327682 UYM327682:UYN327682 VII327682:VIJ327682 VSE327682:VSF327682 WCA327682:WCB327682 WLW327682:WLX327682 WVS327682:WVT327682 K393218:L393218 JG393218:JH393218 TC393218:TD393218 ACY393218:ACZ393218 AMU393218:AMV393218 AWQ393218:AWR393218 BGM393218:BGN393218 BQI393218:BQJ393218 CAE393218:CAF393218 CKA393218:CKB393218 CTW393218:CTX393218 DDS393218:DDT393218 DNO393218:DNP393218 DXK393218:DXL393218 EHG393218:EHH393218 ERC393218:ERD393218 FAY393218:FAZ393218 FKU393218:FKV393218 FUQ393218:FUR393218 GEM393218:GEN393218 GOI393218:GOJ393218 GYE393218:GYF393218 HIA393218:HIB393218 HRW393218:HRX393218 IBS393218:IBT393218 ILO393218:ILP393218 IVK393218:IVL393218 JFG393218:JFH393218 JPC393218:JPD393218 JYY393218:JYZ393218 KIU393218:KIV393218 KSQ393218:KSR393218 LCM393218:LCN393218 LMI393218:LMJ393218 LWE393218:LWF393218 MGA393218:MGB393218 MPW393218:MPX393218 MZS393218:MZT393218 NJO393218:NJP393218 NTK393218:NTL393218 ODG393218:ODH393218 ONC393218:OND393218 OWY393218:OWZ393218 PGU393218:PGV393218 PQQ393218:PQR393218 QAM393218:QAN393218 QKI393218:QKJ393218 QUE393218:QUF393218 REA393218:REB393218 RNW393218:RNX393218 RXS393218:RXT393218 SHO393218:SHP393218 SRK393218:SRL393218 TBG393218:TBH393218 TLC393218:TLD393218 TUY393218:TUZ393218 UEU393218:UEV393218 UOQ393218:UOR393218 UYM393218:UYN393218 VII393218:VIJ393218 VSE393218:VSF393218 WCA393218:WCB393218 WLW393218:WLX393218 WVS393218:WVT393218 K458754:L458754 JG458754:JH458754 TC458754:TD458754 ACY458754:ACZ458754 AMU458754:AMV458754 AWQ458754:AWR458754 BGM458754:BGN458754 BQI458754:BQJ458754 CAE458754:CAF458754 CKA458754:CKB458754 CTW458754:CTX458754 DDS458754:DDT458754 DNO458754:DNP458754 DXK458754:DXL458754 EHG458754:EHH458754 ERC458754:ERD458754 FAY458754:FAZ458754 FKU458754:FKV458754 FUQ458754:FUR458754 GEM458754:GEN458754 GOI458754:GOJ458754 GYE458754:GYF458754 HIA458754:HIB458754 HRW458754:HRX458754 IBS458754:IBT458754 ILO458754:ILP458754 IVK458754:IVL458754 JFG458754:JFH458754 JPC458754:JPD458754 JYY458754:JYZ458754 KIU458754:KIV458754 KSQ458754:KSR458754 LCM458754:LCN458754 LMI458754:LMJ458754 LWE458754:LWF458754 MGA458754:MGB458754 MPW458754:MPX458754 MZS458754:MZT458754 NJO458754:NJP458754 NTK458754:NTL458754 ODG458754:ODH458754 ONC458754:OND458754 OWY458754:OWZ458754 PGU458754:PGV458754 PQQ458754:PQR458754 QAM458754:QAN458754 QKI458754:QKJ458754 QUE458754:QUF458754 REA458754:REB458754 RNW458754:RNX458754 RXS458754:RXT458754 SHO458754:SHP458754 SRK458754:SRL458754 TBG458754:TBH458754 TLC458754:TLD458754 TUY458754:TUZ458754 UEU458754:UEV458754 UOQ458754:UOR458754 UYM458754:UYN458754 VII458754:VIJ458754 VSE458754:VSF458754 WCA458754:WCB458754 WLW458754:WLX458754 WVS458754:WVT458754 K524290:L524290 JG524290:JH524290 TC524290:TD524290 ACY524290:ACZ524290 AMU524290:AMV524290 AWQ524290:AWR524290 BGM524290:BGN524290 BQI524290:BQJ524290 CAE524290:CAF524290 CKA524290:CKB524290 CTW524290:CTX524290 DDS524290:DDT524290 DNO524290:DNP524290 DXK524290:DXL524290 EHG524290:EHH524290 ERC524290:ERD524290 FAY524290:FAZ524290 FKU524290:FKV524290 FUQ524290:FUR524290 GEM524290:GEN524290 GOI524290:GOJ524290 GYE524290:GYF524290 HIA524290:HIB524290 HRW524290:HRX524290 IBS524290:IBT524290 ILO524290:ILP524290 IVK524290:IVL524290 JFG524290:JFH524290 JPC524290:JPD524290 JYY524290:JYZ524290 KIU524290:KIV524290 KSQ524290:KSR524290 LCM524290:LCN524290 LMI524290:LMJ524290 LWE524290:LWF524290 MGA524290:MGB524290 MPW524290:MPX524290 MZS524290:MZT524290 NJO524290:NJP524290 NTK524290:NTL524290 ODG524290:ODH524290 ONC524290:OND524290 OWY524290:OWZ524290 PGU524290:PGV524290 PQQ524290:PQR524290 QAM524290:QAN524290 QKI524290:QKJ524290 QUE524290:QUF524290 REA524290:REB524290 RNW524290:RNX524290 RXS524290:RXT524290 SHO524290:SHP524290 SRK524290:SRL524290 TBG524290:TBH524290 TLC524290:TLD524290 TUY524290:TUZ524290 UEU524290:UEV524290 UOQ524290:UOR524290 UYM524290:UYN524290 VII524290:VIJ524290 VSE524290:VSF524290 WCA524290:WCB524290 WLW524290:WLX524290 WVS524290:WVT524290 K589826:L589826 JG589826:JH589826 TC589826:TD589826 ACY589826:ACZ589826 AMU589826:AMV589826 AWQ589826:AWR589826 BGM589826:BGN589826 BQI589826:BQJ589826 CAE589826:CAF589826 CKA589826:CKB589826 CTW589826:CTX589826 DDS589826:DDT589826 DNO589826:DNP589826 DXK589826:DXL589826 EHG589826:EHH589826 ERC589826:ERD589826 FAY589826:FAZ589826 FKU589826:FKV589826 FUQ589826:FUR589826 GEM589826:GEN589826 GOI589826:GOJ589826 GYE589826:GYF589826 HIA589826:HIB589826 HRW589826:HRX589826 IBS589826:IBT589826 ILO589826:ILP589826 IVK589826:IVL589826 JFG589826:JFH589826 JPC589826:JPD589826 JYY589826:JYZ589826 KIU589826:KIV589826 KSQ589826:KSR589826 LCM589826:LCN589826 LMI589826:LMJ589826 LWE589826:LWF589826 MGA589826:MGB589826 MPW589826:MPX589826 MZS589826:MZT589826 NJO589826:NJP589826 NTK589826:NTL589826 ODG589826:ODH589826 ONC589826:OND589826 OWY589826:OWZ589826 PGU589826:PGV589826 PQQ589826:PQR589826 QAM589826:QAN589826 QKI589826:QKJ589826 QUE589826:QUF589826 REA589826:REB589826 RNW589826:RNX589826 RXS589826:RXT589826 SHO589826:SHP589826 SRK589826:SRL589826 TBG589826:TBH589826 TLC589826:TLD589826 TUY589826:TUZ589826 UEU589826:UEV589826 UOQ589826:UOR589826 UYM589826:UYN589826 VII589826:VIJ589826 VSE589826:VSF589826 WCA589826:WCB589826 WLW589826:WLX589826 WVS589826:WVT589826 K655362:L655362 JG655362:JH655362 TC655362:TD655362 ACY655362:ACZ655362 AMU655362:AMV655362 AWQ655362:AWR655362 BGM655362:BGN655362 BQI655362:BQJ655362 CAE655362:CAF655362 CKA655362:CKB655362 CTW655362:CTX655362 DDS655362:DDT655362 DNO655362:DNP655362 DXK655362:DXL655362 EHG655362:EHH655362 ERC655362:ERD655362 FAY655362:FAZ655362 FKU655362:FKV655362 FUQ655362:FUR655362 GEM655362:GEN655362 GOI655362:GOJ655362 GYE655362:GYF655362 HIA655362:HIB655362 HRW655362:HRX655362 IBS655362:IBT655362 ILO655362:ILP655362 IVK655362:IVL655362 JFG655362:JFH655362 JPC655362:JPD655362 JYY655362:JYZ655362 KIU655362:KIV655362 KSQ655362:KSR655362 LCM655362:LCN655362 LMI655362:LMJ655362 LWE655362:LWF655362 MGA655362:MGB655362 MPW655362:MPX655362 MZS655362:MZT655362 NJO655362:NJP655362 NTK655362:NTL655362 ODG655362:ODH655362 ONC655362:OND655362 OWY655362:OWZ655362 PGU655362:PGV655362 PQQ655362:PQR655362 QAM655362:QAN655362 QKI655362:QKJ655362 QUE655362:QUF655362 REA655362:REB655362 RNW655362:RNX655362 RXS655362:RXT655362 SHO655362:SHP655362 SRK655362:SRL655362 TBG655362:TBH655362 TLC655362:TLD655362 TUY655362:TUZ655362 UEU655362:UEV655362 UOQ655362:UOR655362 UYM655362:UYN655362 VII655362:VIJ655362 VSE655362:VSF655362 WCA655362:WCB655362 WLW655362:WLX655362 WVS655362:WVT655362 K720898:L720898 JG720898:JH720898 TC720898:TD720898 ACY720898:ACZ720898 AMU720898:AMV720898 AWQ720898:AWR720898 BGM720898:BGN720898 BQI720898:BQJ720898 CAE720898:CAF720898 CKA720898:CKB720898 CTW720898:CTX720898 DDS720898:DDT720898 DNO720898:DNP720898 DXK720898:DXL720898 EHG720898:EHH720898 ERC720898:ERD720898 FAY720898:FAZ720898 FKU720898:FKV720898 FUQ720898:FUR720898 GEM720898:GEN720898 GOI720898:GOJ720898 GYE720898:GYF720898 HIA720898:HIB720898 HRW720898:HRX720898 IBS720898:IBT720898 ILO720898:ILP720898 IVK720898:IVL720898 JFG720898:JFH720898 JPC720898:JPD720898 JYY720898:JYZ720898 KIU720898:KIV720898 KSQ720898:KSR720898 LCM720898:LCN720898 LMI720898:LMJ720898 LWE720898:LWF720898 MGA720898:MGB720898 MPW720898:MPX720898 MZS720898:MZT720898 NJO720898:NJP720898 NTK720898:NTL720898 ODG720898:ODH720898 ONC720898:OND720898 OWY720898:OWZ720898 PGU720898:PGV720898 PQQ720898:PQR720898 QAM720898:QAN720898 QKI720898:QKJ720898 QUE720898:QUF720898 REA720898:REB720898 RNW720898:RNX720898 RXS720898:RXT720898 SHO720898:SHP720898 SRK720898:SRL720898 TBG720898:TBH720898 TLC720898:TLD720898 TUY720898:TUZ720898 UEU720898:UEV720898 UOQ720898:UOR720898 UYM720898:UYN720898 VII720898:VIJ720898 VSE720898:VSF720898 WCA720898:WCB720898 WLW720898:WLX720898 WVS720898:WVT720898 K786434:L786434 JG786434:JH786434 TC786434:TD786434 ACY786434:ACZ786434 AMU786434:AMV786434 AWQ786434:AWR786434 BGM786434:BGN786434 BQI786434:BQJ786434 CAE786434:CAF786434 CKA786434:CKB786434 CTW786434:CTX786434 DDS786434:DDT786434 DNO786434:DNP786434 DXK786434:DXL786434 EHG786434:EHH786434 ERC786434:ERD786434 FAY786434:FAZ786434 FKU786434:FKV786434 FUQ786434:FUR786434 GEM786434:GEN786434 GOI786434:GOJ786434 GYE786434:GYF786434 HIA786434:HIB786434 HRW786434:HRX786434 IBS786434:IBT786434 ILO786434:ILP786434 IVK786434:IVL786434 JFG786434:JFH786434 JPC786434:JPD786434 JYY786434:JYZ786434 KIU786434:KIV786434 KSQ786434:KSR786434 LCM786434:LCN786434 LMI786434:LMJ786434 LWE786434:LWF786434 MGA786434:MGB786434 MPW786434:MPX786434 MZS786434:MZT786434 NJO786434:NJP786434 NTK786434:NTL786434 ODG786434:ODH786434 ONC786434:OND786434 OWY786434:OWZ786434 PGU786434:PGV786434 PQQ786434:PQR786434 QAM786434:QAN786434 QKI786434:QKJ786434 QUE786434:QUF786434 REA786434:REB786434 RNW786434:RNX786434 RXS786434:RXT786434 SHO786434:SHP786434 SRK786434:SRL786434 TBG786434:TBH786434 TLC786434:TLD786434 TUY786434:TUZ786434 UEU786434:UEV786434 UOQ786434:UOR786434 UYM786434:UYN786434 VII786434:VIJ786434 VSE786434:VSF786434 WCA786434:WCB786434 WLW786434:WLX786434 WVS786434:WVT786434 K851970:L851970 JG851970:JH851970 TC851970:TD851970 ACY851970:ACZ851970 AMU851970:AMV851970 AWQ851970:AWR851970 BGM851970:BGN851970 BQI851970:BQJ851970 CAE851970:CAF851970 CKA851970:CKB851970 CTW851970:CTX851970 DDS851970:DDT851970 DNO851970:DNP851970 DXK851970:DXL851970 EHG851970:EHH851970 ERC851970:ERD851970 FAY851970:FAZ851970 FKU851970:FKV851970 FUQ851970:FUR851970 GEM851970:GEN851970 GOI851970:GOJ851970 GYE851970:GYF851970 HIA851970:HIB851970 HRW851970:HRX851970 IBS851970:IBT851970 ILO851970:ILP851970 IVK851970:IVL851970 JFG851970:JFH851970 JPC851970:JPD851970 JYY851970:JYZ851970 KIU851970:KIV851970 KSQ851970:KSR851970 LCM851970:LCN851970 LMI851970:LMJ851970 LWE851970:LWF851970 MGA851970:MGB851970 MPW851970:MPX851970 MZS851970:MZT851970 NJO851970:NJP851970 NTK851970:NTL851970 ODG851970:ODH851970 ONC851970:OND851970 OWY851970:OWZ851970 PGU851970:PGV851970 PQQ851970:PQR851970 QAM851970:QAN851970 QKI851970:QKJ851970 QUE851970:QUF851970 REA851970:REB851970 RNW851970:RNX851970 RXS851970:RXT851970 SHO851970:SHP851970 SRK851970:SRL851970 TBG851970:TBH851970 TLC851970:TLD851970 TUY851970:TUZ851970 UEU851970:UEV851970 UOQ851970:UOR851970 UYM851970:UYN851970 VII851970:VIJ851970 VSE851970:VSF851970 WCA851970:WCB851970 WLW851970:WLX851970 WVS851970:WVT851970 K917506:L917506 JG917506:JH917506 TC917506:TD917506 ACY917506:ACZ917506 AMU917506:AMV917506 AWQ917506:AWR917506 BGM917506:BGN917506 BQI917506:BQJ917506 CAE917506:CAF917506 CKA917506:CKB917506 CTW917506:CTX917506 DDS917506:DDT917506 DNO917506:DNP917506 DXK917506:DXL917506 EHG917506:EHH917506 ERC917506:ERD917506 FAY917506:FAZ917506 FKU917506:FKV917506 FUQ917506:FUR917506 GEM917506:GEN917506 GOI917506:GOJ917506 GYE917506:GYF917506 HIA917506:HIB917506 HRW917506:HRX917506 IBS917506:IBT917506 ILO917506:ILP917506 IVK917506:IVL917506 JFG917506:JFH917506 JPC917506:JPD917506 JYY917506:JYZ917506 KIU917506:KIV917506 KSQ917506:KSR917506 LCM917506:LCN917506 LMI917506:LMJ917506 LWE917506:LWF917506 MGA917506:MGB917506 MPW917506:MPX917506 MZS917506:MZT917506 NJO917506:NJP917506 NTK917506:NTL917506 ODG917506:ODH917506 ONC917506:OND917506 OWY917506:OWZ917506 PGU917506:PGV917506 PQQ917506:PQR917506 QAM917506:QAN917506 QKI917506:QKJ917506 QUE917506:QUF917506 REA917506:REB917506 RNW917506:RNX917506 RXS917506:RXT917506 SHO917506:SHP917506 SRK917506:SRL917506 TBG917506:TBH917506 TLC917506:TLD917506 TUY917506:TUZ917506 UEU917506:UEV917506 UOQ917506:UOR917506 UYM917506:UYN917506 VII917506:VIJ917506 VSE917506:VSF917506 WCA917506:WCB917506 WLW917506:WLX917506 WVS917506:WVT917506 K983042:L983042 JG983042:JH983042 TC983042:TD983042 ACY983042:ACZ983042 AMU983042:AMV983042 AWQ983042:AWR983042 BGM983042:BGN983042 BQI983042:BQJ983042 CAE983042:CAF983042 CKA983042:CKB983042 CTW983042:CTX983042 DDS983042:DDT983042 DNO983042:DNP983042 DXK983042:DXL983042 EHG983042:EHH983042 ERC983042:ERD983042 FAY983042:FAZ983042 FKU983042:FKV983042 FUQ983042:FUR983042 GEM983042:GEN983042 GOI983042:GOJ983042 GYE983042:GYF983042 HIA983042:HIB983042 HRW983042:HRX983042 IBS983042:IBT983042 ILO983042:ILP983042 IVK983042:IVL983042 JFG983042:JFH983042 JPC983042:JPD983042 JYY983042:JYZ983042 KIU983042:KIV983042 KSQ983042:KSR983042 LCM983042:LCN983042 LMI983042:LMJ983042 LWE983042:LWF983042 MGA983042:MGB983042 MPW983042:MPX983042 MZS983042:MZT983042 NJO983042:NJP983042 NTK983042:NTL983042 ODG983042:ODH983042 ONC983042:OND983042 OWY983042:OWZ983042 PGU983042:PGV983042 PQQ983042:PQR983042 QAM983042:QAN983042 QKI983042:QKJ983042 QUE983042:QUF983042 REA983042:REB983042 RNW983042:RNX983042 RXS983042:RXT983042 SHO983042:SHP983042 SRK983042:SRL983042 TBG983042:TBH983042 TLC983042:TLD983042 TUY983042:TUZ983042 UEU983042:UEV983042 UOQ983042:UOR983042 UYM983042:UYN983042 VII983042:VIJ983042 VSE983042:VSF983042 WCA983042:WCB983042 WLW983042:WLX983042 WVS983042:WVT983042" xr:uid="{3204DDE0-2503-4A70-803A-6E7FACCA56B9}">
      <formula1>tx</formula1>
    </dataValidation>
    <dataValidation allowBlank="1" showInputMessage="1" showErrorMessage="1" promptTitle="DAR (Deviation Approval Request)" prompt="After you submit a Deviation Request, you will receive a E-mail granting or not the requested deviation._x000a_If it is approved, write the Deviation Approval # in this cell" sqref="K4:L4 JG4:JH4 TC4:TD4 ACY4:ACZ4 AMU4:AMV4 AWQ4:AWR4 BGM4:BGN4 BQI4:BQJ4 CAE4:CAF4 CKA4:CKB4 CTW4:CTX4 DDS4:DDT4 DNO4:DNP4 DXK4:DXL4 EHG4:EHH4 ERC4:ERD4 FAY4:FAZ4 FKU4:FKV4 FUQ4:FUR4 GEM4:GEN4 GOI4:GOJ4 GYE4:GYF4 HIA4:HIB4 HRW4:HRX4 IBS4:IBT4 ILO4:ILP4 IVK4:IVL4 JFG4:JFH4 JPC4:JPD4 JYY4:JYZ4 KIU4:KIV4 KSQ4:KSR4 LCM4:LCN4 LMI4:LMJ4 LWE4:LWF4 MGA4:MGB4 MPW4:MPX4 MZS4:MZT4 NJO4:NJP4 NTK4:NTL4 ODG4:ODH4 ONC4:OND4 OWY4:OWZ4 PGU4:PGV4 PQQ4:PQR4 QAM4:QAN4 QKI4:QKJ4 QUE4:QUF4 REA4:REB4 RNW4:RNX4 RXS4:RXT4 SHO4:SHP4 SRK4:SRL4 TBG4:TBH4 TLC4:TLD4 TUY4:TUZ4 UEU4:UEV4 UOQ4:UOR4 UYM4:UYN4 VII4:VIJ4 VSE4:VSF4 WCA4:WCB4 WLW4:WLX4 WVS4:WVT4 K65540:L65540 JG65540:JH65540 TC65540:TD65540 ACY65540:ACZ65540 AMU65540:AMV65540 AWQ65540:AWR65540 BGM65540:BGN65540 BQI65540:BQJ65540 CAE65540:CAF65540 CKA65540:CKB65540 CTW65540:CTX65540 DDS65540:DDT65540 DNO65540:DNP65540 DXK65540:DXL65540 EHG65540:EHH65540 ERC65540:ERD65540 FAY65540:FAZ65540 FKU65540:FKV65540 FUQ65540:FUR65540 GEM65540:GEN65540 GOI65540:GOJ65540 GYE65540:GYF65540 HIA65540:HIB65540 HRW65540:HRX65540 IBS65540:IBT65540 ILO65540:ILP65540 IVK65540:IVL65540 JFG65540:JFH65540 JPC65540:JPD65540 JYY65540:JYZ65540 KIU65540:KIV65540 KSQ65540:KSR65540 LCM65540:LCN65540 LMI65540:LMJ65540 LWE65540:LWF65540 MGA65540:MGB65540 MPW65540:MPX65540 MZS65540:MZT65540 NJO65540:NJP65540 NTK65540:NTL65540 ODG65540:ODH65540 ONC65540:OND65540 OWY65540:OWZ65540 PGU65540:PGV65540 PQQ65540:PQR65540 QAM65540:QAN65540 QKI65540:QKJ65540 QUE65540:QUF65540 REA65540:REB65540 RNW65540:RNX65540 RXS65540:RXT65540 SHO65540:SHP65540 SRK65540:SRL65540 TBG65540:TBH65540 TLC65540:TLD65540 TUY65540:TUZ65540 UEU65540:UEV65540 UOQ65540:UOR65540 UYM65540:UYN65540 VII65540:VIJ65540 VSE65540:VSF65540 WCA65540:WCB65540 WLW65540:WLX65540 WVS65540:WVT65540 K131076:L131076 JG131076:JH131076 TC131076:TD131076 ACY131076:ACZ131076 AMU131076:AMV131076 AWQ131076:AWR131076 BGM131076:BGN131076 BQI131076:BQJ131076 CAE131076:CAF131076 CKA131076:CKB131076 CTW131076:CTX131076 DDS131076:DDT131076 DNO131076:DNP131076 DXK131076:DXL131076 EHG131076:EHH131076 ERC131076:ERD131076 FAY131076:FAZ131076 FKU131076:FKV131076 FUQ131076:FUR131076 GEM131076:GEN131076 GOI131076:GOJ131076 GYE131076:GYF131076 HIA131076:HIB131076 HRW131076:HRX131076 IBS131076:IBT131076 ILO131076:ILP131076 IVK131076:IVL131076 JFG131076:JFH131076 JPC131076:JPD131076 JYY131076:JYZ131076 KIU131076:KIV131076 KSQ131076:KSR131076 LCM131076:LCN131076 LMI131076:LMJ131076 LWE131076:LWF131076 MGA131076:MGB131076 MPW131076:MPX131076 MZS131076:MZT131076 NJO131076:NJP131076 NTK131076:NTL131076 ODG131076:ODH131076 ONC131076:OND131076 OWY131076:OWZ131076 PGU131076:PGV131076 PQQ131076:PQR131076 QAM131076:QAN131076 QKI131076:QKJ131076 QUE131076:QUF131076 REA131076:REB131076 RNW131076:RNX131076 RXS131076:RXT131076 SHO131076:SHP131076 SRK131076:SRL131076 TBG131076:TBH131076 TLC131076:TLD131076 TUY131076:TUZ131076 UEU131076:UEV131076 UOQ131076:UOR131076 UYM131076:UYN131076 VII131076:VIJ131076 VSE131076:VSF131076 WCA131076:WCB131076 WLW131076:WLX131076 WVS131076:WVT131076 K196612:L196612 JG196612:JH196612 TC196612:TD196612 ACY196612:ACZ196612 AMU196612:AMV196612 AWQ196612:AWR196612 BGM196612:BGN196612 BQI196612:BQJ196612 CAE196612:CAF196612 CKA196612:CKB196612 CTW196612:CTX196612 DDS196612:DDT196612 DNO196612:DNP196612 DXK196612:DXL196612 EHG196612:EHH196612 ERC196612:ERD196612 FAY196612:FAZ196612 FKU196612:FKV196612 FUQ196612:FUR196612 GEM196612:GEN196612 GOI196612:GOJ196612 GYE196612:GYF196612 HIA196612:HIB196612 HRW196612:HRX196612 IBS196612:IBT196612 ILO196612:ILP196612 IVK196612:IVL196612 JFG196612:JFH196612 JPC196612:JPD196612 JYY196612:JYZ196612 KIU196612:KIV196612 KSQ196612:KSR196612 LCM196612:LCN196612 LMI196612:LMJ196612 LWE196612:LWF196612 MGA196612:MGB196612 MPW196612:MPX196612 MZS196612:MZT196612 NJO196612:NJP196612 NTK196612:NTL196612 ODG196612:ODH196612 ONC196612:OND196612 OWY196612:OWZ196612 PGU196612:PGV196612 PQQ196612:PQR196612 QAM196612:QAN196612 QKI196612:QKJ196612 QUE196612:QUF196612 REA196612:REB196612 RNW196612:RNX196612 RXS196612:RXT196612 SHO196612:SHP196612 SRK196612:SRL196612 TBG196612:TBH196612 TLC196612:TLD196612 TUY196612:TUZ196612 UEU196612:UEV196612 UOQ196612:UOR196612 UYM196612:UYN196612 VII196612:VIJ196612 VSE196612:VSF196612 WCA196612:WCB196612 WLW196612:WLX196612 WVS196612:WVT196612 K262148:L262148 JG262148:JH262148 TC262148:TD262148 ACY262148:ACZ262148 AMU262148:AMV262148 AWQ262148:AWR262148 BGM262148:BGN262148 BQI262148:BQJ262148 CAE262148:CAF262148 CKA262148:CKB262148 CTW262148:CTX262148 DDS262148:DDT262148 DNO262148:DNP262148 DXK262148:DXL262148 EHG262148:EHH262148 ERC262148:ERD262148 FAY262148:FAZ262148 FKU262148:FKV262148 FUQ262148:FUR262148 GEM262148:GEN262148 GOI262148:GOJ262148 GYE262148:GYF262148 HIA262148:HIB262148 HRW262148:HRX262148 IBS262148:IBT262148 ILO262148:ILP262148 IVK262148:IVL262148 JFG262148:JFH262148 JPC262148:JPD262148 JYY262148:JYZ262148 KIU262148:KIV262148 KSQ262148:KSR262148 LCM262148:LCN262148 LMI262148:LMJ262148 LWE262148:LWF262148 MGA262148:MGB262148 MPW262148:MPX262148 MZS262148:MZT262148 NJO262148:NJP262148 NTK262148:NTL262148 ODG262148:ODH262148 ONC262148:OND262148 OWY262148:OWZ262148 PGU262148:PGV262148 PQQ262148:PQR262148 QAM262148:QAN262148 QKI262148:QKJ262148 QUE262148:QUF262148 REA262148:REB262148 RNW262148:RNX262148 RXS262148:RXT262148 SHO262148:SHP262148 SRK262148:SRL262148 TBG262148:TBH262148 TLC262148:TLD262148 TUY262148:TUZ262148 UEU262148:UEV262148 UOQ262148:UOR262148 UYM262148:UYN262148 VII262148:VIJ262148 VSE262148:VSF262148 WCA262148:WCB262148 WLW262148:WLX262148 WVS262148:WVT262148 K327684:L327684 JG327684:JH327684 TC327684:TD327684 ACY327684:ACZ327684 AMU327684:AMV327684 AWQ327684:AWR327684 BGM327684:BGN327684 BQI327684:BQJ327684 CAE327684:CAF327684 CKA327684:CKB327684 CTW327684:CTX327684 DDS327684:DDT327684 DNO327684:DNP327684 DXK327684:DXL327684 EHG327684:EHH327684 ERC327684:ERD327684 FAY327684:FAZ327684 FKU327684:FKV327684 FUQ327684:FUR327684 GEM327684:GEN327684 GOI327684:GOJ327684 GYE327684:GYF327684 HIA327684:HIB327684 HRW327684:HRX327684 IBS327684:IBT327684 ILO327684:ILP327684 IVK327684:IVL327684 JFG327684:JFH327684 JPC327684:JPD327684 JYY327684:JYZ327684 KIU327684:KIV327684 KSQ327684:KSR327684 LCM327684:LCN327684 LMI327684:LMJ327684 LWE327684:LWF327684 MGA327684:MGB327684 MPW327684:MPX327684 MZS327684:MZT327684 NJO327684:NJP327684 NTK327684:NTL327684 ODG327684:ODH327684 ONC327684:OND327684 OWY327684:OWZ327684 PGU327684:PGV327684 PQQ327684:PQR327684 QAM327684:QAN327684 QKI327684:QKJ327684 QUE327684:QUF327684 REA327684:REB327684 RNW327684:RNX327684 RXS327684:RXT327684 SHO327684:SHP327684 SRK327684:SRL327684 TBG327684:TBH327684 TLC327684:TLD327684 TUY327684:TUZ327684 UEU327684:UEV327684 UOQ327684:UOR327684 UYM327684:UYN327684 VII327684:VIJ327684 VSE327684:VSF327684 WCA327684:WCB327684 WLW327684:WLX327684 WVS327684:WVT327684 K393220:L393220 JG393220:JH393220 TC393220:TD393220 ACY393220:ACZ393220 AMU393220:AMV393220 AWQ393220:AWR393220 BGM393220:BGN393220 BQI393220:BQJ393220 CAE393220:CAF393220 CKA393220:CKB393220 CTW393220:CTX393220 DDS393220:DDT393220 DNO393220:DNP393220 DXK393220:DXL393220 EHG393220:EHH393220 ERC393220:ERD393220 FAY393220:FAZ393220 FKU393220:FKV393220 FUQ393220:FUR393220 GEM393220:GEN393220 GOI393220:GOJ393220 GYE393220:GYF393220 HIA393220:HIB393220 HRW393220:HRX393220 IBS393220:IBT393220 ILO393220:ILP393220 IVK393220:IVL393220 JFG393220:JFH393220 JPC393220:JPD393220 JYY393220:JYZ393220 KIU393220:KIV393220 KSQ393220:KSR393220 LCM393220:LCN393220 LMI393220:LMJ393220 LWE393220:LWF393220 MGA393220:MGB393220 MPW393220:MPX393220 MZS393220:MZT393220 NJO393220:NJP393220 NTK393220:NTL393220 ODG393220:ODH393220 ONC393220:OND393220 OWY393220:OWZ393220 PGU393220:PGV393220 PQQ393220:PQR393220 QAM393220:QAN393220 QKI393220:QKJ393220 QUE393220:QUF393220 REA393220:REB393220 RNW393220:RNX393220 RXS393220:RXT393220 SHO393220:SHP393220 SRK393220:SRL393220 TBG393220:TBH393220 TLC393220:TLD393220 TUY393220:TUZ393220 UEU393220:UEV393220 UOQ393220:UOR393220 UYM393220:UYN393220 VII393220:VIJ393220 VSE393220:VSF393220 WCA393220:WCB393220 WLW393220:WLX393220 WVS393220:WVT393220 K458756:L458756 JG458756:JH458756 TC458756:TD458756 ACY458756:ACZ458756 AMU458756:AMV458756 AWQ458756:AWR458756 BGM458756:BGN458756 BQI458756:BQJ458756 CAE458756:CAF458756 CKA458756:CKB458756 CTW458756:CTX458756 DDS458756:DDT458756 DNO458756:DNP458756 DXK458756:DXL458756 EHG458756:EHH458756 ERC458756:ERD458756 FAY458756:FAZ458756 FKU458756:FKV458756 FUQ458756:FUR458756 GEM458756:GEN458756 GOI458756:GOJ458756 GYE458756:GYF458756 HIA458756:HIB458756 HRW458756:HRX458756 IBS458756:IBT458756 ILO458756:ILP458756 IVK458756:IVL458756 JFG458756:JFH458756 JPC458756:JPD458756 JYY458756:JYZ458756 KIU458756:KIV458756 KSQ458756:KSR458756 LCM458756:LCN458756 LMI458756:LMJ458756 LWE458756:LWF458756 MGA458756:MGB458756 MPW458756:MPX458756 MZS458756:MZT458756 NJO458756:NJP458756 NTK458756:NTL458756 ODG458756:ODH458756 ONC458756:OND458756 OWY458756:OWZ458756 PGU458756:PGV458756 PQQ458756:PQR458756 QAM458756:QAN458756 QKI458756:QKJ458756 QUE458756:QUF458756 REA458756:REB458756 RNW458756:RNX458756 RXS458756:RXT458756 SHO458756:SHP458756 SRK458756:SRL458756 TBG458756:TBH458756 TLC458756:TLD458756 TUY458756:TUZ458756 UEU458756:UEV458756 UOQ458756:UOR458756 UYM458756:UYN458756 VII458756:VIJ458756 VSE458756:VSF458756 WCA458756:WCB458756 WLW458756:WLX458756 WVS458756:WVT458756 K524292:L524292 JG524292:JH524292 TC524292:TD524292 ACY524292:ACZ524292 AMU524292:AMV524292 AWQ524292:AWR524292 BGM524292:BGN524292 BQI524292:BQJ524292 CAE524292:CAF524292 CKA524292:CKB524292 CTW524292:CTX524292 DDS524292:DDT524292 DNO524292:DNP524292 DXK524292:DXL524292 EHG524292:EHH524292 ERC524292:ERD524292 FAY524292:FAZ524292 FKU524292:FKV524292 FUQ524292:FUR524292 GEM524292:GEN524292 GOI524292:GOJ524292 GYE524292:GYF524292 HIA524292:HIB524292 HRW524292:HRX524292 IBS524292:IBT524292 ILO524292:ILP524292 IVK524292:IVL524292 JFG524292:JFH524292 JPC524292:JPD524292 JYY524292:JYZ524292 KIU524292:KIV524292 KSQ524292:KSR524292 LCM524292:LCN524292 LMI524292:LMJ524292 LWE524292:LWF524292 MGA524292:MGB524292 MPW524292:MPX524292 MZS524292:MZT524292 NJO524292:NJP524292 NTK524292:NTL524292 ODG524292:ODH524292 ONC524292:OND524292 OWY524292:OWZ524292 PGU524292:PGV524292 PQQ524292:PQR524292 QAM524292:QAN524292 QKI524292:QKJ524292 QUE524292:QUF524292 REA524292:REB524292 RNW524292:RNX524292 RXS524292:RXT524292 SHO524292:SHP524292 SRK524292:SRL524292 TBG524292:TBH524292 TLC524292:TLD524292 TUY524292:TUZ524292 UEU524292:UEV524292 UOQ524292:UOR524292 UYM524292:UYN524292 VII524292:VIJ524292 VSE524292:VSF524292 WCA524292:WCB524292 WLW524292:WLX524292 WVS524292:WVT524292 K589828:L589828 JG589828:JH589828 TC589828:TD589828 ACY589828:ACZ589828 AMU589828:AMV589828 AWQ589828:AWR589828 BGM589828:BGN589828 BQI589828:BQJ589828 CAE589828:CAF589828 CKA589828:CKB589828 CTW589828:CTX589828 DDS589828:DDT589828 DNO589828:DNP589828 DXK589828:DXL589828 EHG589828:EHH589828 ERC589828:ERD589828 FAY589828:FAZ589828 FKU589828:FKV589828 FUQ589828:FUR589828 GEM589828:GEN589828 GOI589828:GOJ589828 GYE589828:GYF589828 HIA589828:HIB589828 HRW589828:HRX589828 IBS589828:IBT589828 ILO589828:ILP589828 IVK589828:IVL589828 JFG589828:JFH589828 JPC589828:JPD589828 JYY589828:JYZ589828 KIU589828:KIV589828 KSQ589828:KSR589828 LCM589828:LCN589828 LMI589828:LMJ589828 LWE589828:LWF589828 MGA589828:MGB589828 MPW589828:MPX589828 MZS589828:MZT589828 NJO589828:NJP589828 NTK589828:NTL589828 ODG589828:ODH589828 ONC589828:OND589828 OWY589828:OWZ589828 PGU589828:PGV589828 PQQ589828:PQR589828 QAM589828:QAN589828 QKI589828:QKJ589828 QUE589828:QUF589828 REA589828:REB589828 RNW589828:RNX589828 RXS589828:RXT589828 SHO589828:SHP589828 SRK589828:SRL589828 TBG589828:TBH589828 TLC589828:TLD589828 TUY589828:TUZ589828 UEU589828:UEV589828 UOQ589828:UOR589828 UYM589828:UYN589828 VII589828:VIJ589828 VSE589828:VSF589828 WCA589828:WCB589828 WLW589828:WLX589828 WVS589828:WVT589828 K655364:L655364 JG655364:JH655364 TC655364:TD655364 ACY655364:ACZ655364 AMU655364:AMV655364 AWQ655364:AWR655364 BGM655364:BGN655364 BQI655364:BQJ655364 CAE655364:CAF655364 CKA655364:CKB655364 CTW655364:CTX655364 DDS655364:DDT655364 DNO655364:DNP655364 DXK655364:DXL655364 EHG655364:EHH655364 ERC655364:ERD655364 FAY655364:FAZ655364 FKU655364:FKV655364 FUQ655364:FUR655364 GEM655364:GEN655364 GOI655364:GOJ655364 GYE655364:GYF655364 HIA655364:HIB655364 HRW655364:HRX655364 IBS655364:IBT655364 ILO655364:ILP655364 IVK655364:IVL655364 JFG655364:JFH655364 JPC655364:JPD655364 JYY655364:JYZ655364 KIU655364:KIV655364 KSQ655364:KSR655364 LCM655364:LCN655364 LMI655364:LMJ655364 LWE655364:LWF655364 MGA655364:MGB655364 MPW655364:MPX655364 MZS655364:MZT655364 NJO655364:NJP655364 NTK655364:NTL655364 ODG655364:ODH655364 ONC655364:OND655364 OWY655364:OWZ655364 PGU655364:PGV655364 PQQ655364:PQR655364 QAM655364:QAN655364 QKI655364:QKJ655364 QUE655364:QUF655364 REA655364:REB655364 RNW655364:RNX655364 RXS655364:RXT655364 SHO655364:SHP655364 SRK655364:SRL655364 TBG655364:TBH655364 TLC655364:TLD655364 TUY655364:TUZ655364 UEU655364:UEV655364 UOQ655364:UOR655364 UYM655364:UYN655364 VII655364:VIJ655364 VSE655364:VSF655364 WCA655364:WCB655364 WLW655364:WLX655364 WVS655364:WVT655364 K720900:L720900 JG720900:JH720900 TC720900:TD720900 ACY720900:ACZ720900 AMU720900:AMV720900 AWQ720900:AWR720900 BGM720900:BGN720900 BQI720900:BQJ720900 CAE720900:CAF720900 CKA720900:CKB720900 CTW720900:CTX720900 DDS720900:DDT720900 DNO720900:DNP720900 DXK720900:DXL720900 EHG720900:EHH720900 ERC720900:ERD720900 FAY720900:FAZ720900 FKU720900:FKV720900 FUQ720900:FUR720900 GEM720900:GEN720900 GOI720900:GOJ720900 GYE720900:GYF720900 HIA720900:HIB720900 HRW720900:HRX720900 IBS720900:IBT720900 ILO720900:ILP720900 IVK720900:IVL720900 JFG720900:JFH720900 JPC720900:JPD720900 JYY720900:JYZ720900 KIU720900:KIV720900 KSQ720900:KSR720900 LCM720900:LCN720900 LMI720900:LMJ720900 LWE720900:LWF720900 MGA720900:MGB720900 MPW720900:MPX720900 MZS720900:MZT720900 NJO720900:NJP720900 NTK720900:NTL720900 ODG720900:ODH720900 ONC720900:OND720900 OWY720900:OWZ720900 PGU720900:PGV720900 PQQ720900:PQR720900 QAM720900:QAN720900 QKI720900:QKJ720900 QUE720900:QUF720900 REA720900:REB720900 RNW720900:RNX720900 RXS720900:RXT720900 SHO720900:SHP720900 SRK720900:SRL720900 TBG720900:TBH720900 TLC720900:TLD720900 TUY720900:TUZ720900 UEU720900:UEV720900 UOQ720900:UOR720900 UYM720900:UYN720900 VII720900:VIJ720900 VSE720900:VSF720900 WCA720900:WCB720900 WLW720900:WLX720900 WVS720900:WVT720900 K786436:L786436 JG786436:JH786436 TC786436:TD786436 ACY786436:ACZ786436 AMU786436:AMV786436 AWQ786436:AWR786436 BGM786436:BGN786436 BQI786436:BQJ786436 CAE786436:CAF786436 CKA786436:CKB786436 CTW786436:CTX786436 DDS786436:DDT786436 DNO786436:DNP786436 DXK786436:DXL786436 EHG786436:EHH786436 ERC786436:ERD786436 FAY786436:FAZ786436 FKU786436:FKV786436 FUQ786436:FUR786436 GEM786436:GEN786436 GOI786436:GOJ786436 GYE786436:GYF786436 HIA786436:HIB786436 HRW786436:HRX786436 IBS786436:IBT786436 ILO786436:ILP786436 IVK786436:IVL786436 JFG786436:JFH786436 JPC786436:JPD786436 JYY786436:JYZ786436 KIU786436:KIV786436 KSQ786436:KSR786436 LCM786436:LCN786436 LMI786436:LMJ786436 LWE786436:LWF786436 MGA786436:MGB786436 MPW786436:MPX786436 MZS786436:MZT786436 NJO786436:NJP786436 NTK786436:NTL786436 ODG786436:ODH786436 ONC786436:OND786436 OWY786436:OWZ786436 PGU786436:PGV786436 PQQ786436:PQR786436 QAM786436:QAN786436 QKI786436:QKJ786436 QUE786436:QUF786436 REA786436:REB786436 RNW786436:RNX786436 RXS786436:RXT786436 SHO786436:SHP786436 SRK786436:SRL786436 TBG786436:TBH786436 TLC786436:TLD786436 TUY786436:TUZ786436 UEU786436:UEV786436 UOQ786436:UOR786436 UYM786436:UYN786436 VII786436:VIJ786436 VSE786436:VSF786436 WCA786436:WCB786436 WLW786436:WLX786436 WVS786436:WVT786436 K851972:L851972 JG851972:JH851972 TC851972:TD851972 ACY851972:ACZ851972 AMU851972:AMV851972 AWQ851972:AWR851972 BGM851972:BGN851972 BQI851972:BQJ851972 CAE851972:CAF851972 CKA851972:CKB851972 CTW851972:CTX851972 DDS851972:DDT851972 DNO851972:DNP851972 DXK851972:DXL851972 EHG851972:EHH851972 ERC851972:ERD851972 FAY851972:FAZ851972 FKU851972:FKV851972 FUQ851972:FUR851972 GEM851972:GEN851972 GOI851972:GOJ851972 GYE851972:GYF851972 HIA851972:HIB851972 HRW851972:HRX851972 IBS851972:IBT851972 ILO851972:ILP851972 IVK851972:IVL851972 JFG851972:JFH851972 JPC851972:JPD851972 JYY851972:JYZ851972 KIU851972:KIV851972 KSQ851972:KSR851972 LCM851972:LCN851972 LMI851972:LMJ851972 LWE851972:LWF851972 MGA851972:MGB851972 MPW851972:MPX851972 MZS851972:MZT851972 NJO851972:NJP851972 NTK851972:NTL851972 ODG851972:ODH851972 ONC851972:OND851972 OWY851972:OWZ851972 PGU851972:PGV851972 PQQ851972:PQR851972 QAM851972:QAN851972 QKI851972:QKJ851972 QUE851972:QUF851972 REA851972:REB851972 RNW851972:RNX851972 RXS851972:RXT851972 SHO851972:SHP851972 SRK851972:SRL851972 TBG851972:TBH851972 TLC851972:TLD851972 TUY851972:TUZ851972 UEU851972:UEV851972 UOQ851972:UOR851972 UYM851972:UYN851972 VII851972:VIJ851972 VSE851972:VSF851972 WCA851972:WCB851972 WLW851972:WLX851972 WVS851972:WVT851972 K917508:L917508 JG917508:JH917508 TC917508:TD917508 ACY917508:ACZ917508 AMU917508:AMV917508 AWQ917508:AWR917508 BGM917508:BGN917508 BQI917508:BQJ917508 CAE917508:CAF917508 CKA917508:CKB917508 CTW917508:CTX917508 DDS917508:DDT917508 DNO917508:DNP917508 DXK917508:DXL917508 EHG917508:EHH917508 ERC917508:ERD917508 FAY917508:FAZ917508 FKU917508:FKV917508 FUQ917508:FUR917508 GEM917508:GEN917508 GOI917508:GOJ917508 GYE917508:GYF917508 HIA917508:HIB917508 HRW917508:HRX917508 IBS917508:IBT917508 ILO917508:ILP917508 IVK917508:IVL917508 JFG917508:JFH917508 JPC917508:JPD917508 JYY917508:JYZ917508 KIU917508:KIV917508 KSQ917508:KSR917508 LCM917508:LCN917508 LMI917508:LMJ917508 LWE917508:LWF917508 MGA917508:MGB917508 MPW917508:MPX917508 MZS917508:MZT917508 NJO917508:NJP917508 NTK917508:NTL917508 ODG917508:ODH917508 ONC917508:OND917508 OWY917508:OWZ917508 PGU917508:PGV917508 PQQ917508:PQR917508 QAM917508:QAN917508 QKI917508:QKJ917508 QUE917508:QUF917508 REA917508:REB917508 RNW917508:RNX917508 RXS917508:RXT917508 SHO917508:SHP917508 SRK917508:SRL917508 TBG917508:TBH917508 TLC917508:TLD917508 TUY917508:TUZ917508 UEU917508:UEV917508 UOQ917508:UOR917508 UYM917508:UYN917508 VII917508:VIJ917508 VSE917508:VSF917508 WCA917508:WCB917508 WLW917508:WLX917508 WVS917508:WVT917508 K983044:L983044 JG983044:JH983044 TC983044:TD983044 ACY983044:ACZ983044 AMU983044:AMV983044 AWQ983044:AWR983044 BGM983044:BGN983044 BQI983044:BQJ983044 CAE983044:CAF983044 CKA983044:CKB983044 CTW983044:CTX983044 DDS983044:DDT983044 DNO983044:DNP983044 DXK983044:DXL983044 EHG983044:EHH983044 ERC983044:ERD983044 FAY983044:FAZ983044 FKU983044:FKV983044 FUQ983044:FUR983044 GEM983044:GEN983044 GOI983044:GOJ983044 GYE983044:GYF983044 HIA983044:HIB983044 HRW983044:HRX983044 IBS983044:IBT983044 ILO983044:ILP983044 IVK983044:IVL983044 JFG983044:JFH983044 JPC983044:JPD983044 JYY983044:JYZ983044 KIU983044:KIV983044 KSQ983044:KSR983044 LCM983044:LCN983044 LMI983044:LMJ983044 LWE983044:LWF983044 MGA983044:MGB983044 MPW983044:MPX983044 MZS983044:MZT983044 NJO983044:NJP983044 NTK983044:NTL983044 ODG983044:ODH983044 ONC983044:OND983044 OWY983044:OWZ983044 PGU983044:PGV983044 PQQ983044:PQR983044 QAM983044:QAN983044 QKI983044:QKJ983044 QUE983044:QUF983044 REA983044:REB983044 RNW983044:RNX983044 RXS983044:RXT983044 SHO983044:SHP983044 SRK983044:SRL983044 TBG983044:TBH983044 TLC983044:TLD983044 TUY983044:TUZ983044 UEU983044:UEV983044 UOQ983044:UOR983044 UYM983044:UYN983044 VII983044:VIJ983044 VSE983044:VSF983044 WCA983044:WCB983044 WLW983044:WLX983044 WVS983044:WVT983044" xr:uid="{F1EC9B74-B1E8-4CA6-917C-95939C20C0A1}"/>
    <dataValidation type="list" allowBlank="1" showInputMessage="1" showErrorMessage="1" sqref="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xr:uid="{4E89B21E-31CA-4F2B-9B5E-D171F3401023}">
      <formula1>yesno</formula1>
    </dataValidation>
  </dataValidations>
  <printOptions horizontalCentered="1" gridLinesSet="0"/>
  <pageMargins left="0.37" right="0.25" top="0.5" bottom="0" header="0" footer="0"/>
  <pageSetup scale="26" orientation="landscape" r:id="rId1"/>
  <headerFooter alignWithMargins="0">
    <oddFooter>&amp;R&amp;1#&amp;"Calibri"&amp;12 COMPANY GENERAL BUSINESS</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1CD0D-CC5C-4C54-B676-26E2ACCC32BE}">
  <sheetPr codeName="Sheet6">
    <tabColor theme="8" tint="0.79998168889431442"/>
    <pageSetUpPr fitToPage="1"/>
  </sheetPr>
  <dimension ref="A2:Q61"/>
  <sheetViews>
    <sheetView zoomScaleNormal="100" zoomScaleSheetLayoutView="100" workbookViewId="0">
      <selection activeCell="A18" sqref="A18:D18"/>
    </sheetView>
  </sheetViews>
  <sheetFormatPr defaultColWidth="9.140625" defaultRowHeight="12.6"/>
  <cols>
    <col min="1" max="2" width="9.140625" style="75"/>
    <col min="3" max="3" width="16.42578125" style="75" customWidth="1"/>
    <col min="4" max="4" width="13.28515625" style="75" customWidth="1"/>
    <col min="5" max="10" width="9.140625" style="75"/>
    <col min="11" max="11" width="10.42578125" style="75" customWidth="1"/>
    <col min="12" max="16384" width="9.140625" style="75"/>
  </cols>
  <sheetData>
    <row r="2" spans="1:13" ht="17.45">
      <c r="J2" s="76" t="s">
        <v>47</v>
      </c>
    </row>
    <row r="3" spans="1:13" ht="35.25" customHeight="1">
      <c r="A3" s="966" t="s">
        <v>48</v>
      </c>
      <c r="B3" s="967"/>
      <c r="C3" s="967"/>
      <c r="D3" s="967"/>
      <c r="E3" s="967"/>
      <c r="F3" s="967"/>
      <c r="G3" s="967"/>
      <c r="H3" s="968"/>
      <c r="I3" s="972" t="s">
        <v>49</v>
      </c>
      <c r="J3" s="973"/>
      <c r="K3" s="974"/>
      <c r="L3" s="974"/>
      <c r="M3" s="975"/>
    </row>
    <row r="4" spans="1:13" ht="35.25" customHeight="1">
      <c r="A4" s="969"/>
      <c r="B4" s="970"/>
      <c r="C4" s="970"/>
      <c r="D4" s="970"/>
      <c r="E4" s="970"/>
      <c r="F4" s="970"/>
      <c r="G4" s="970"/>
      <c r="H4" s="971"/>
      <c r="I4" s="972" t="s">
        <v>50</v>
      </c>
      <c r="J4" s="973"/>
      <c r="K4" s="976"/>
      <c r="L4" s="976"/>
      <c r="M4" s="977"/>
    </row>
    <row r="5" spans="1:13" ht="12" customHeight="1">
      <c r="A5" s="978" t="s">
        <v>51</v>
      </c>
      <c r="B5" s="979"/>
      <c r="C5" s="979"/>
      <c r="D5" s="979"/>
      <c r="E5" s="980"/>
      <c r="F5" s="985" t="s">
        <v>52</v>
      </c>
      <c r="G5" s="985"/>
      <c r="H5" s="985" t="s">
        <v>53</v>
      </c>
      <c r="I5" s="985"/>
      <c r="J5" s="985" t="s">
        <v>54</v>
      </c>
      <c r="K5" s="985"/>
      <c r="L5" s="985" t="s">
        <v>55</v>
      </c>
      <c r="M5" s="985"/>
    </row>
    <row r="6" spans="1:13" ht="12" customHeight="1">
      <c r="A6" s="981"/>
      <c r="B6" s="982"/>
      <c r="C6" s="982"/>
      <c r="D6" s="982"/>
      <c r="E6" s="983"/>
      <c r="F6" s="986"/>
      <c r="G6" s="986"/>
      <c r="H6" s="985"/>
      <c r="I6" s="985"/>
      <c r="J6" s="985"/>
      <c r="K6" s="985"/>
      <c r="L6" s="985"/>
      <c r="M6" s="985"/>
    </row>
    <row r="7" spans="1:13" ht="12" customHeight="1">
      <c r="A7" s="981"/>
      <c r="B7" s="982"/>
      <c r="C7" s="982"/>
      <c r="D7" s="982"/>
      <c r="E7" s="982"/>
      <c r="F7" s="999"/>
      <c r="G7" s="1000"/>
      <c r="H7" s="1005"/>
      <c r="I7" s="958"/>
      <c r="J7" s="958"/>
      <c r="K7" s="958"/>
      <c r="L7" s="958"/>
      <c r="M7" s="958"/>
    </row>
    <row r="8" spans="1:13" ht="12" customHeight="1">
      <c r="A8" s="981"/>
      <c r="B8" s="982"/>
      <c r="C8" s="982"/>
      <c r="D8" s="982"/>
      <c r="E8" s="982"/>
      <c r="F8" s="1001"/>
      <c r="G8" s="1002"/>
      <c r="H8" s="1005"/>
      <c r="I8" s="958"/>
      <c r="J8" s="958"/>
      <c r="K8" s="958"/>
      <c r="L8" s="958"/>
      <c r="M8" s="958"/>
    </row>
    <row r="9" spans="1:13" ht="12" customHeight="1">
      <c r="A9" s="981"/>
      <c r="B9" s="982"/>
      <c r="C9" s="982"/>
      <c r="D9" s="982"/>
      <c r="E9" s="982"/>
      <c r="F9" s="1001"/>
      <c r="G9" s="1002"/>
      <c r="H9" s="1005"/>
      <c r="I9" s="958"/>
      <c r="J9" s="958"/>
      <c r="K9" s="958"/>
      <c r="L9" s="958"/>
      <c r="M9" s="958"/>
    </row>
    <row r="10" spans="1:13" ht="12" customHeight="1">
      <c r="A10" s="981"/>
      <c r="B10" s="982"/>
      <c r="C10" s="982"/>
      <c r="D10" s="982"/>
      <c r="E10" s="982"/>
      <c r="F10" s="1001"/>
      <c r="G10" s="1002"/>
      <c r="H10" s="1005"/>
      <c r="I10" s="958"/>
      <c r="J10" s="958"/>
      <c r="K10" s="958"/>
      <c r="L10" s="958"/>
      <c r="M10" s="958"/>
    </row>
    <row r="11" spans="1:13" ht="12" customHeight="1">
      <c r="A11" s="981"/>
      <c r="B11" s="982"/>
      <c r="C11" s="982"/>
      <c r="D11" s="982"/>
      <c r="E11" s="984"/>
      <c r="F11" s="1003"/>
      <c r="G11" s="1004"/>
      <c r="H11" s="1005"/>
      <c r="I11" s="958"/>
      <c r="J11" s="958"/>
      <c r="K11" s="958"/>
      <c r="L11" s="958"/>
      <c r="M11" s="958"/>
    </row>
    <row r="12" spans="1:13" ht="19.5" customHeight="1">
      <c r="A12" s="959" t="s">
        <v>56</v>
      </c>
      <c r="B12" s="960"/>
      <c r="C12" s="960"/>
      <c r="D12" s="961"/>
      <c r="E12" s="959" t="s">
        <v>57</v>
      </c>
      <c r="F12" s="962"/>
      <c r="G12" s="962"/>
      <c r="H12" s="961"/>
      <c r="I12" s="963" t="s">
        <v>58</v>
      </c>
      <c r="J12" s="964"/>
      <c r="K12" s="964"/>
      <c r="L12" s="964"/>
      <c r="M12" s="965"/>
    </row>
    <row r="13" spans="1:13" ht="12.95" customHeight="1">
      <c r="A13" s="987"/>
      <c r="B13" s="988"/>
      <c r="C13" s="988"/>
      <c r="D13" s="989"/>
      <c r="E13" s="987"/>
      <c r="F13" s="988"/>
      <c r="G13" s="988"/>
      <c r="H13" s="989"/>
      <c r="I13" s="78" t="s">
        <v>59</v>
      </c>
      <c r="L13" s="79" t="s">
        <v>60</v>
      </c>
      <c r="M13" s="80"/>
    </row>
    <row r="14" spans="1:13" ht="12.95" customHeight="1">
      <c r="A14" s="990"/>
      <c r="B14" s="991"/>
      <c r="C14" s="991"/>
      <c r="D14" s="992"/>
      <c r="E14" s="990"/>
      <c r="F14" s="991"/>
      <c r="G14" s="991"/>
      <c r="H14" s="992"/>
      <c r="I14" s="78" t="s">
        <v>61</v>
      </c>
      <c r="L14" s="79" t="s">
        <v>62</v>
      </c>
      <c r="M14" s="80"/>
    </row>
    <row r="15" spans="1:13" ht="12.95" customHeight="1">
      <c r="A15" s="959" t="s">
        <v>63</v>
      </c>
      <c r="B15" s="960"/>
      <c r="C15" s="960"/>
      <c r="D15" s="961"/>
      <c r="E15" s="959" t="s">
        <v>64</v>
      </c>
      <c r="F15" s="960"/>
      <c r="G15" s="960"/>
      <c r="H15" s="961"/>
      <c r="I15" s="78" t="s">
        <v>65</v>
      </c>
      <c r="L15" s="79" t="s">
        <v>66</v>
      </c>
      <c r="M15" s="80"/>
    </row>
    <row r="16" spans="1:13" ht="12.75" customHeight="1">
      <c r="A16" s="993"/>
      <c r="B16" s="994"/>
      <c r="C16" s="994"/>
      <c r="D16" s="995"/>
      <c r="E16" s="993"/>
      <c r="F16" s="994"/>
      <c r="G16" s="994"/>
      <c r="H16" s="995"/>
      <c r="I16" s="78" t="s">
        <v>67</v>
      </c>
      <c r="L16" s="79" t="s">
        <v>68</v>
      </c>
      <c r="M16" s="80"/>
    </row>
    <row r="17" spans="1:13" ht="12.75" customHeight="1">
      <c r="A17" s="996"/>
      <c r="B17" s="997"/>
      <c r="C17" s="997"/>
      <c r="D17" s="998"/>
      <c r="E17" s="996"/>
      <c r="F17" s="997"/>
      <c r="G17" s="997"/>
      <c r="H17" s="998"/>
      <c r="I17" s="82" t="s">
        <v>69</v>
      </c>
      <c r="J17" s="83"/>
      <c r="K17" s="83"/>
      <c r="L17" s="84" t="s">
        <v>70</v>
      </c>
      <c r="M17" s="85"/>
    </row>
    <row r="18" spans="1:13" ht="23.25" customHeight="1">
      <c r="A18" s="1012" t="s">
        <v>71</v>
      </c>
      <c r="B18" s="1013"/>
      <c r="C18" s="1013"/>
      <c r="D18" s="1014"/>
      <c r="E18" s="1015" t="s">
        <v>72</v>
      </c>
      <c r="F18" s="974"/>
      <c r="G18" s="974"/>
      <c r="H18" s="974"/>
      <c r="I18" s="974"/>
      <c r="J18" s="974"/>
      <c r="K18" s="974"/>
      <c r="L18" s="974"/>
      <c r="M18" s="975"/>
    </row>
    <row r="19" spans="1:13" ht="15.75" customHeight="1">
      <c r="A19" s="86" t="s">
        <v>73</v>
      </c>
      <c r="B19" s="87"/>
      <c r="C19" s="88"/>
      <c r="D19" s="89"/>
      <c r="E19" s="1016"/>
      <c r="F19" s="985" t="s">
        <v>74</v>
      </c>
      <c r="G19" s="985"/>
      <c r="H19" s="985"/>
      <c r="I19" s="985"/>
      <c r="J19" s="1015" t="s">
        <v>75</v>
      </c>
      <c r="K19" s="974"/>
      <c r="L19" s="974"/>
      <c r="M19" s="975"/>
    </row>
    <row r="20" spans="1:13">
      <c r="A20" s="90" t="s">
        <v>76</v>
      </c>
      <c r="C20" s="80"/>
      <c r="D20" s="91"/>
      <c r="E20" s="1016"/>
      <c r="F20" s="985"/>
      <c r="G20" s="985"/>
      <c r="H20" s="985"/>
      <c r="I20" s="985"/>
      <c r="J20" s="985" t="s">
        <v>77</v>
      </c>
      <c r="K20" s="985"/>
      <c r="L20" s="985" t="s">
        <v>78</v>
      </c>
      <c r="M20" s="985"/>
    </row>
    <row r="21" spans="1:13">
      <c r="A21" s="90" t="s">
        <v>79</v>
      </c>
      <c r="C21" s="80"/>
      <c r="D21" s="91"/>
      <c r="E21" s="1016"/>
      <c r="F21" s="985"/>
      <c r="G21" s="985"/>
      <c r="H21" s="985"/>
      <c r="I21" s="985"/>
      <c r="J21" s="985"/>
      <c r="K21" s="985"/>
      <c r="L21" s="985"/>
      <c r="M21" s="985"/>
    </row>
    <row r="22" spans="1:13">
      <c r="A22" s="90" t="s">
        <v>80</v>
      </c>
      <c r="C22" s="80"/>
      <c r="D22" s="91"/>
      <c r="E22" s="1016"/>
      <c r="F22" s="985"/>
      <c r="G22" s="985"/>
      <c r="H22" s="985"/>
      <c r="I22" s="985"/>
      <c r="J22" s="985"/>
      <c r="K22" s="985"/>
      <c r="L22" s="985"/>
      <c r="M22" s="985"/>
    </row>
    <row r="23" spans="1:13">
      <c r="A23" s="90" t="s">
        <v>81</v>
      </c>
      <c r="C23" s="80"/>
      <c r="D23" s="92" t="s">
        <v>82</v>
      </c>
      <c r="E23" s="1016"/>
      <c r="F23" s="985"/>
      <c r="G23" s="985"/>
      <c r="H23" s="985"/>
      <c r="I23" s="985"/>
      <c r="J23" s="985"/>
      <c r="K23" s="985"/>
      <c r="L23" s="985"/>
      <c r="M23" s="985"/>
    </row>
    <row r="24" spans="1:13" ht="20.100000000000001" customHeight="1">
      <c r="A24" s="93"/>
      <c r="C24" s="80"/>
      <c r="D24" s="94" t="s">
        <v>83</v>
      </c>
      <c r="E24" s="95">
        <v>1</v>
      </c>
      <c r="F24" s="1006" t="s">
        <v>84</v>
      </c>
      <c r="G24" s="1007"/>
      <c r="H24" s="1007"/>
      <c r="I24" s="1008"/>
      <c r="J24" s="1009"/>
      <c r="K24" s="1010"/>
      <c r="L24" s="1011"/>
      <c r="M24" s="1011"/>
    </row>
    <row r="25" spans="1:13" ht="20.100000000000001" customHeight="1">
      <c r="A25" s="90" t="s">
        <v>85</v>
      </c>
      <c r="C25" s="80"/>
      <c r="D25" s="94" t="s">
        <v>86</v>
      </c>
      <c r="E25" s="95">
        <v>2</v>
      </c>
      <c r="F25" s="1006" t="s">
        <v>87</v>
      </c>
      <c r="G25" s="1007"/>
      <c r="H25" s="1007"/>
      <c r="I25" s="1008"/>
      <c r="J25" s="1009"/>
      <c r="K25" s="1010"/>
      <c r="L25" s="1011"/>
      <c r="M25" s="1011"/>
    </row>
    <row r="26" spans="1:13" ht="20.100000000000001" customHeight="1">
      <c r="A26" s="93"/>
      <c r="C26" s="80"/>
      <c r="D26" s="91"/>
      <c r="E26" s="95">
        <v>3</v>
      </c>
      <c r="F26" s="1006" t="s">
        <v>88</v>
      </c>
      <c r="G26" s="1007"/>
      <c r="H26" s="1007"/>
      <c r="I26" s="1008"/>
      <c r="J26" s="1009"/>
      <c r="K26" s="1010"/>
      <c r="L26" s="1011"/>
      <c r="M26" s="1011"/>
    </row>
    <row r="27" spans="1:13" ht="20.100000000000001" customHeight="1">
      <c r="A27" s="96" t="s">
        <v>89</v>
      </c>
      <c r="C27" s="80"/>
      <c r="D27" s="91"/>
      <c r="E27" s="95">
        <v>4</v>
      </c>
      <c r="F27" s="1006" t="s">
        <v>90</v>
      </c>
      <c r="G27" s="1007"/>
      <c r="H27" s="1007"/>
      <c r="I27" s="1008"/>
      <c r="J27" s="1009"/>
      <c r="K27" s="1010"/>
      <c r="L27" s="1011"/>
      <c r="M27" s="1011"/>
    </row>
    <row r="28" spans="1:13" ht="20.100000000000001" customHeight="1">
      <c r="A28" s="97" t="s">
        <v>91</v>
      </c>
      <c r="B28" s="83"/>
      <c r="C28" s="85"/>
      <c r="D28" s="98"/>
      <c r="E28" s="95">
        <v>5</v>
      </c>
      <c r="F28" s="1006" t="s">
        <v>92</v>
      </c>
      <c r="G28" s="1007"/>
      <c r="H28" s="1007"/>
      <c r="I28" s="1008"/>
      <c r="J28" s="1009"/>
      <c r="K28" s="1010"/>
      <c r="L28" s="1011"/>
      <c r="M28" s="1011"/>
    </row>
    <row r="29" spans="1:13" ht="20.100000000000001" customHeight="1">
      <c r="A29" s="1015" t="s">
        <v>93</v>
      </c>
      <c r="B29" s="974"/>
      <c r="C29" s="974"/>
      <c r="D29" s="975"/>
      <c r="E29" s="95">
        <v>6</v>
      </c>
      <c r="F29" s="1006" t="s">
        <v>94</v>
      </c>
      <c r="G29" s="1007"/>
      <c r="H29" s="1007"/>
      <c r="I29" s="1008"/>
      <c r="J29" s="1017"/>
      <c r="K29" s="1018"/>
      <c r="L29" s="1011"/>
      <c r="M29" s="1011"/>
    </row>
    <row r="30" spans="1:13" ht="20.100000000000001" customHeight="1">
      <c r="A30" s="1019" t="s">
        <v>95</v>
      </c>
      <c r="B30" s="1020"/>
      <c r="C30" s="1020"/>
      <c r="D30" s="1021"/>
      <c r="E30" s="95">
        <v>7</v>
      </c>
      <c r="F30" s="1006" t="s">
        <v>96</v>
      </c>
      <c r="G30" s="1007"/>
      <c r="H30" s="1007"/>
      <c r="I30" s="1008"/>
      <c r="J30" s="1017"/>
      <c r="K30" s="1018"/>
      <c r="L30" s="1011"/>
      <c r="M30" s="1011"/>
    </row>
    <row r="31" spans="1:13" ht="20.100000000000001" customHeight="1">
      <c r="A31" s="1022"/>
      <c r="B31" s="1023"/>
      <c r="C31" s="1023"/>
      <c r="D31" s="1024"/>
      <c r="E31" s="95">
        <v>8</v>
      </c>
      <c r="F31" s="1006" t="s">
        <v>97</v>
      </c>
      <c r="G31" s="1007"/>
      <c r="H31" s="1007"/>
      <c r="I31" s="1008"/>
      <c r="J31" s="1017"/>
      <c r="K31" s="1018"/>
      <c r="L31" s="1011"/>
      <c r="M31" s="1011"/>
    </row>
    <row r="32" spans="1:13" ht="20.100000000000001" customHeight="1">
      <c r="A32" s="1022"/>
      <c r="B32" s="1023"/>
      <c r="C32" s="1023"/>
      <c r="D32" s="1024"/>
      <c r="E32" s="95">
        <v>9</v>
      </c>
      <c r="F32" s="1006" t="s">
        <v>98</v>
      </c>
      <c r="G32" s="1007"/>
      <c r="H32" s="1007"/>
      <c r="I32" s="1008"/>
      <c r="J32" s="1017"/>
      <c r="K32" s="1018"/>
      <c r="L32" s="1011"/>
      <c r="M32" s="1011"/>
    </row>
    <row r="33" spans="1:13" ht="20.100000000000001" customHeight="1">
      <c r="A33" s="1022"/>
      <c r="B33" s="1023"/>
      <c r="C33" s="1023"/>
      <c r="D33" s="1024"/>
      <c r="E33" s="95">
        <v>10</v>
      </c>
      <c r="F33" s="1006" t="s">
        <v>99</v>
      </c>
      <c r="G33" s="1007"/>
      <c r="H33" s="1007"/>
      <c r="I33" s="1008"/>
      <c r="J33" s="1009"/>
      <c r="K33" s="1010"/>
      <c r="L33" s="1011"/>
      <c r="M33" s="1011"/>
    </row>
    <row r="34" spans="1:13" ht="20.100000000000001" customHeight="1">
      <c r="A34" s="1022"/>
      <c r="B34" s="1023"/>
      <c r="C34" s="1023"/>
      <c r="D34" s="1024"/>
      <c r="E34" s="95">
        <v>11</v>
      </c>
      <c r="F34" s="1006" t="s">
        <v>100</v>
      </c>
      <c r="G34" s="1007"/>
      <c r="H34" s="1007"/>
      <c r="I34" s="1008"/>
      <c r="J34" s="1009"/>
      <c r="K34" s="1010"/>
      <c r="L34" s="1011"/>
      <c r="M34" s="1011"/>
    </row>
    <row r="35" spans="1:13" ht="20.100000000000001" customHeight="1">
      <c r="A35" s="1022"/>
      <c r="B35" s="1023"/>
      <c r="C35" s="1023"/>
      <c r="D35" s="1024"/>
      <c r="E35" s="95">
        <v>12</v>
      </c>
      <c r="F35" s="1006" t="s">
        <v>101</v>
      </c>
      <c r="G35" s="1007"/>
      <c r="H35" s="1007"/>
      <c r="I35" s="1008"/>
      <c r="J35" s="1009"/>
      <c r="K35" s="1010"/>
      <c r="L35" s="1011"/>
      <c r="M35" s="1011"/>
    </row>
    <row r="36" spans="1:13" ht="20.100000000000001" customHeight="1">
      <c r="A36" s="1022"/>
      <c r="B36" s="1023"/>
      <c r="C36" s="1023"/>
      <c r="D36" s="1024"/>
      <c r="E36" s="95">
        <v>13</v>
      </c>
      <c r="F36" s="1006" t="s">
        <v>102</v>
      </c>
      <c r="G36" s="1007"/>
      <c r="H36" s="1007"/>
      <c r="I36" s="1008"/>
      <c r="J36" s="1009"/>
      <c r="K36" s="1010"/>
      <c r="L36" s="1011"/>
      <c r="M36" s="1011"/>
    </row>
    <row r="37" spans="1:13" ht="20.100000000000001" customHeight="1">
      <c r="A37" s="1022"/>
      <c r="B37" s="1023"/>
      <c r="C37" s="1023"/>
      <c r="D37" s="1024"/>
      <c r="E37" s="95">
        <v>14</v>
      </c>
      <c r="F37" s="1006" t="s">
        <v>103</v>
      </c>
      <c r="G37" s="1007"/>
      <c r="H37" s="1007"/>
      <c r="I37" s="1008"/>
      <c r="J37" s="1017"/>
      <c r="K37" s="1018"/>
      <c r="L37" s="1011"/>
      <c r="M37" s="1011"/>
    </row>
    <row r="38" spans="1:13" ht="20.100000000000001" customHeight="1">
      <c r="A38" s="1022"/>
      <c r="B38" s="1023"/>
      <c r="C38" s="1023"/>
      <c r="D38" s="1024"/>
      <c r="E38" s="95">
        <v>15</v>
      </c>
      <c r="F38" s="1006" t="s">
        <v>104</v>
      </c>
      <c r="G38" s="1007"/>
      <c r="H38" s="1007"/>
      <c r="I38" s="1008"/>
      <c r="J38" s="1009"/>
      <c r="K38" s="1010"/>
      <c r="L38" s="1011"/>
      <c r="M38" s="1011"/>
    </row>
    <row r="39" spans="1:13" ht="20.100000000000001" customHeight="1">
      <c r="A39" s="1022" t="s">
        <v>105</v>
      </c>
      <c r="B39" s="1023"/>
      <c r="C39" s="1023"/>
      <c r="D39" s="1024"/>
      <c r="E39" s="95">
        <v>16</v>
      </c>
      <c r="F39" s="1006" t="s">
        <v>106</v>
      </c>
      <c r="G39" s="1007"/>
      <c r="H39" s="1007"/>
      <c r="I39" s="1008"/>
      <c r="J39" s="1009"/>
      <c r="K39" s="1010"/>
      <c r="L39" s="1011"/>
      <c r="M39" s="1011"/>
    </row>
    <row r="40" spans="1:13" ht="20.100000000000001" customHeight="1">
      <c r="A40" s="1022"/>
      <c r="B40" s="1023"/>
      <c r="C40" s="1023"/>
      <c r="D40" s="1024"/>
      <c r="E40" s="95">
        <v>17</v>
      </c>
      <c r="F40" s="1006" t="s">
        <v>107</v>
      </c>
      <c r="G40" s="1007"/>
      <c r="H40" s="1007"/>
      <c r="I40" s="1008"/>
      <c r="J40" s="1017"/>
      <c r="K40" s="1018"/>
      <c r="L40" s="1011"/>
      <c r="M40" s="1011"/>
    </row>
    <row r="41" spans="1:13" ht="20.100000000000001" customHeight="1">
      <c r="A41" s="1022"/>
      <c r="B41" s="1023"/>
      <c r="C41" s="1023"/>
      <c r="D41" s="1024"/>
      <c r="E41" s="95">
        <v>18</v>
      </c>
      <c r="F41" s="1006" t="s">
        <v>108</v>
      </c>
      <c r="G41" s="1007"/>
      <c r="H41" s="1007"/>
      <c r="I41" s="1008"/>
      <c r="J41" s="1017"/>
      <c r="K41" s="1018"/>
      <c r="L41" s="1011"/>
      <c r="M41" s="1011"/>
    </row>
    <row r="42" spans="1:13" ht="20.100000000000001" customHeight="1">
      <c r="A42" s="1022"/>
      <c r="B42" s="1023"/>
      <c r="C42" s="1023"/>
      <c r="D42" s="1024"/>
      <c r="E42" s="95">
        <v>19</v>
      </c>
      <c r="F42" s="1006" t="s">
        <v>109</v>
      </c>
      <c r="G42" s="1007"/>
      <c r="H42" s="1007"/>
      <c r="I42" s="1008"/>
      <c r="J42" s="1009"/>
      <c r="K42" s="1010"/>
      <c r="L42" s="1011"/>
      <c r="M42" s="1011"/>
    </row>
    <row r="43" spans="1:13" ht="20.100000000000001" customHeight="1">
      <c r="A43" s="1022"/>
      <c r="B43" s="1023"/>
      <c r="C43" s="1023"/>
      <c r="D43" s="1024"/>
      <c r="E43" s="95">
        <v>20</v>
      </c>
      <c r="F43" s="1006" t="s">
        <v>110</v>
      </c>
      <c r="G43" s="1007"/>
      <c r="H43" s="1007"/>
      <c r="I43" s="1008"/>
      <c r="J43" s="1017"/>
      <c r="K43" s="1018"/>
      <c r="L43" s="1011"/>
      <c r="M43" s="1011"/>
    </row>
    <row r="44" spans="1:13" ht="20.100000000000001" customHeight="1">
      <c r="A44" s="1022"/>
      <c r="B44" s="1023"/>
      <c r="C44" s="1023"/>
      <c r="D44" s="1024"/>
      <c r="E44" s="95">
        <v>21</v>
      </c>
      <c r="F44" s="1006" t="s">
        <v>111</v>
      </c>
      <c r="G44" s="1007"/>
      <c r="H44" s="1007"/>
      <c r="I44" s="1008"/>
      <c r="J44" s="1017"/>
      <c r="K44" s="1018"/>
      <c r="L44" s="1011"/>
      <c r="M44" s="1011"/>
    </row>
    <row r="45" spans="1:13" ht="20.100000000000001" customHeight="1">
      <c r="A45" s="1022"/>
      <c r="B45" s="1023"/>
      <c r="C45" s="1023"/>
      <c r="D45" s="1024"/>
      <c r="E45" s="95">
        <v>22</v>
      </c>
      <c r="F45" s="1006" t="s">
        <v>112</v>
      </c>
      <c r="G45" s="1007"/>
      <c r="H45" s="1007"/>
      <c r="I45" s="1008"/>
      <c r="J45" s="1009"/>
      <c r="K45" s="1010"/>
      <c r="L45" s="1011"/>
      <c r="M45" s="1011"/>
    </row>
    <row r="46" spans="1:13" ht="20.100000000000001" customHeight="1">
      <c r="A46" s="1022" t="s">
        <v>113</v>
      </c>
      <c r="B46" s="1023"/>
      <c r="C46" s="1023"/>
      <c r="D46" s="1024"/>
      <c r="E46" s="95">
        <v>23</v>
      </c>
      <c r="F46" s="1006" t="s">
        <v>114</v>
      </c>
      <c r="G46" s="1007"/>
      <c r="H46" s="1007"/>
      <c r="I46" s="1008"/>
      <c r="J46" s="1009"/>
      <c r="K46" s="1010"/>
      <c r="L46" s="1011"/>
      <c r="M46" s="1011"/>
    </row>
    <row r="47" spans="1:13" ht="20.100000000000001" customHeight="1">
      <c r="A47" s="1022"/>
      <c r="B47" s="1023"/>
      <c r="C47" s="1023"/>
      <c r="D47" s="1024"/>
      <c r="E47" s="95">
        <v>24</v>
      </c>
      <c r="F47" s="1006" t="s">
        <v>115</v>
      </c>
      <c r="G47" s="1007"/>
      <c r="H47" s="1007"/>
      <c r="I47" s="1008"/>
      <c r="J47" s="1017"/>
      <c r="K47" s="1018"/>
      <c r="L47" s="1011"/>
      <c r="M47" s="1011"/>
    </row>
    <row r="48" spans="1:13" ht="20.100000000000001" customHeight="1">
      <c r="A48" s="1022"/>
      <c r="B48" s="1023"/>
      <c r="C48" s="1023"/>
      <c r="D48" s="1024"/>
      <c r="E48" s="95">
        <v>25</v>
      </c>
      <c r="F48" s="1006" t="s">
        <v>116</v>
      </c>
      <c r="G48" s="1007"/>
      <c r="H48" s="1007"/>
      <c r="I48" s="1008"/>
      <c r="J48" s="1017"/>
      <c r="K48" s="1018"/>
      <c r="L48" s="1011"/>
      <c r="M48" s="1011"/>
    </row>
    <row r="49" spans="1:17" ht="20.100000000000001" customHeight="1">
      <c r="A49" s="1022"/>
      <c r="B49" s="1023"/>
      <c r="C49" s="1023"/>
      <c r="D49" s="1024"/>
      <c r="E49" s="95">
        <v>26</v>
      </c>
      <c r="F49" s="1006" t="s">
        <v>117</v>
      </c>
      <c r="G49" s="1007"/>
      <c r="H49" s="1007"/>
      <c r="I49" s="1008"/>
      <c r="J49" s="1017"/>
      <c r="K49" s="1018"/>
      <c r="L49" s="1011"/>
      <c r="M49" s="1011"/>
    </row>
    <row r="50" spans="1:17" ht="20.100000000000001" customHeight="1">
      <c r="A50" s="1022"/>
      <c r="B50" s="1023"/>
      <c r="C50" s="1023"/>
      <c r="D50" s="1024"/>
      <c r="E50" s="95">
        <v>27</v>
      </c>
      <c r="F50" s="1006" t="s">
        <v>34</v>
      </c>
      <c r="G50" s="1007"/>
      <c r="H50" s="1007"/>
      <c r="I50" s="1008"/>
      <c r="J50" s="1009"/>
      <c r="K50" s="1010"/>
      <c r="L50" s="1011"/>
      <c r="M50" s="1011"/>
    </row>
    <row r="51" spans="1:17" ht="20.100000000000001" customHeight="1">
      <c r="A51" s="1022"/>
      <c r="B51" s="1023"/>
      <c r="C51" s="1023"/>
      <c r="D51" s="1024"/>
      <c r="E51" s="95">
        <v>28</v>
      </c>
      <c r="F51" s="1006" t="s">
        <v>118</v>
      </c>
      <c r="G51" s="1007"/>
      <c r="H51" s="1007"/>
      <c r="I51" s="1008"/>
      <c r="J51" s="1009"/>
      <c r="K51" s="1010"/>
      <c r="L51" s="1011"/>
      <c r="M51" s="1011"/>
    </row>
    <row r="52" spans="1:17" ht="20.25" customHeight="1">
      <c r="A52" s="1022"/>
      <c r="B52" s="1023"/>
      <c r="C52" s="1023"/>
      <c r="D52" s="1024"/>
      <c r="E52" s="95">
        <v>29</v>
      </c>
      <c r="F52" s="1006" t="s">
        <v>119</v>
      </c>
      <c r="G52" s="1007"/>
      <c r="H52" s="1007"/>
      <c r="I52" s="1008"/>
      <c r="J52" s="1009"/>
      <c r="K52" s="1010"/>
      <c r="L52" s="1011"/>
      <c r="M52" s="1011"/>
    </row>
    <row r="53" spans="1:17" ht="84" customHeight="1">
      <c r="A53" s="1025"/>
      <c r="B53" s="1026"/>
      <c r="C53" s="1026"/>
      <c r="D53" s="1027"/>
      <c r="E53" s="1028" t="s">
        <v>120</v>
      </c>
      <c r="F53" s="1029"/>
      <c r="G53" s="1029"/>
      <c r="H53" s="1029"/>
      <c r="I53" s="1029"/>
      <c r="J53" s="1030"/>
      <c r="K53" s="1030"/>
      <c r="L53" s="1031" t="s">
        <v>121</v>
      </c>
      <c r="M53" s="1032"/>
    </row>
    <row r="54" spans="1:17" ht="22.5" customHeight="1">
      <c r="A54" s="95" t="s">
        <v>122</v>
      </c>
      <c r="B54" s="1015" t="s">
        <v>123</v>
      </c>
      <c r="C54" s="974"/>
      <c r="D54" s="974"/>
      <c r="E54" s="975"/>
      <c r="F54" s="99" t="s">
        <v>124</v>
      </c>
      <c r="G54" s="95" t="s">
        <v>122</v>
      </c>
      <c r="H54" s="1015" t="s">
        <v>123</v>
      </c>
      <c r="I54" s="974"/>
      <c r="J54" s="974"/>
      <c r="K54" s="974"/>
      <c r="L54" s="975"/>
      <c r="M54" s="99" t="s">
        <v>124</v>
      </c>
      <c r="Q54" s="75" t="s">
        <v>125</v>
      </c>
    </row>
    <row r="55" spans="1:17" ht="22.5" customHeight="1">
      <c r="A55" s="95"/>
      <c r="B55" s="985"/>
      <c r="C55" s="985"/>
      <c r="D55" s="985"/>
      <c r="E55" s="985"/>
      <c r="F55" s="99"/>
      <c r="G55" s="95"/>
      <c r="H55" s="985"/>
      <c r="I55" s="985"/>
      <c r="J55" s="985"/>
      <c r="K55" s="985"/>
      <c r="L55" s="985"/>
      <c r="M55" s="99"/>
    </row>
    <row r="56" spans="1:17" ht="27" customHeight="1">
      <c r="A56" s="95"/>
      <c r="B56" s="985"/>
      <c r="C56" s="985"/>
      <c r="D56" s="985"/>
      <c r="E56" s="985"/>
      <c r="F56" s="99"/>
      <c r="G56" s="95"/>
      <c r="H56" s="985"/>
      <c r="I56" s="985"/>
      <c r="J56" s="985"/>
      <c r="K56" s="985"/>
      <c r="L56" s="985"/>
      <c r="M56" s="99"/>
    </row>
    <row r="57" spans="1:17" ht="27" customHeight="1">
      <c r="A57" s="95"/>
      <c r="B57" s="985"/>
      <c r="C57" s="985"/>
      <c r="D57" s="985"/>
      <c r="E57" s="985"/>
      <c r="F57" s="99"/>
      <c r="G57" s="95"/>
      <c r="H57" s="985"/>
      <c r="I57" s="985"/>
      <c r="J57" s="985"/>
      <c r="K57" s="985"/>
      <c r="L57" s="985"/>
      <c r="M57" s="99"/>
    </row>
    <row r="58" spans="1:17" ht="27" customHeight="1">
      <c r="A58" s="95"/>
      <c r="B58" s="1011"/>
      <c r="C58" s="1011"/>
      <c r="D58" s="1011"/>
      <c r="E58" s="1011"/>
      <c r="F58" s="99"/>
      <c r="G58" s="95"/>
      <c r="H58" s="985"/>
      <c r="I58" s="985"/>
      <c r="J58" s="985"/>
      <c r="K58" s="985"/>
      <c r="L58" s="985"/>
      <c r="M58" s="99"/>
    </row>
    <row r="59" spans="1:17" ht="27" customHeight="1">
      <c r="A59" s="95"/>
      <c r="B59" s="972"/>
      <c r="C59" s="973"/>
      <c r="D59" s="973"/>
      <c r="E59" s="1033"/>
      <c r="F59" s="99"/>
      <c r="G59" s="95"/>
      <c r="H59" s="985"/>
      <c r="I59" s="985"/>
      <c r="J59" s="985"/>
      <c r="K59" s="985"/>
      <c r="L59" s="985"/>
      <c r="M59" s="99"/>
    </row>
    <row r="60" spans="1:17" ht="27" customHeight="1">
      <c r="A60" s="95"/>
      <c r="B60" s="972"/>
      <c r="C60" s="973"/>
      <c r="D60" s="973"/>
      <c r="E60" s="1033"/>
      <c r="F60" s="99"/>
      <c r="G60" s="95"/>
      <c r="H60" s="985"/>
      <c r="I60" s="985"/>
      <c r="J60" s="985"/>
      <c r="K60" s="985"/>
      <c r="L60" s="985"/>
      <c r="M60" s="99"/>
    </row>
    <row r="61" spans="1:17" ht="27" customHeight="1">
      <c r="A61" s="95"/>
      <c r="B61" s="972"/>
      <c r="C61" s="973"/>
      <c r="D61" s="973"/>
      <c r="E61" s="1033"/>
      <c r="F61" s="99"/>
      <c r="G61" s="95"/>
      <c r="H61" s="985"/>
      <c r="I61" s="985"/>
      <c r="J61" s="985"/>
      <c r="K61" s="985"/>
      <c r="L61" s="985"/>
      <c r="M61" s="99"/>
    </row>
  </sheetData>
  <mergeCells count="140">
    <mergeCell ref="B59:E59"/>
    <mergeCell ref="H59:L59"/>
    <mergeCell ref="B60:E60"/>
    <mergeCell ref="H60:L60"/>
    <mergeCell ref="B61:E61"/>
    <mergeCell ref="H61:L61"/>
    <mergeCell ref="B56:E56"/>
    <mergeCell ref="H56:L56"/>
    <mergeCell ref="B57:E57"/>
    <mergeCell ref="H57:L57"/>
    <mergeCell ref="B58:E58"/>
    <mergeCell ref="H58:L58"/>
    <mergeCell ref="B54:E54"/>
    <mergeCell ref="H54:L54"/>
    <mergeCell ref="B55:E55"/>
    <mergeCell ref="H55:L55"/>
    <mergeCell ref="F51:I51"/>
    <mergeCell ref="J51:K51"/>
    <mergeCell ref="L51:M51"/>
    <mergeCell ref="F52:I52"/>
    <mergeCell ref="J52:K52"/>
    <mergeCell ref="L52:M52"/>
    <mergeCell ref="J43:K43"/>
    <mergeCell ref="L43:M43"/>
    <mergeCell ref="F49:I49"/>
    <mergeCell ref="J49:K49"/>
    <mergeCell ref="L49:M49"/>
    <mergeCell ref="F50:I50"/>
    <mergeCell ref="J50:K50"/>
    <mergeCell ref="L50:M50"/>
    <mergeCell ref="A46:D53"/>
    <mergeCell ref="F46:I46"/>
    <mergeCell ref="J46:K46"/>
    <mergeCell ref="L46:M46"/>
    <mergeCell ref="F47:I47"/>
    <mergeCell ref="J47:K47"/>
    <mergeCell ref="L47:M47"/>
    <mergeCell ref="F48:I48"/>
    <mergeCell ref="J48:K48"/>
    <mergeCell ref="L48:M48"/>
    <mergeCell ref="E53:I53"/>
    <mergeCell ref="J53:K53"/>
    <mergeCell ref="L53:M53"/>
    <mergeCell ref="L35:M35"/>
    <mergeCell ref="F36:I36"/>
    <mergeCell ref="J36:K36"/>
    <mergeCell ref="L36:M36"/>
    <mergeCell ref="A39:D45"/>
    <mergeCell ref="F39:I39"/>
    <mergeCell ref="J39:K39"/>
    <mergeCell ref="L39:M39"/>
    <mergeCell ref="F40:I40"/>
    <mergeCell ref="J40:K40"/>
    <mergeCell ref="L40:M40"/>
    <mergeCell ref="F41:I41"/>
    <mergeCell ref="J41:K41"/>
    <mergeCell ref="L41:M41"/>
    <mergeCell ref="F44:I44"/>
    <mergeCell ref="J44:K44"/>
    <mergeCell ref="L44:M44"/>
    <mergeCell ref="F45:I45"/>
    <mergeCell ref="J45:K45"/>
    <mergeCell ref="L45:M45"/>
    <mergeCell ref="F42:I42"/>
    <mergeCell ref="J42:K42"/>
    <mergeCell ref="L42:M42"/>
    <mergeCell ref="F43:I43"/>
    <mergeCell ref="F33:I33"/>
    <mergeCell ref="J33:K33"/>
    <mergeCell ref="L33:M33"/>
    <mergeCell ref="F34:I34"/>
    <mergeCell ref="J34:K34"/>
    <mergeCell ref="L34:M34"/>
    <mergeCell ref="A30:D38"/>
    <mergeCell ref="F30:I30"/>
    <mergeCell ref="J30:K30"/>
    <mergeCell ref="L30:M30"/>
    <mergeCell ref="F31:I31"/>
    <mergeCell ref="J31:K31"/>
    <mergeCell ref="L31:M31"/>
    <mergeCell ref="F32:I32"/>
    <mergeCell ref="J32:K32"/>
    <mergeCell ref="L32:M32"/>
    <mergeCell ref="F37:I37"/>
    <mergeCell ref="J37:K37"/>
    <mergeCell ref="L37:M37"/>
    <mergeCell ref="F38:I38"/>
    <mergeCell ref="J38:K38"/>
    <mergeCell ref="L38:M38"/>
    <mergeCell ref="F35:I35"/>
    <mergeCell ref="J35:K35"/>
    <mergeCell ref="F28:I28"/>
    <mergeCell ref="J28:K28"/>
    <mergeCell ref="L28:M28"/>
    <mergeCell ref="A29:D29"/>
    <mergeCell ref="F29:I29"/>
    <mergeCell ref="J29:K29"/>
    <mergeCell ref="L29:M29"/>
    <mergeCell ref="F26:I26"/>
    <mergeCell ref="J26:K26"/>
    <mergeCell ref="L26:M26"/>
    <mergeCell ref="F27:I27"/>
    <mergeCell ref="J27:K27"/>
    <mergeCell ref="L27:M27"/>
    <mergeCell ref="F24:I24"/>
    <mergeCell ref="J24:K24"/>
    <mergeCell ref="L24:M24"/>
    <mergeCell ref="F25:I25"/>
    <mergeCell ref="J25:K25"/>
    <mergeCell ref="L25:M25"/>
    <mergeCell ref="A18:D18"/>
    <mergeCell ref="E18:M18"/>
    <mergeCell ref="E19:E23"/>
    <mergeCell ref="F19:I23"/>
    <mergeCell ref="J19:M19"/>
    <mergeCell ref="J20:K23"/>
    <mergeCell ref="L20:M23"/>
    <mergeCell ref="A13:D14"/>
    <mergeCell ref="E13:H14"/>
    <mergeCell ref="A15:D15"/>
    <mergeCell ref="E15:H15"/>
    <mergeCell ref="A16:D17"/>
    <mergeCell ref="E16:H17"/>
    <mergeCell ref="F7:G11"/>
    <mergeCell ref="H7:I11"/>
    <mergeCell ref="J7:K11"/>
    <mergeCell ref="L7:M11"/>
    <mergeCell ref="A12:D12"/>
    <mergeCell ref="E12:H12"/>
    <mergeCell ref="I12:M12"/>
    <mergeCell ref="A3:H4"/>
    <mergeCell ref="I3:J3"/>
    <mergeCell ref="K3:M3"/>
    <mergeCell ref="I4:J4"/>
    <mergeCell ref="K4:M4"/>
    <mergeCell ref="A5:E11"/>
    <mergeCell ref="F5:G6"/>
    <mergeCell ref="H5:I6"/>
    <mergeCell ref="J5:K6"/>
    <mergeCell ref="L5:M6"/>
  </mergeCells>
  <printOptions horizontalCentered="1" verticalCentered="1"/>
  <pageMargins left="0.39370078740157483" right="0.39370078740157483" top="0.27" bottom="0.39370078740157483" header="0" footer="0"/>
  <pageSetup scale="60" orientation="portrait" r:id="rId1"/>
  <headerFooter alignWithMargins="0"/>
  <drawing r:id="rId2"/>
  <legacyDrawing r:id="rId3"/>
  <oleObjects>
    <mc:AlternateContent xmlns:mc="http://schemas.openxmlformats.org/markup-compatibility/2006">
      <mc:Choice Requires="x14">
        <oleObject progId="PBrush" shapeId="2049" r:id="rId4">
          <objectPr defaultSize="0" autoPict="0" r:id="rId5">
            <anchor moveWithCells="1">
              <from>
                <xdr:col>0</xdr:col>
                <xdr:colOff>107950</xdr:colOff>
                <xdr:row>0</xdr:row>
                <xdr:rowOff>57150</xdr:rowOff>
              </from>
              <to>
                <xdr:col>1</xdr:col>
                <xdr:colOff>571500</xdr:colOff>
                <xdr:row>1</xdr:row>
                <xdr:rowOff>114300</xdr:rowOff>
              </to>
            </anchor>
          </objectPr>
        </oleObject>
      </mc:Choice>
      <mc:Fallback>
        <oleObject progId="PBrush" shapeId="2049" r:id="rId4"/>
      </mc:Fallback>
    </mc:AlternateContent>
    <mc:AlternateContent xmlns:mc="http://schemas.openxmlformats.org/markup-compatibility/2006">
      <mc:Choice Requires="x14">
        <oleObject progId="PBrush" shapeId="2050" r:id="rId6">
          <objectPr defaultSize="0" autoPict="0" r:id="rId7">
            <anchor moveWithCells="1" sizeWithCells="1">
              <from>
                <xdr:col>0</xdr:col>
                <xdr:colOff>336550</xdr:colOff>
                <xdr:row>23</xdr:row>
                <xdr:rowOff>31750</xdr:rowOff>
              </from>
              <to>
                <xdr:col>0</xdr:col>
                <xdr:colOff>457200</xdr:colOff>
                <xdr:row>23</xdr:row>
                <xdr:rowOff>146050</xdr:rowOff>
              </to>
            </anchor>
          </objectPr>
        </oleObject>
      </mc:Choice>
      <mc:Fallback>
        <oleObject progId="PBrush" shapeId="2050" r:id="rId6"/>
      </mc:Fallback>
    </mc:AlternateContent>
    <mc:AlternateContent xmlns:mc="http://schemas.openxmlformats.org/markup-compatibility/2006">
      <mc:Choice Requires="x14">
        <oleObject progId="PBrush" shapeId="2051" r:id="rId8">
          <objectPr defaultSize="0" autoPict="0" r:id="rId9">
            <anchor moveWithCells="1" sizeWithCells="1">
              <from>
                <xdr:col>2</xdr:col>
                <xdr:colOff>0</xdr:colOff>
                <xdr:row>23</xdr:row>
                <xdr:rowOff>31750</xdr:rowOff>
              </from>
              <to>
                <xdr:col>2</xdr:col>
                <xdr:colOff>133350</xdr:colOff>
                <xdr:row>23</xdr:row>
                <xdr:rowOff>171450</xdr:rowOff>
              </to>
            </anchor>
          </objectPr>
        </oleObject>
      </mc:Choice>
      <mc:Fallback>
        <oleObject progId="PBrush" shapeId="2051" r:id="rId8"/>
      </mc:Fallback>
    </mc:AlternateContent>
    <mc:AlternateContent xmlns:mc="http://schemas.openxmlformats.org/markup-compatibility/2006">
      <mc:Choice Requires="x14">
        <oleObject progId="PBrush" shapeId="2052" r:id="rId10">
          <objectPr defaultSize="0" autoPict="0" r:id="rId11">
            <anchor moveWithCells="1" sizeWithCells="1">
              <from>
                <xdr:col>1</xdr:col>
                <xdr:colOff>165100</xdr:colOff>
                <xdr:row>23</xdr:row>
                <xdr:rowOff>38100</xdr:rowOff>
              </from>
              <to>
                <xdr:col>1</xdr:col>
                <xdr:colOff>285750</xdr:colOff>
                <xdr:row>23</xdr:row>
                <xdr:rowOff>152400</xdr:rowOff>
              </to>
            </anchor>
          </objectPr>
        </oleObject>
      </mc:Choice>
      <mc:Fallback>
        <oleObject progId="PBrush" shapeId="2052" r:id="rId10"/>
      </mc:Fallback>
    </mc:AlternateContent>
    <mc:AlternateContent xmlns:mc="http://schemas.openxmlformats.org/markup-compatibility/2006">
      <mc:Choice Requires="x14">
        <oleObject progId="PBrush" shapeId="2053" r:id="rId12">
          <objectPr defaultSize="0" autoPict="0" r:id="rId13">
            <anchor moveWithCells="1" sizeWithCells="1">
              <from>
                <xdr:col>2</xdr:col>
                <xdr:colOff>419100</xdr:colOff>
                <xdr:row>23</xdr:row>
                <xdr:rowOff>38100</xdr:rowOff>
              </from>
              <to>
                <xdr:col>2</xdr:col>
                <xdr:colOff>533400</xdr:colOff>
                <xdr:row>23</xdr:row>
                <xdr:rowOff>165100</xdr:rowOff>
              </to>
            </anchor>
          </objectPr>
        </oleObject>
      </mc:Choice>
      <mc:Fallback>
        <oleObject progId="PBrush" shapeId="2053" r:id="rId12"/>
      </mc:Fallback>
    </mc:AlternateContent>
    <mc:AlternateContent xmlns:mc="http://schemas.openxmlformats.org/markup-compatibility/2006">
      <mc:Choice Requires="x14">
        <oleObject progId="PBrush" shapeId="2054" r:id="rId14">
          <objectPr defaultSize="0" autoPict="0" r:id="rId15">
            <anchor moveWithCells="1" sizeWithCells="1">
              <from>
                <xdr:col>0</xdr:col>
                <xdr:colOff>603250</xdr:colOff>
                <xdr:row>27</xdr:row>
                <xdr:rowOff>114300</xdr:rowOff>
              </from>
              <to>
                <xdr:col>1</xdr:col>
                <xdr:colOff>107950</xdr:colOff>
                <xdr:row>27</xdr:row>
                <xdr:rowOff>241300</xdr:rowOff>
              </to>
            </anchor>
          </objectPr>
        </oleObject>
      </mc:Choice>
      <mc:Fallback>
        <oleObject progId="PBrush" shapeId="2054" r:id="rId1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549C2-41A1-46B0-9F45-63EC98F32DE4}">
  <sheetPr codeName="Sheet3">
    <tabColor rgb="FF92D050"/>
    <pageSetUpPr fitToPage="1"/>
  </sheetPr>
  <dimension ref="C1:R72"/>
  <sheetViews>
    <sheetView showGridLines="0" zoomScaleNormal="100" workbookViewId="0">
      <selection activeCell="C5" sqref="C5:O6"/>
    </sheetView>
  </sheetViews>
  <sheetFormatPr defaultRowHeight="12.6"/>
  <cols>
    <col min="1" max="2" width="7.28515625" style="250" customWidth="1"/>
    <col min="3" max="15" width="8.7109375" style="250" customWidth="1"/>
    <col min="16" max="256" width="8.7109375" style="250"/>
    <col min="257" max="258" width="7.28515625" style="250" customWidth="1"/>
    <col min="259" max="512" width="8.7109375" style="250"/>
    <col min="513" max="514" width="7.28515625" style="250" customWidth="1"/>
    <col min="515" max="768" width="8.7109375" style="250"/>
    <col min="769" max="770" width="7.28515625" style="250" customWidth="1"/>
    <col min="771" max="1024" width="8.7109375" style="250"/>
    <col min="1025" max="1026" width="7.28515625" style="250" customWidth="1"/>
    <col min="1027" max="1280" width="8.7109375" style="250"/>
    <col min="1281" max="1282" width="7.28515625" style="250" customWidth="1"/>
    <col min="1283" max="1536" width="8.7109375" style="250"/>
    <col min="1537" max="1538" width="7.28515625" style="250" customWidth="1"/>
    <col min="1539" max="1792" width="8.7109375" style="250"/>
    <col min="1793" max="1794" width="7.28515625" style="250" customWidth="1"/>
    <col min="1795" max="2048" width="8.7109375" style="250"/>
    <col min="2049" max="2050" width="7.28515625" style="250" customWidth="1"/>
    <col min="2051" max="2304" width="8.7109375" style="250"/>
    <col min="2305" max="2306" width="7.28515625" style="250" customWidth="1"/>
    <col min="2307" max="2560" width="8.7109375" style="250"/>
    <col min="2561" max="2562" width="7.28515625" style="250" customWidth="1"/>
    <col min="2563" max="2816" width="8.7109375" style="250"/>
    <col min="2817" max="2818" width="7.28515625" style="250" customWidth="1"/>
    <col min="2819" max="3072" width="8.7109375" style="250"/>
    <col min="3073" max="3074" width="7.28515625" style="250" customWidth="1"/>
    <col min="3075" max="3328" width="8.7109375" style="250"/>
    <col min="3329" max="3330" width="7.28515625" style="250" customWidth="1"/>
    <col min="3331" max="3584" width="8.7109375" style="250"/>
    <col min="3585" max="3586" width="7.28515625" style="250" customWidth="1"/>
    <col min="3587" max="3840" width="8.7109375" style="250"/>
    <col min="3841" max="3842" width="7.28515625" style="250" customWidth="1"/>
    <col min="3843" max="4096" width="8.7109375" style="250"/>
    <col min="4097" max="4098" width="7.28515625" style="250" customWidth="1"/>
    <col min="4099" max="4352" width="8.7109375" style="250"/>
    <col min="4353" max="4354" width="7.28515625" style="250" customWidth="1"/>
    <col min="4355" max="4608" width="8.7109375" style="250"/>
    <col min="4609" max="4610" width="7.28515625" style="250" customWidth="1"/>
    <col min="4611" max="4864" width="8.7109375" style="250"/>
    <col min="4865" max="4866" width="7.28515625" style="250" customWidth="1"/>
    <col min="4867" max="5120" width="8.7109375" style="250"/>
    <col min="5121" max="5122" width="7.28515625" style="250" customWidth="1"/>
    <col min="5123" max="5376" width="8.7109375" style="250"/>
    <col min="5377" max="5378" width="7.28515625" style="250" customWidth="1"/>
    <col min="5379" max="5632" width="8.7109375" style="250"/>
    <col min="5633" max="5634" width="7.28515625" style="250" customWidth="1"/>
    <col min="5635" max="5888" width="8.7109375" style="250"/>
    <col min="5889" max="5890" width="7.28515625" style="250" customWidth="1"/>
    <col min="5891" max="6144" width="8.7109375" style="250"/>
    <col min="6145" max="6146" width="7.28515625" style="250" customWidth="1"/>
    <col min="6147" max="6400" width="8.7109375" style="250"/>
    <col min="6401" max="6402" width="7.28515625" style="250" customWidth="1"/>
    <col min="6403" max="6656" width="8.7109375" style="250"/>
    <col min="6657" max="6658" width="7.28515625" style="250" customWidth="1"/>
    <col min="6659" max="6912" width="8.7109375" style="250"/>
    <col min="6913" max="6914" width="7.28515625" style="250" customWidth="1"/>
    <col min="6915" max="7168" width="8.7109375" style="250"/>
    <col min="7169" max="7170" width="7.28515625" style="250" customWidth="1"/>
    <col min="7171" max="7424" width="8.7109375" style="250"/>
    <col min="7425" max="7426" width="7.28515625" style="250" customWidth="1"/>
    <col min="7427" max="7680" width="8.7109375" style="250"/>
    <col min="7681" max="7682" width="7.28515625" style="250" customWidth="1"/>
    <col min="7683" max="7936" width="8.7109375" style="250"/>
    <col min="7937" max="7938" width="7.28515625" style="250" customWidth="1"/>
    <col min="7939" max="8192" width="8.7109375" style="250"/>
    <col min="8193" max="8194" width="7.28515625" style="250" customWidth="1"/>
    <col min="8195" max="8448" width="8.7109375" style="250"/>
    <col min="8449" max="8450" width="7.28515625" style="250" customWidth="1"/>
    <col min="8451" max="8704" width="8.7109375" style="250"/>
    <col min="8705" max="8706" width="7.28515625" style="250" customWidth="1"/>
    <col min="8707" max="8960" width="8.7109375" style="250"/>
    <col min="8961" max="8962" width="7.28515625" style="250" customWidth="1"/>
    <col min="8963" max="9216" width="8.7109375" style="250"/>
    <col min="9217" max="9218" width="7.28515625" style="250" customWidth="1"/>
    <col min="9219" max="9472" width="8.7109375" style="250"/>
    <col min="9473" max="9474" width="7.28515625" style="250" customWidth="1"/>
    <col min="9475" max="9728" width="8.7109375" style="250"/>
    <col min="9729" max="9730" width="7.28515625" style="250" customWidth="1"/>
    <col min="9731" max="9984" width="8.7109375" style="250"/>
    <col min="9985" max="9986" width="7.28515625" style="250" customWidth="1"/>
    <col min="9987" max="10240" width="8.7109375" style="250"/>
    <col min="10241" max="10242" width="7.28515625" style="250" customWidth="1"/>
    <col min="10243" max="10496" width="8.7109375" style="250"/>
    <col min="10497" max="10498" width="7.28515625" style="250" customWidth="1"/>
    <col min="10499" max="10752" width="8.7109375" style="250"/>
    <col min="10753" max="10754" width="7.28515625" style="250" customWidth="1"/>
    <col min="10755" max="11008" width="8.7109375" style="250"/>
    <col min="11009" max="11010" width="7.28515625" style="250" customWidth="1"/>
    <col min="11011" max="11264" width="8.7109375" style="250"/>
    <col min="11265" max="11266" width="7.28515625" style="250" customWidth="1"/>
    <col min="11267" max="11520" width="8.7109375" style="250"/>
    <col min="11521" max="11522" width="7.28515625" style="250" customWidth="1"/>
    <col min="11523" max="11776" width="8.7109375" style="250"/>
    <col min="11777" max="11778" width="7.28515625" style="250" customWidth="1"/>
    <col min="11779" max="12032" width="8.7109375" style="250"/>
    <col min="12033" max="12034" width="7.28515625" style="250" customWidth="1"/>
    <col min="12035" max="12288" width="8.7109375" style="250"/>
    <col min="12289" max="12290" width="7.28515625" style="250" customWidth="1"/>
    <col min="12291" max="12544" width="8.7109375" style="250"/>
    <col min="12545" max="12546" width="7.28515625" style="250" customWidth="1"/>
    <col min="12547" max="12800" width="8.7109375" style="250"/>
    <col min="12801" max="12802" width="7.28515625" style="250" customWidth="1"/>
    <col min="12803" max="13056" width="8.7109375" style="250"/>
    <col min="13057" max="13058" width="7.28515625" style="250" customWidth="1"/>
    <col min="13059" max="13312" width="8.7109375" style="250"/>
    <col min="13313" max="13314" width="7.28515625" style="250" customWidth="1"/>
    <col min="13315" max="13568" width="8.7109375" style="250"/>
    <col min="13569" max="13570" width="7.28515625" style="250" customWidth="1"/>
    <col min="13571" max="13824" width="8.7109375" style="250"/>
    <col min="13825" max="13826" width="7.28515625" style="250" customWidth="1"/>
    <col min="13827" max="14080" width="8.7109375" style="250"/>
    <col min="14081" max="14082" width="7.28515625" style="250" customWidth="1"/>
    <col min="14083" max="14336" width="8.7109375" style="250"/>
    <col min="14337" max="14338" width="7.28515625" style="250" customWidth="1"/>
    <col min="14339" max="14592" width="8.7109375" style="250"/>
    <col min="14593" max="14594" width="7.28515625" style="250" customWidth="1"/>
    <col min="14595" max="14848" width="8.7109375" style="250"/>
    <col min="14849" max="14850" width="7.28515625" style="250" customWidth="1"/>
    <col min="14851" max="15104" width="8.7109375" style="250"/>
    <col min="15105" max="15106" width="7.28515625" style="250" customWidth="1"/>
    <col min="15107" max="15360" width="8.7109375" style="250"/>
    <col min="15361" max="15362" width="7.28515625" style="250" customWidth="1"/>
    <col min="15363" max="15616" width="8.7109375" style="250"/>
    <col min="15617" max="15618" width="7.28515625" style="250" customWidth="1"/>
    <col min="15619" max="15872" width="8.7109375" style="250"/>
    <col min="15873" max="15874" width="7.28515625" style="250" customWidth="1"/>
    <col min="15875" max="16128" width="8.7109375" style="250"/>
    <col min="16129" max="16130" width="7.28515625" style="250" customWidth="1"/>
    <col min="16131" max="16384" width="8.7109375" style="250"/>
  </cols>
  <sheetData>
    <row r="1" spans="3:18" ht="14.25" customHeight="1"/>
    <row r="2" spans="3:18" ht="14.25" customHeight="1">
      <c r="C2" s="1538" t="s">
        <v>650</v>
      </c>
      <c r="D2" s="1539"/>
      <c r="E2" s="1539"/>
      <c r="F2" s="1539"/>
      <c r="G2" s="1539"/>
      <c r="H2" s="1539"/>
      <c r="I2" s="1539"/>
      <c r="J2" s="1539"/>
      <c r="K2" s="1539"/>
      <c r="L2" s="1539"/>
      <c r="M2" s="1539"/>
      <c r="N2" s="1539"/>
      <c r="O2" s="1539"/>
    </row>
    <row r="3" spans="3:18" ht="14.25" customHeight="1">
      <c r="C3" s="1539"/>
      <c r="D3" s="1539"/>
      <c r="E3" s="1539"/>
      <c r="F3" s="1539"/>
      <c r="G3" s="1539"/>
      <c r="H3" s="1539"/>
      <c r="I3" s="1539"/>
      <c r="J3" s="1539"/>
      <c r="K3" s="1539"/>
      <c r="L3" s="1539"/>
      <c r="M3" s="1539"/>
      <c r="N3" s="1539"/>
      <c r="O3" s="1539"/>
    </row>
    <row r="4" spans="3:18" ht="14.25" customHeight="1" thickBot="1"/>
    <row r="5" spans="3:18" ht="14.25" customHeight="1">
      <c r="C5" s="1540" t="s">
        <v>651</v>
      </c>
      <c r="D5" s="1541"/>
      <c r="E5" s="1541"/>
      <c r="F5" s="1541"/>
      <c r="G5" s="1541"/>
      <c r="H5" s="1541"/>
      <c r="I5" s="1541"/>
      <c r="J5" s="1541"/>
      <c r="K5" s="1541"/>
      <c r="L5" s="1541"/>
      <c r="M5" s="1541"/>
      <c r="N5" s="1541"/>
      <c r="O5" s="1542"/>
      <c r="P5" s="456"/>
      <c r="Q5" s="456"/>
      <c r="R5" s="456"/>
    </row>
    <row r="6" spans="3:18" ht="14.25" customHeight="1" thickBot="1">
      <c r="C6" s="1543"/>
      <c r="D6" s="1544"/>
      <c r="E6" s="1544"/>
      <c r="F6" s="1544"/>
      <c r="G6" s="1544"/>
      <c r="H6" s="1544"/>
      <c r="I6" s="1544"/>
      <c r="J6" s="1544"/>
      <c r="K6" s="1544"/>
      <c r="L6" s="1544"/>
      <c r="M6" s="1544"/>
      <c r="N6" s="1544"/>
      <c r="O6" s="1545"/>
      <c r="P6" s="456"/>
      <c r="Q6" s="456"/>
      <c r="R6" s="456"/>
    </row>
    <row r="7" spans="3:18" ht="14.25" customHeight="1">
      <c r="C7" s="457"/>
      <c r="O7" s="458"/>
    </row>
    <row r="8" spans="3:18" ht="14.25" customHeight="1">
      <c r="C8" s="1546"/>
      <c r="D8" s="1546"/>
      <c r="E8" s="1546"/>
      <c r="F8" s="1546"/>
      <c r="G8" s="1546"/>
      <c r="H8" s="67"/>
      <c r="I8" s="212"/>
      <c r="J8" s="1385" t="s">
        <v>652</v>
      </c>
      <c r="K8" s="1385"/>
      <c r="L8" s="1385"/>
      <c r="M8" s="1385"/>
      <c r="N8" s="1385"/>
      <c r="O8" s="1547"/>
    </row>
    <row r="9" spans="3:18" ht="14.25" customHeight="1">
      <c r="C9" s="1548" t="s">
        <v>239</v>
      </c>
      <c r="D9" s="1388"/>
      <c r="E9" s="1388"/>
      <c r="F9" s="1388"/>
      <c r="G9" s="1388"/>
      <c r="H9" s="1389"/>
      <c r="I9" s="212"/>
      <c r="J9" s="1387" t="s">
        <v>239</v>
      </c>
      <c r="K9" s="1388"/>
      <c r="L9" s="1388"/>
      <c r="M9" s="1388"/>
      <c r="N9" s="1388"/>
      <c r="O9" s="1549"/>
    </row>
    <row r="10" spans="3:18" ht="14.25" customHeight="1">
      <c r="C10" s="1550" t="s">
        <v>371</v>
      </c>
      <c r="D10" s="1396"/>
      <c r="E10" s="1551"/>
      <c r="F10" s="1551"/>
      <c r="G10" s="1551"/>
      <c r="H10" s="1551"/>
      <c r="I10" s="212"/>
      <c r="J10" s="1396" t="s">
        <v>371</v>
      </c>
      <c r="K10" s="1396"/>
      <c r="L10" s="1552"/>
      <c r="M10" s="1552"/>
      <c r="N10" s="1552"/>
      <c r="O10" s="1553"/>
    </row>
    <row r="11" spans="3:18" ht="14.25" customHeight="1">
      <c r="C11" s="1550" t="s">
        <v>373</v>
      </c>
      <c r="D11" s="1396"/>
      <c r="E11" s="1554"/>
      <c r="F11" s="1551"/>
      <c r="G11" s="1551"/>
      <c r="H11" s="1551"/>
      <c r="I11" s="212"/>
      <c r="J11" s="1396" t="s">
        <v>373</v>
      </c>
      <c r="K11" s="1396"/>
      <c r="L11" s="1555"/>
      <c r="M11" s="1552"/>
      <c r="N11" s="1552"/>
      <c r="O11" s="1553"/>
    </row>
    <row r="12" spans="3:18" ht="14.25" customHeight="1">
      <c r="C12" s="1550" t="s">
        <v>375</v>
      </c>
      <c r="D12" s="1396"/>
      <c r="E12" s="1551"/>
      <c r="F12" s="1551"/>
      <c r="G12" s="1551"/>
      <c r="H12" s="1551"/>
      <c r="I12" s="210"/>
      <c r="J12" s="1396" t="s">
        <v>375</v>
      </c>
      <c r="K12" s="1396"/>
      <c r="L12" s="1552"/>
      <c r="M12" s="1552"/>
      <c r="N12" s="1552"/>
      <c r="O12" s="1553"/>
    </row>
    <row r="13" spans="3:18" ht="14.25" customHeight="1">
      <c r="C13" s="457"/>
      <c r="O13" s="458"/>
    </row>
    <row r="14" spans="3:18" ht="14.25" customHeight="1">
      <c r="C14" s="459" t="s">
        <v>381</v>
      </c>
      <c r="D14" s="368"/>
      <c r="E14" s="67"/>
      <c r="F14" s="67"/>
      <c r="G14" s="67"/>
      <c r="H14" s="67"/>
      <c r="J14" s="460" t="s">
        <v>653</v>
      </c>
      <c r="O14" s="458"/>
    </row>
    <row r="15" spans="3:18" ht="14.25" customHeight="1">
      <c r="C15" s="1550" t="s">
        <v>383</v>
      </c>
      <c r="D15" s="1396"/>
      <c r="E15" s="1552"/>
      <c r="F15" s="1552"/>
      <c r="G15" s="1552"/>
      <c r="H15" s="1552"/>
      <c r="J15" s="1556" t="s">
        <v>654</v>
      </c>
      <c r="K15" s="1556"/>
      <c r="L15" s="1557"/>
      <c r="M15" s="1558"/>
      <c r="N15" s="1558"/>
      <c r="O15" s="1559"/>
    </row>
    <row r="16" spans="3:18" ht="14.25" customHeight="1">
      <c r="C16" s="1550" t="s">
        <v>385</v>
      </c>
      <c r="D16" s="1396"/>
      <c r="E16" s="1552"/>
      <c r="F16" s="1552"/>
      <c r="G16" s="1552"/>
      <c r="H16" s="1552"/>
      <c r="J16" s="1556" t="s">
        <v>655</v>
      </c>
      <c r="K16" s="1556"/>
      <c r="L16" s="461" t="s">
        <v>656</v>
      </c>
      <c r="M16" s="462"/>
      <c r="N16" s="461" t="s">
        <v>657</v>
      </c>
      <c r="O16" s="463"/>
    </row>
    <row r="17" spans="3:15" ht="14.25" customHeight="1">
      <c r="C17" s="1550" t="s">
        <v>387</v>
      </c>
      <c r="D17" s="1396"/>
      <c r="E17" s="1552"/>
      <c r="F17" s="1552"/>
      <c r="G17" s="1552"/>
      <c r="H17" s="1552"/>
      <c r="O17" s="458"/>
    </row>
    <row r="18" spans="3:15" ht="14.25" customHeight="1">
      <c r="C18" s="1550" t="s">
        <v>658</v>
      </c>
      <c r="D18" s="1396"/>
      <c r="E18" s="1552"/>
      <c r="F18" s="1552"/>
      <c r="G18" s="1552"/>
      <c r="H18" s="1552"/>
      <c r="O18" s="458"/>
    </row>
    <row r="19" spans="3:15" ht="14.25" customHeight="1">
      <c r="C19" s="457"/>
      <c r="O19" s="458"/>
    </row>
    <row r="20" spans="3:15" ht="14.25" customHeight="1">
      <c r="C20" s="464" t="s">
        <v>659</v>
      </c>
      <c r="O20" s="458"/>
    </row>
    <row r="21" spans="3:15" ht="14.25" customHeight="1">
      <c r="C21" s="1569"/>
      <c r="D21" s="1570"/>
      <c r="E21" s="1570"/>
      <c r="F21" s="1570"/>
      <c r="G21" s="1570"/>
      <c r="H21" s="1570"/>
      <c r="I21" s="1570"/>
      <c r="J21" s="1570"/>
      <c r="K21" s="1570"/>
      <c r="L21" s="1570"/>
      <c r="M21" s="1570"/>
      <c r="N21" s="1570"/>
      <c r="O21" s="1571"/>
    </row>
    <row r="22" spans="3:15" ht="14.25" customHeight="1">
      <c r="C22" s="1572"/>
      <c r="D22" s="1573"/>
      <c r="E22" s="1573"/>
      <c r="F22" s="1573"/>
      <c r="G22" s="1573"/>
      <c r="H22" s="1573"/>
      <c r="I22" s="1573"/>
      <c r="J22" s="1573"/>
      <c r="K22" s="1573"/>
      <c r="L22" s="1573"/>
      <c r="M22" s="1573"/>
      <c r="N22" s="1573"/>
      <c r="O22" s="1574"/>
    </row>
    <row r="23" spans="3:15" ht="14.25" customHeight="1">
      <c r="C23" s="1572"/>
      <c r="D23" s="1573"/>
      <c r="E23" s="1573"/>
      <c r="F23" s="1573"/>
      <c r="G23" s="1573"/>
      <c r="H23" s="1573"/>
      <c r="I23" s="1573"/>
      <c r="J23" s="1573"/>
      <c r="K23" s="1573"/>
      <c r="L23" s="1573"/>
      <c r="M23" s="1573"/>
      <c r="N23" s="1573"/>
      <c r="O23" s="1574"/>
    </row>
    <row r="24" spans="3:15" ht="14.25" customHeight="1">
      <c r="C24" s="1572"/>
      <c r="D24" s="1573"/>
      <c r="E24" s="1573"/>
      <c r="F24" s="1573"/>
      <c r="G24" s="1573"/>
      <c r="H24" s="1573"/>
      <c r="I24" s="1573"/>
      <c r="J24" s="1573"/>
      <c r="K24" s="1573"/>
      <c r="L24" s="1573"/>
      <c r="M24" s="1573"/>
      <c r="N24" s="1573"/>
      <c r="O24" s="1574"/>
    </row>
    <row r="25" spans="3:15" ht="14.25" customHeight="1">
      <c r="C25" s="1572"/>
      <c r="D25" s="1573"/>
      <c r="E25" s="1573"/>
      <c r="F25" s="1573"/>
      <c r="G25" s="1573"/>
      <c r="H25" s="1573"/>
      <c r="I25" s="1573"/>
      <c r="J25" s="1573"/>
      <c r="K25" s="1573"/>
      <c r="L25" s="1573"/>
      <c r="M25" s="1573"/>
      <c r="N25" s="1573"/>
      <c r="O25" s="1574"/>
    </row>
    <row r="26" spans="3:15" ht="14.25" customHeight="1">
      <c r="C26" s="1575"/>
      <c r="D26" s="1576"/>
      <c r="E26" s="1576"/>
      <c r="F26" s="1576"/>
      <c r="G26" s="1576"/>
      <c r="H26" s="1576"/>
      <c r="I26" s="1576"/>
      <c r="J26" s="1576"/>
      <c r="K26" s="1576"/>
      <c r="L26" s="1576"/>
      <c r="M26" s="1576"/>
      <c r="N26" s="1576"/>
      <c r="O26" s="1577"/>
    </row>
    <row r="27" spans="3:15" ht="14.25" customHeight="1">
      <c r="C27" s="465"/>
      <c r="D27" s="466"/>
      <c r="E27" s="466"/>
      <c r="F27" s="466"/>
      <c r="G27" s="466"/>
      <c r="H27" s="466"/>
      <c r="I27" s="466"/>
      <c r="J27" s="466"/>
      <c r="K27" s="466"/>
      <c r="L27" s="466"/>
      <c r="M27" s="466"/>
      <c r="N27" s="466"/>
      <c r="O27" s="467"/>
    </row>
    <row r="28" spans="3:15" ht="14.25" customHeight="1">
      <c r="C28" s="464" t="s">
        <v>660</v>
      </c>
      <c r="O28" s="458"/>
    </row>
    <row r="29" spans="3:15" ht="14.25" customHeight="1">
      <c r="C29" s="1569"/>
      <c r="D29" s="1570"/>
      <c r="E29" s="1570"/>
      <c r="F29" s="1570"/>
      <c r="G29" s="1570"/>
      <c r="H29" s="1570"/>
      <c r="I29" s="1570"/>
      <c r="J29" s="1570"/>
      <c r="K29" s="1570"/>
      <c r="L29" s="1570"/>
      <c r="M29" s="1570"/>
      <c r="N29" s="1570"/>
      <c r="O29" s="1571"/>
    </row>
    <row r="30" spans="3:15" ht="14.25" customHeight="1">
      <c r="C30" s="1572"/>
      <c r="D30" s="1573"/>
      <c r="E30" s="1573"/>
      <c r="F30" s="1573"/>
      <c r="G30" s="1573"/>
      <c r="H30" s="1573"/>
      <c r="I30" s="1573"/>
      <c r="J30" s="1573"/>
      <c r="K30" s="1573"/>
      <c r="L30" s="1573"/>
      <c r="M30" s="1573"/>
      <c r="N30" s="1573"/>
      <c r="O30" s="1574"/>
    </row>
    <row r="31" spans="3:15" ht="14.25" customHeight="1">
      <c r="C31" s="1575"/>
      <c r="D31" s="1576"/>
      <c r="E31" s="1576"/>
      <c r="F31" s="1576"/>
      <c r="G31" s="1576"/>
      <c r="H31" s="1576"/>
      <c r="I31" s="1576"/>
      <c r="J31" s="1576"/>
      <c r="K31" s="1576"/>
      <c r="L31" s="1576"/>
      <c r="M31" s="1576"/>
      <c r="N31" s="1576"/>
      <c r="O31" s="1577"/>
    </row>
    <row r="32" spans="3:15" ht="14.25" customHeight="1">
      <c r="C32" s="457"/>
      <c r="O32" s="458"/>
    </row>
    <row r="33" spans="3:15" ht="14.25" customHeight="1">
      <c r="C33" s="464" t="s">
        <v>661</v>
      </c>
      <c r="O33" s="458"/>
    </row>
    <row r="34" spans="3:15" ht="14.25" customHeight="1">
      <c r="C34" s="1569"/>
      <c r="D34" s="1570"/>
      <c r="E34" s="1570"/>
      <c r="F34" s="1570"/>
      <c r="G34" s="1570"/>
      <c r="H34" s="1570"/>
      <c r="I34" s="1570"/>
      <c r="J34" s="1570"/>
      <c r="K34" s="1570"/>
      <c r="L34" s="1570"/>
      <c r="M34" s="1570"/>
      <c r="N34" s="1570"/>
      <c r="O34" s="1571"/>
    </row>
    <row r="35" spans="3:15" ht="14.25" customHeight="1">
      <c r="C35" s="1572"/>
      <c r="D35" s="1573"/>
      <c r="E35" s="1573"/>
      <c r="F35" s="1573"/>
      <c r="G35" s="1573"/>
      <c r="H35" s="1573"/>
      <c r="I35" s="1573"/>
      <c r="J35" s="1573"/>
      <c r="K35" s="1573"/>
      <c r="L35" s="1573"/>
      <c r="M35" s="1573"/>
      <c r="N35" s="1573"/>
      <c r="O35" s="1574"/>
    </row>
    <row r="36" spans="3:15" ht="14.25" customHeight="1">
      <c r="C36" s="1575"/>
      <c r="D36" s="1576"/>
      <c r="E36" s="1576"/>
      <c r="F36" s="1576"/>
      <c r="G36" s="1576"/>
      <c r="H36" s="1576"/>
      <c r="I36" s="1576"/>
      <c r="J36" s="1576"/>
      <c r="K36" s="1576"/>
      <c r="L36" s="1576"/>
      <c r="M36" s="1576"/>
      <c r="N36" s="1576"/>
      <c r="O36" s="1577"/>
    </row>
    <row r="37" spans="3:15" ht="14.25" customHeight="1">
      <c r="C37" s="457"/>
      <c r="O37" s="458"/>
    </row>
    <row r="38" spans="3:15" ht="14.25" customHeight="1">
      <c r="C38" s="464" t="s">
        <v>662</v>
      </c>
      <c r="O38" s="458"/>
    </row>
    <row r="39" spans="3:15" ht="14.25" customHeight="1">
      <c r="C39" s="1569"/>
      <c r="D39" s="1570"/>
      <c r="E39" s="1570"/>
      <c r="F39" s="1570"/>
      <c r="G39" s="1570"/>
      <c r="H39" s="1570"/>
      <c r="I39" s="1570"/>
      <c r="J39" s="1570"/>
      <c r="K39" s="1570"/>
      <c r="L39" s="1570"/>
      <c r="M39" s="1570"/>
      <c r="N39" s="1570"/>
      <c r="O39" s="1571"/>
    </row>
    <row r="40" spans="3:15" ht="14.25" customHeight="1">
      <c r="C40" s="1572"/>
      <c r="D40" s="1573"/>
      <c r="E40" s="1573"/>
      <c r="F40" s="1573"/>
      <c r="G40" s="1573"/>
      <c r="H40" s="1573"/>
      <c r="I40" s="1573"/>
      <c r="J40" s="1573"/>
      <c r="K40" s="1573"/>
      <c r="L40" s="1573"/>
      <c r="M40" s="1573"/>
      <c r="N40" s="1573"/>
      <c r="O40" s="1574"/>
    </row>
    <row r="41" spans="3:15" ht="14.25" customHeight="1">
      <c r="C41" s="1575"/>
      <c r="D41" s="1576"/>
      <c r="E41" s="1576"/>
      <c r="F41" s="1576"/>
      <c r="G41" s="1576"/>
      <c r="H41" s="1576"/>
      <c r="I41" s="1576"/>
      <c r="J41" s="1576"/>
      <c r="K41" s="1576"/>
      <c r="L41" s="1576"/>
      <c r="M41" s="1576"/>
      <c r="N41" s="1576"/>
      <c r="O41" s="1577"/>
    </row>
    <row r="42" spans="3:15" ht="14.25" customHeight="1">
      <c r="C42" s="457"/>
      <c r="O42" s="458"/>
    </row>
    <row r="43" spans="3:15" ht="14.25" customHeight="1">
      <c r="C43" s="1578" t="s">
        <v>663</v>
      </c>
      <c r="D43" s="1579"/>
      <c r="E43" s="1579"/>
      <c r="F43" s="1579"/>
      <c r="G43" s="1579"/>
      <c r="H43" s="1579"/>
      <c r="I43" s="1579"/>
      <c r="J43" s="1579"/>
      <c r="K43" s="1579"/>
      <c r="L43" s="1579"/>
      <c r="M43" s="1579"/>
      <c r="N43" s="1579"/>
      <c r="O43" s="1580"/>
    </row>
    <row r="44" spans="3:15" ht="14.25" customHeight="1">
      <c r="C44" s="1578"/>
      <c r="D44" s="1579"/>
      <c r="E44" s="1579"/>
      <c r="F44" s="1579"/>
      <c r="G44" s="1579"/>
      <c r="H44" s="1579"/>
      <c r="I44" s="1579"/>
      <c r="J44" s="1579"/>
      <c r="K44" s="1579"/>
      <c r="L44" s="1579"/>
      <c r="M44" s="1579"/>
      <c r="N44" s="1579"/>
      <c r="O44" s="1580"/>
    </row>
    <row r="45" spans="3:15" ht="14.25" customHeight="1">
      <c r="C45" s="464" t="s">
        <v>664</v>
      </c>
      <c r="O45" s="458"/>
    </row>
    <row r="46" spans="3:15" ht="14.25" customHeight="1">
      <c r="C46" s="1560"/>
      <c r="D46" s="1561"/>
      <c r="E46" s="1561"/>
      <c r="F46" s="1561"/>
      <c r="G46" s="1561"/>
      <c r="H46" s="1561"/>
      <c r="I46" s="1561"/>
      <c r="J46" s="1561"/>
      <c r="K46" s="1561"/>
      <c r="L46" s="1561"/>
      <c r="M46" s="1561"/>
      <c r="N46" s="1561"/>
      <c r="O46" s="1562"/>
    </row>
    <row r="47" spans="3:15" ht="14.25" customHeight="1">
      <c r="C47" s="1563"/>
      <c r="D47" s="1564"/>
      <c r="E47" s="1564"/>
      <c r="F47" s="1564"/>
      <c r="G47" s="1564"/>
      <c r="H47" s="1564"/>
      <c r="I47" s="1564"/>
      <c r="J47" s="1564"/>
      <c r="K47" s="1564"/>
      <c r="L47" s="1564"/>
      <c r="M47" s="1564"/>
      <c r="N47" s="1564"/>
      <c r="O47" s="1565"/>
    </row>
    <row r="48" spans="3:15" ht="14.25" customHeight="1">
      <c r="C48" s="1566"/>
      <c r="D48" s="1567"/>
      <c r="E48" s="1567"/>
      <c r="F48" s="1567"/>
      <c r="G48" s="1567"/>
      <c r="H48" s="1567"/>
      <c r="I48" s="1567"/>
      <c r="J48" s="1567"/>
      <c r="K48" s="1567"/>
      <c r="L48" s="1567"/>
      <c r="M48" s="1567"/>
      <c r="N48" s="1567"/>
      <c r="O48" s="1568"/>
    </row>
    <row r="49" spans="3:15" ht="14.25" customHeight="1">
      <c r="C49" s="457"/>
      <c r="O49" s="458"/>
    </row>
    <row r="50" spans="3:15" ht="14.25" customHeight="1">
      <c r="C50" s="464" t="s">
        <v>665</v>
      </c>
      <c r="O50" s="458"/>
    </row>
    <row r="51" spans="3:15" ht="14.25" customHeight="1">
      <c r="C51" s="1560"/>
      <c r="D51" s="1561"/>
      <c r="E51" s="1561"/>
      <c r="F51" s="1561"/>
      <c r="G51" s="1561"/>
      <c r="H51" s="1561"/>
      <c r="I51" s="1561"/>
      <c r="J51" s="1561"/>
      <c r="K51" s="1561"/>
      <c r="L51" s="1561"/>
      <c r="M51" s="1561"/>
      <c r="N51" s="1561"/>
      <c r="O51" s="1562"/>
    </row>
    <row r="52" spans="3:15" ht="14.25" customHeight="1">
      <c r="C52" s="1563"/>
      <c r="D52" s="1564"/>
      <c r="E52" s="1564"/>
      <c r="F52" s="1564"/>
      <c r="G52" s="1564"/>
      <c r="H52" s="1564"/>
      <c r="I52" s="1564"/>
      <c r="J52" s="1564"/>
      <c r="K52" s="1564"/>
      <c r="L52" s="1564"/>
      <c r="M52" s="1564"/>
      <c r="N52" s="1564"/>
      <c r="O52" s="1565"/>
    </row>
    <row r="53" spans="3:15" ht="14.25" customHeight="1">
      <c r="C53" s="1563"/>
      <c r="D53" s="1564"/>
      <c r="E53" s="1564"/>
      <c r="F53" s="1564"/>
      <c r="G53" s="1564"/>
      <c r="H53" s="1564"/>
      <c r="I53" s="1564"/>
      <c r="J53" s="1564"/>
      <c r="K53" s="1564"/>
      <c r="L53" s="1564"/>
      <c r="M53" s="1564"/>
      <c r="N53" s="1564"/>
      <c r="O53" s="1565"/>
    </row>
    <row r="54" spans="3:15" ht="14.25" customHeight="1">
      <c r="C54" s="1563"/>
      <c r="D54" s="1564"/>
      <c r="E54" s="1564"/>
      <c r="F54" s="1564"/>
      <c r="G54" s="1564"/>
      <c r="H54" s="1564"/>
      <c r="I54" s="1564"/>
      <c r="J54" s="1564"/>
      <c r="K54" s="1564"/>
      <c r="L54" s="1564"/>
      <c r="M54" s="1564"/>
      <c r="N54" s="1564"/>
      <c r="O54" s="1565"/>
    </row>
    <row r="55" spans="3:15" ht="14.25" customHeight="1">
      <c r="C55" s="1563"/>
      <c r="D55" s="1564"/>
      <c r="E55" s="1564"/>
      <c r="F55" s="1564"/>
      <c r="G55" s="1564"/>
      <c r="H55" s="1564"/>
      <c r="I55" s="1564"/>
      <c r="J55" s="1564"/>
      <c r="K55" s="1564"/>
      <c r="L55" s="1564"/>
      <c r="M55" s="1564"/>
      <c r="N55" s="1564"/>
      <c r="O55" s="1565"/>
    </row>
    <row r="56" spans="3:15" ht="14.25" customHeight="1">
      <c r="C56" s="1566"/>
      <c r="D56" s="1567"/>
      <c r="E56" s="1567"/>
      <c r="F56" s="1567"/>
      <c r="G56" s="1567"/>
      <c r="H56" s="1567"/>
      <c r="I56" s="1567"/>
      <c r="J56" s="1567"/>
      <c r="K56" s="1567"/>
      <c r="L56" s="1567"/>
      <c r="M56" s="1567"/>
      <c r="N56" s="1567"/>
      <c r="O56" s="1568"/>
    </row>
    <row r="57" spans="3:15" ht="14.25" customHeight="1">
      <c r="C57" s="457"/>
      <c r="O57" s="458"/>
    </row>
    <row r="58" spans="3:15" ht="14.25" customHeight="1">
      <c r="C58" s="1585" t="s">
        <v>666</v>
      </c>
      <c r="D58" s="1556"/>
      <c r="E58" s="1586"/>
      <c r="F58" s="1586"/>
      <c r="G58" s="1586"/>
      <c r="H58" s="1586"/>
      <c r="J58" s="468"/>
      <c r="K58" s="468"/>
      <c r="L58" s="468"/>
      <c r="M58" s="468"/>
      <c r="N58" s="468"/>
      <c r="O58" s="469"/>
    </row>
    <row r="59" spans="3:15" ht="14.25" customHeight="1">
      <c r="C59" s="1585" t="s">
        <v>667</v>
      </c>
      <c r="D59" s="1556"/>
      <c r="E59" s="1587"/>
      <c r="F59" s="1587"/>
      <c r="G59" s="1587"/>
      <c r="H59" s="1587"/>
      <c r="J59" s="468"/>
      <c r="K59" s="468"/>
      <c r="L59" s="468"/>
      <c r="M59" s="468"/>
      <c r="N59" s="468"/>
      <c r="O59" s="469"/>
    </row>
    <row r="60" spans="3:15" ht="14.25" customHeight="1">
      <c r="C60" s="1585" t="s">
        <v>668</v>
      </c>
      <c r="D60" s="1556"/>
      <c r="E60" s="1586"/>
      <c r="F60" s="1586"/>
      <c r="G60" s="1586"/>
      <c r="H60" s="1586"/>
      <c r="J60" s="468"/>
      <c r="K60" s="468"/>
      <c r="L60" s="468"/>
      <c r="M60" s="468"/>
      <c r="N60" s="468"/>
      <c r="O60" s="469"/>
    </row>
    <row r="61" spans="3:15" ht="14.25" customHeight="1" thickBot="1">
      <c r="C61" s="1581" t="s">
        <v>669</v>
      </c>
      <c r="D61" s="1582"/>
      <c r="E61" s="1583"/>
      <c r="F61" s="1583"/>
      <c r="G61" s="1583"/>
      <c r="H61" s="1583"/>
      <c r="I61" s="470"/>
      <c r="J61" s="471"/>
      <c r="K61" s="471"/>
      <c r="L61" s="471"/>
      <c r="M61" s="471"/>
      <c r="N61" s="471"/>
      <c r="O61" s="472"/>
    </row>
    <row r="62" spans="3:15" ht="14.25" customHeight="1"/>
    <row r="63" spans="3:15" ht="14.25" customHeight="1">
      <c r="C63" s="1584"/>
      <c r="D63" s="1584"/>
      <c r="E63" s="1584"/>
      <c r="F63" s="1584"/>
      <c r="G63" s="1584"/>
      <c r="H63" s="1584"/>
      <c r="I63" s="1584"/>
      <c r="J63" s="1584"/>
      <c r="K63" s="1584"/>
      <c r="L63" s="1584"/>
      <c r="M63" s="1584"/>
      <c r="N63" s="1584"/>
      <c r="O63" s="1584"/>
    </row>
    <row r="64" spans="3:15" ht="14.25" customHeight="1">
      <c r="C64" s="1584"/>
      <c r="D64" s="1584"/>
      <c r="E64" s="1584"/>
      <c r="F64" s="1584"/>
      <c r="G64" s="1584"/>
      <c r="H64" s="1584"/>
      <c r="I64" s="1584"/>
      <c r="J64" s="1584"/>
      <c r="K64" s="1584"/>
      <c r="L64" s="1584"/>
      <c r="M64" s="1584"/>
      <c r="N64" s="1584"/>
      <c r="O64" s="1584"/>
    </row>
    <row r="65" spans="3:15" ht="14.25" customHeight="1">
      <c r="C65" s="1584"/>
      <c r="D65" s="1584"/>
      <c r="E65" s="1584"/>
      <c r="F65" s="1584"/>
      <c r="G65" s="1584"/>
      <c r="H65" s="1584"/>
      <c r="I65" s="1584"/>
      <c r="J65" s="1584"/>
      <c r="K65" s="1584"/>
      <c r="L65" s="1584"/>
      <c r="M65" s="1584"/>
      <c r="N65" s="1584"/>
      <c r="O65" s="1584"/>
    </row>
    <row r="66" spans="3:15" ht="14.25" customHeight="1">
      <c r="C66" s="1584"/>
      <c r="D66" s="1584"/>
      <c r="E66" s="1584"/>
      <c r="F66" s="1584"/>
      <c r="G66" s="1584"/>
      <c r="H66" s="1584"/>
      <c r="I66" s="1584"/>
      <c r="J66" s="1584"/>
      <c r="K66" s="1584"/>
      <c r="L66" s="1584"/>
      <c r="M66" s="1584"/>
      <c r="N66" s="1584"/>
      <c r="O66" s="1584"/>
    </row>
    <row r="67" spans="3:15" ht="14.25" customHeight="1"/>
    <row r="68" spans="3:15" ht="14.25" customHeight="1"/>
    <row r="69" spans="3:15" ht="14.25" customHeight="1"/>
    <row r="70" spans="3:15" ht="14.25" customHeight="1"/>
    <row r="71" spans="3:15" ht="14.25" customHeight="1"/>
    <row r="72" spans="3:15" ht="14.25" customHeight="1"/>
  </sheetData>
  <sheetProtection password="CAB1" sheet="1" objects="1" scenarios="1" autoFilter="0"/>
  <protectedRanges>
    <protectedRange sqref="C51:O56 C46:O48 C39:O41 C34:O36 C29:O31 C21:O26 E15:H18 E10:H12 C8:G8 L10:O12 L15:O15 M16 O16" name="Range1"/>
  </protectedRanges>
  <mergeCells count="45">
    <mergeCell ref="C61:D61"/>
    <mergeCell ref="E61:H61"/>
    <mergeCell ref="C63:O66"/>
    <mergeCell ref="C51:O56"/>
    <mergeCell ref="C58:D58"/>
    <mergeCell ref="E58:H58"/>
    <mergeCell ref="C59:D59"/>
    <mergeCell ref="E59:H59"/>
    <mergeCell ref="C60:D60"/>
    <mergeCell ref="E60:H60"/>
    <mergeCell ref="C46:O48"/>
    <mergeCell ref="C16:D16"/>
    <mergeCell ref="E16:H16"/>
    <mergeCell ref="J16:K16"/>
    <mergeCell ref="C17:D17"/>
    <mergeCell ref="E17:H17"/>
    <mergeCell ref="C18:D18"/>
    <mergeCell ref="E18:H18"/>
    <mergeCell ref="C21:O26"/>
    <mergeCell ref="C29:O31"/>
    <mergeCell ref="C34:O36"/>
    <mergeCell ref="C39:O41"/>
    <mergeCell ref="C43:O44"/>
    <mergeCell ref="C12:D12"/>
    <mergeCell ref="E12:H12"/>
    <mergeCell ref="J12:K12"/>
    <mergeCell ref="L12:O12"/>
    <mergeCell ref="C15:D15"/>
    <mergeCell ref="E15:H15"/>
    <mergeCell ref="J15:K15"/>
    <mergeCell ref="L15:O15"/>
    <mergeCell ref="C10:D10"/>
    <mergeCell ref="E10:H10"/>
    <mergeCell ref="J10:K10"/>
    <mergeCell ref="L10:O10"/>
    <mergeCell ref="C11:D11"/>
    <mergeCell ref="E11:H11"/>
    <mergeCell ref="J11:K11"/>
    <mergeCell ref="L11:O11"/>
    <mergeCell ref="C2:O3"/>
    <mergeCell ref="C5:O6"/>
    <mergeCell ref="C8:G8"/>
    <mergeCell ref="J8:O8"/>
    <mergeCell ref="C9:H9"/>
    <mergeCell ref="J9:O9"/>
  </mergeCells>
  <dataValidations count="1">
    <dataValidation type="whole" allowBlank="1" showInputMessage="1" showErrorMessage="1" sqref="L15:O15 JH15:JK15 TD15:TG15 ACZ15:ADC15 AMV15:AMY15 AWR15:AWU15 BGN15:BGQ15 BQJ15:BQM15 CAF15:CAI15 CKB15:CKE15 CTX15:CUA15 DDT15:DDW15 DNP15:DNS15 DXL15:DXO15 EHH15:EHK15 ERD15:ERG15 FAZ15:FBC15 FKV15:FKY15 FUR15:FUU15 GEN15:GEQ15 GOJ15:GOM15 GYF15:GYI15 HIB15:HIE15 HRX15:HSA15 IBT15:IBW15 ILP15:ILS15 IVL15:IVO15 JFH15:JFK15 JPD15:JPG15 JYZ15:JZC15 KIV15:KIY15 KSR15:KSU15 LCN15:LCQ15 LMJ15:LMM15 LWF15:LWI15 MGB15:MGE15 MPX15:MQA15 MZT15:MZW15 NJP15:NJS15 NTL15:NTO15 ODH15:ODK15 OND15:ONG15 OWZ15:OXC15 PGV15:PGY15 PQR15:PQU15 QAN15:QAQ15 QKJ15:QKM15 QUF15:QUI15 REB15:REE15 RNX15:ROA15 RXT15:RXW15 SHP15:SHS15 SRL15:SRO15 TBH15:TBK15 TLD15:TLG15 TUZ15:TVC15 UEV15:UEY15 UOR15:UOU15 UYN15:UYQ15 VIJ15:VIM15 VSF15:VSI15 WCB15:WCE15 WLX15:WMA15 WVT15:WVW15 L65551:O65551 JH65551:JK65551 TD65551:TG65551 ACZ65551:ADC65551 AMV65551:AMY65551 AWR65551:AWU65551 BGN65551:BGQ65551 BQJ65551:BQM65551 CAF65551:CAI65551 CKB65551:CKE65551 CTX65551:CUA65551 DDT65551:DDW65551 DNP65551:DNS65551 DXL65551:DXO65551 EHH65551:EHK65551 ERD65551:ERG65551 FAZ65551:FBC65551 FKV65551:FKY65551 FUR65551:FUU65551 GEN65551:GEQ65551 GOJ65551:GOM65551 GYF65551:GYI65551 HIB65551:HIE65551 HRX65551:HSA65551 IBT65551:IBW65551 ILP65551:ILS65551 IVL65551:IVO65551 JFH65551:JFK65551 JPD65551:JPG65551 JYZ65551:JZC65551 KIV65551:KIY65551 KSR65551:KSU65551 LCN65551:LCQ65551 LMJ65551:LMM65551 LWF65551:LWI65551 MGB65551:MGE65551 MPX65551:MQA65551 MZT65551:MZW65551 NJP65551:NJS65551 NTL65551:NTO65551 ODH65551:ODK65551 OND65551:ONG65551 OWZ65551:OXC65551 PGV65551:PGY65551 PQR65551:PQU65551 QAN65551:QAQ65551 QKJ65551:QKM65551 QUF65551:QUI65551 REB65551:REE65551 RNX65551:ROA65551 RXT65551:RXW65551 SHP65551:SHS65551 SRL65551:SRO65551 TBH65551:TBK65551 TLD65551:TLG65551 TUZ65551:TVC65551 UEV65551:UEY65551 UOR65551:UOU65551 UYN65551:UYQ65551 VIJ65551:VIM65551 VSF65551:VSI65551 WCB65551:WCE65551 WLX65551:WMA65551 WVT65551:WVW65551 L131087:O131087 JH131087:JK131087 TD131087:TG131087 ACZ131087:ADC131087 AMV131087:AMY131087 AWR131087:AWU131087 BGN131087:BGQ131087 BQJ131087:BQM131087 CAF131087:CAI131087 CKB131087:CKE131087 CTX131087:CUA131087 DDT131087:DDW131087 DNP131087:DNS131087 DXL131087:DXO131087 EHH131087:EHK131087 ERD131087:ERG131087 FAZ131087:FBC131087 FKV131087:FKY131087 FUR131087:FUU131087 GEN131087:GEQ131087 GOJ131087:GOM131087 GYF131087:GYI131087 HIB131087:HIE131087 HRX131087:HSA131087 IBT131087:IBW131087 ILP131087:ILS131087 IVL131087:IVO131087 JFH131087:JFK131087 JPD131087:JPG131087 JYZ131087:JZC131087 KIV131087:KIY131087 KSR131087:KSU131087 LCN131087:LCQ131087 LMJ131087:LMM131087 LWF131087:LWI131087 MGB131087:MGE131087 MPX131087:MQA131087 MZT131087:MZW131087 NJP131087:NJS131087 NTL131087:NTO131087 ODH131087:ODK131087 OND131087:ONG131087 OWZ131087:OXC131087 PGV131087:PGY131087 PQR131087:PQU131087 QAN131087:QAQ131087 QKJ131087:QKM131087 QUF131087:QUI131087 REB131087:REE131087 RNX131087:ROA131087 RXT131087:RXW131087 SHP131087:SHS131087 SRL131087:SRO131087 TBH131087:TBK131087 TLD131087:TLG131087 TUZ131087:TVC131087 UEV131087:UEY131087 UOR131087:UOU131087 UYN131087:UYQ131087 VIJ131087:VIM131087 VSF131087:VSI131087 WCB131087:WCE131087 WLX131087:WMA131087 WVT131087:WVW131087 L196623:O196623 JH196623:JK196623 TD196623:TG196623 ACZ196623:ADC196623 AMV196623:AMY196623 AWR196623:AWU196623 BGN196623:BGQ196623 BQJ196623:BQM196623 CAF196623:CAI196623 CKB196623:CKE196623 CTX196623:CUA196623 DDT196623:DDW196623 DNP196623:DNS196623 DXL196623:DXO196623 EHH196623:EHK196623 ERD196623:ERG196623 FAZ196623:FBC196623 FKV196623:FKY196623 FUR196623:FUU196623 GEN196623:GEQ196623 GOJ196623:GOM196623 GYF196623:GYI196623 HIB196623:HIE196623 HRX196623:HSA196623 IBT196623:IBW196623 ILP196623:ILS196623 IVL196623:IVO196623 JFH196623:JFK196623 JPD196623:JPG196623 JYZ196623:JZC196623 KIV196623:KIY196623 KSR196623:KSU196623 LCN196623:LCQ196623 LMJ196623:LMM196623 LWF196623:LWI196623 MGB196623:MGE196623 MPX196623:MQA196623 MZT196623:MZW196623 NJP196623:NJS196623 NTL196623:NTO196623 ODH196623:ODK196623 OND196623:ONG196623 OWZ196623:OXC196623 PGV196623:PGY196623 PQR196623:PQU196623 QAN196623:QAQ196623 QKJ196623:QKM196623 QUF196623:QUI196623 REB196623:REE196623 RNX196623:ROA196623 RXT196623:RXW196623 SHP196623:SHS196623 SRL196623:SRO196623 TBH196623:TBK196623 TLD196623:TLG196623 TUZ196623:TVC196623 UEV196623:UEY196623 UOR196623:UOU196623 UYN196623:UYQ196623 VIJ196623:VIM196623 VSF196623:VSI196623 WCB196623:WCE196623 WLX196623:WMA196623 WVT196623:WVW196623 L262159:O262159 JH262159:JK262159 TD262159:TG262159 ACZ262159:ADC262159 AMV262159:AMY262159 AWR262159:AWU262159 BGN262159:BGQ262159 BQJ262159:BQM262159 CAF262159:CAI262159 CKB262159:CKE262159 CTX262159:CUA262159 DDT262159:DDW262159 DNP262159:DNS262159 DXL262159:DXO262159 EHH262159:EHK262159 ERD262159:ERG262159 FAZ262159:FBC262159 FKV262159:FKY262159 FUR262159:FUU262159 GEN262159:GEQ262159 GOJ262159:GOM262159 GYF262159:GYI262159 HIB262159:HIE262159 HRX262159:HSA262159 IBT262159:IBW262159 ILP262159:ILS262159 IVL262159:IVO262159 JFH262159:JFK262159 JPD262159:JPG262159 JYZ262159:JZC262159 KIV262159:KIY262159 KSR262159:KSU262159 LCN262159:LCQ262159 LMJ262159:LMM262159 LWF262159:LWI262159 MGB262159:MGE262159 MPX262159:MQA262159 MZT262159:MZW262159 NJP262159:NJS262159 NTL262159:NTO262159 ODH262159:ODK262159 OND262159:ONG262159 OWZ262159:OXC262159 PGV262159:PGY262159 PQR262159:PQU262159 QAN262159:QAQ262159 QKJ262159:QKM262159 QUF262159:QUI262159 REB262159:REE262159 RNX262159:ROA262159 RXT262159:RXW262159 SHP262159:SHS262159 SRL262159:SRO262159 TBH262159:TBK262159 TLD262159:TLG262159 TUZ262159:TVC262159 UEV262159:UEY262159 UOR262159:UOU262159 UYN262159:UYQ262159 VIJ262159:VIM262159 VSF262159:VSI262159 WCB262159:WCE262159 WLX262159:WMA262159 WVT262159:WVW262159 L327695:O327695 JH327695:JK327695 TD327695:TG327695 ACZ327695:ADC327695 AMV327695:AMY327695 AWR327695:AWU327695 BGN327695:BGQ327695 BQJ327695:BQM327695 CAF327695:CAI327695 CKB327695:CKE327695 CTX327695:CUA327695 DDT327695:DDW327695 DNP327695:DNS327695 DXL327695:DXO327695 EHH327695:EHK327695 ERD327695:ERG327695 FAZ327695:FBC327695 FKV327695:FKY327695 FUR327695:FUU327695 GEN327695:GEQ327695 GOJ327695:GOM327695 GYF327695:GYI327695 HIB327695:HIE327695 HRX327695:HSA327695 IBT327695:IBW327695 ILP327695:ILS327695 IVL327695:IVO327695 JFH327695:JFK327695 JPD327695:JPG327695 JYZ327695:JZC327695 KIV327695:KIY327695 KSR327695:KSU327695 LCN327695:LCQ327695 LMJ327695:LMM327695 LWF327695:LWI327695 MGB327695:MGE327695 MPX327695:MQA327695 MZT327695:MZW327695 NJP327695:NJS327695 NTL327695:NTO327695 ODH327695:ODK327695 OND327695:ONG327695 OWZ327695:OXC327695 PGV327695:PGY327695 PQR327695:PQU327695 QAN327695:QAQ327695 QKJ327695:QKM327695 QUF327695:QUI327695 REB327695:REE327695 RNX327695:ROA327695 RXT327695:RXW327695 SHP327695:SHS327695 SRL327695:SRO327695 TBH327695:TBK327695 TLD327695:TLG327695 TUZ327695:TVC327695 UEV327695:UEY327695 UOR327695:UOU327695 UYN327695:UYQ327695 VIJ327695:VIM327695 VSF327695:VSI327695 WCB327695:WCE327695 WLX327695:WMA327695 WVT327695:WVW327695 L393231:O393231 JH393231:JK393231 TD393231:TG393231 ACZ393231:ADC393231 AMV393231:AMY393231 AWR393231:AWU393231 BGN393231:BGQ393231 BQJ393231:BQM393231 CAF393231:CAI393231 CKB393231:CKE393231 CTX393231:CUA393231 DDT393231:DDW393231 DNP393231:DNS393231 DXL393231:DXO393231 EHH393231:EHK393231 ERD393231:ERG393231 FAZ393231:FBC393231 FKV393231:FKY393231 FUR393231:FUU393231 GEN393231:GEQ393231 GOJ393231:GOM393231 GYF393231:GYI393231 HIB393231:HIE393231 HRX393231:HSA393231 IBT393231:IBW393231 ILP393231:ILS393231 IVL393231:IVO393231 JFH393231:JFK393231 JPD393231:JPG393231 JYZ393231:JZC393231 KIV393231:KIY393231 KSR393231:KSU393231 LCN393231:LCQ393231 LMJ393231:LMM393231 LWF393231:LWI393231 MGB393231:MGE393231 MPX393231:MQA393231 MZT393231:MZW393231 NJP393231:NJS393231 NTL393231:NTO393231 ODH393231:ODK393231 OND393231:ONG393231 OWZ393231:OXC393231 PGV393231:PGY393231 PQR393231:PQU393231 QAN393231:QAQ393231 QKJ393231:QKM393231 QUF393231:QUI393231 REB393231:REE393231 RNX393231:ROA393231 RXT393231:RXW393231 SHP393231:SHS393231 SRL393231:SRO393231 TBH393231:TBK393231 TLD393231:TLG393231 TUZ393231:TVC393231 UEV393231:UEY393231 UOR393231:UOU393231 UYN393231:UYQ393231 VIJ393231:VIM393231 VSF393231:VSI393231 WCB393231:WCE393231 WLX393231:WMA393231 WVT393231:WVW393231 L458767:O458767 JH458767:JK458767 TD458767:TG458767 ACZ458767:ADC458767 AMV458767:AMY458767 AWR458767:AWU458767 BGN458767:BGQ458767 BQJ458767:BQM458767 CAF458767:CAI458767 CKB458767:CKE458767 CTX458767:CUA458767 DDT458767:DDW458767 DNP458767:DNS458767 DXL458767:DXO458767 EHH458767:EHK458767 ERD458767:ERG458767 FAZ458767:FBC458767 FKV458767:FKY458767 FUR458767:FUU458767 GEN458767:GEQ458767 GOJ458767:GOM458767 GYF458767:GYI458767 HIB458767:HIE458767 HRX458767:HSA458767 IBT458767:IBW458767 ILP458767:ILS458767 IVL458767:IVO458767 JFH458767:JFK458767 JPD458767:JPG458767 JYZ458767:JZC458767 KIV458767:KIY458767 KSR458767:KSU458767 LCN458767:LCQ458767 LMJ458767:LMM458767 LWF458767:LWI458767 MGB458767:MGE458767 MPX458767:MQA458767 MZT458767:MZW458767 NJP458767:NJS458767 NTL458767:NTO458767 ODH458767:ODK458767 OND458767:ONG458767 OWZ458767:OXC458767 PGV458767:PGY458767 PQR458767:PQU458767 QAN458767:QAQ458767 QKJ458767:QKM458767 QUF458767:QUI458767 REB458767:REE458767 RNX458767:ROA458767 RXT458767:RXW458767 SHP458767:SHS458767 SRL458767:SRO458767 TBH458767:TBK458767 TLD458767:TLG458767 TUZ458767:TVC458767 UEV458767:UEY458767 UOR458767:UOU458767 UYN458767:UYQ458767 VIJ458767:VIM458767 VSF458767:VSI458767 WCB458767:WCE458767 WLX458767:WMA458767 WVT458767:WVW458767 L524303:O524303 JH524303:JK524303 TD524303:TG524303 ACZ524303:ADC524303 AMV524303:AMY524303 AWR524303:AWU524303 BGN524303:BGQ524303 BQJ524303:BQM524303 CAF524303:CAI524303 CKB524303:CKE524303 CTX524303:CUA524303 DDT524303:DDW524303 DNP524303:DNS524303 DXL524303:DXO524303 EHH524303:EHK524303 ERD524303:ERG524303 FAZ524303:FBC524303 FKV524303:FKY524303 FUR524303:FUU524303 GEN524303:GEQ524303 GOJ524303:GOM524303 GYF524303:GYI524303 HIB524303:HIE524303 HRX524303:HSA524303 IBT524303:IBW524303 ILP524303:ILS524303 IVL524303:IVO524303 JFH524303:JFK524303 JPD524303:JPG524303 JYZ524303:JZC524303 KIV524303:KIY524303 KSR524303:KSU524303 LCN524303:LCQ524303 LMJ524303:LMM524303 LWF524303:LWI524303 MGB524303:MGE524303 MPX524303:MQA524303 MZT524303:MZW524303 NJP524303:NJS524303 NTL524303:NTO524303 ODH524303:ODK524303 OND524303:ONG524303 OWZ524303:OXC524303 PGV524303:PGY524303 PQR524303:PQU524303 QAN524303:QAQ524303 QKJ524303:QKM524303 QUF524303:QUI524303 REB524303:REE524303 RNX524303:ROA524303 RXT524303:RXW524303 SHP524303:SHS524303 SRL524303:SRO524303 TBH524303:TBK524303 TLD524303:TLG524303 TUZ524303:TVC524303 UEV524303:UEY524303 UOR524303:UOU524303 UYN524303:UYQ524303 VIJ524303:VIM524303 VSF524303:VSI524303 WCB524303:WCE524303 WLX524303:WMA524303 WVT524303:WVW524303 L589839:O589839 JH589839:JK589839 TD589839:TG589839 ACZ589839:ADC589839 AMV589839:AMY589839 AWR589839:AWU589839 BGN589839:BGQ589839 BQJ589839:BQM589839 CAF589839:CAI589839 CKB589839:CKE589839 CTX589839:CUA589839 DDT589839:DDW589839 DNP589839:DNS589839 DXL589839:DXO589839 EHH589839:EHK589839 ERD589839:ERG589839 FAZ589839:FBC589839 FKV589839:FKY589839 FUR589839:FUU589839 GEN589839:GEQ589839 GOJ589839:GOM589839 GYF589839:GYI589839 HIB589839:HIE589839 HRX589839:HSA589839 IBT589839:IBW589839 ILP589839:ILS589839 IVL589839:IVO589839 JFH589839:JFK589839 JPD589839:JPG589839 JYZ589839:JZC589839 KIV589839:KIY589839 KSR589839:KSU589839 LCN589839:LCQ589839 LMJ589839:LMM589839 LWF589839:LWI589839 MGB589839:MGE589839 MPX589839:MQA589839 MZT589839:MZW589839 NJP589839:NJS589839 NTL589839:NTO589839 ODH589839:ODK589839 OND589839:ONG589839 OWZ589839:OXC589839 PGV589839:PGY589839 PQR589839:PQU589839 QAN589839:QAQ589839 QKJ589839:QKM589839 QUF589839:QUI589839 REB589839:REE589839 RNX589839:ROA589839 RXT589839:RXW589839 SHP589839:SHS589839 SRL589839:SRO589839 TBH589839:TBK589839 TLD589839:TLG589839 TUZ589839:TVC589839 UEV589839:UEY589839 UOR589839:UOU589839 UYN589839:UYQ589839 VIJ589839:VIM589839 VSF589839:VSI589839 WCB589839:WCE589839 WLX589839:WMA589839 WVT589839:WVW589839 L655375:O655375 JH655375:JK655375 TD655375:TG655375 ACZ655375:ADC655375 AMV655375:AMY655375 AWR655375:AWU655375 BGN655375:BGQ655375 BQJ655375:BQM655375 CAF655375:CAI655375 CKB655375:CKE655375 CTX655375:CUA655375 DDT655375:DDW655375 DNP655375:DNS655375 DXL655375:DXO655375 EHH655375:EHK655375 ERD655375:ERG655375 FAZ655375:FBC655375 FKV655375:FKY655375 FUR655375:FUU655375 GEN655375:GEQ655375 GOJ655375:GOM655375 GYF655375:GYI655375 HIB655375:HIE655375 HRX655375:HSA655375 IBT655375:IBW655375 ILP655375:ILS655375 IVL655375:IVO655375 JFH655375:JFK655375 JPD655375:JPG655375 JYZ655375:JZC655375 KIV655375:KIY655375 KSR655375:KSU655375 LCN655375:LCQ655375 LMJ655375:LMM655375 LWF655375:LWI655375 MGB655375:MGE655375 MPX655375:MQA655375 MZT655375:MZW655375 NJP655375:NJS655375 NTL655375:NTO655375 ODH655375:ODK655375 OND655375:ONG655375 OWZ655375:OXC655375 PGV655375:PGY655375 PQR655375:PQU655375 QAN655375:QAQ655375 QKJ655375:QKM655375 QUF655375:QUI655375 REB655375:REE655375 RNX655375:ROA655375 RXT655375:RXW655375 SHP655375:SHS655375 SRL655375:SRO655375 TBH655375:TBK655375 TLD655375:TLG655375 TUZ655375:TVC655375 UEV655375:UEY655375 UOR655375:UOU655375 UYN655375:UYQ655375 VIJ655375:VIM655375 VSF655375:VSI655375 WCB655375:WCE655375 WLX655375:WMA655375 WVT655375:WVW655375 L720911:O720911 JH720911:JK720911 TD720911:TG720911 ACZ720911:ADC720911 AMV720911:AMY720911 AWR720911:AWU720911 BGN720911:BGQ720911 BQJ720911:BQM720911 CAF720911:CAI720911 CKB720911:CKE720911 CTX720911:CUA720911 DDT720911:DDW720911 DNP720911:DNS720911 DXL720911:DXO720911 EHH720911:EHK720911 ERD720911:ERG720911 FAZ720911:FBC720911 FKV720911:FKY720911 FUR720911:FUU720911 GEN720911:GEQ720911 GOJ720911:GOM720911 GYF720911:GYI720911 HIB720911:HIE720911 HRX720911:HSA720911 IBT720911:IBW720911 ILP720911:ILS720911 IVL720911:IVO720911 JFH720911:JFK720911 JPD720911:JPG720911 JYZ720911:JZC720911 KIV720911:KIY720911 KSR720911:KSU720911 LCN720911:LCQ720911 LMJ720911:LMM720911 LWF720911:LWI720911 MGB720911:MGE720911 MPX720911:MQA720911 MZT720911:MZW720911 NJP720911:NJS720911 NTL720911:NTO720911 ODH720911:ODK720911 OND720911:ONG720911 OWZ720911:OXC720911 PGV720911:PGY720911 PQR720911:PQU720911 QAN720911:QAQ720911 QKJ720911:QKM720911 QUF720911:QUI720911 REB720911:REE720911 RNX720911:ROA720911 RXT720911:RXW720911 SHP720911:SHS720911 SRL720911:SRO720911 TBH720911:TBK720911 TLD720911:TLG720911 TUZ720911:TVC720911 UEV720911:UEY720911 UOR720911:UOU720911 UYN720911:UYQ720911 VIJ720911:VIM720911 VSF720911:VSI720911 WCB720911:WCE720911 WLX720911:WMA720911 WVT720911:WVW720911 L786447:O786447 JH786447:JK786447 TD786447:TG786447 ACZ786447:ADC786447 AMV786447:AMY786447 AWR786447:AWU786447 BGN786447:BGQ786447 BQJ786447:BQM786447 CAF786447:CAI786447 CKB786447:CKE786447 CTX786447:CUA786447 DDT786447:DDW786447 DNP786447:DNS786447 DXL786447:DXO786447 EHH786447:EHK786447 ERD786447:ERG786447 FAZ786447:FBC786447 FKV786447:FKY786447 FUR786447:FUU786447 GEN786447:GEQ786447 GOJ786447:GOM786447 GYF786447:GYI786447 HIB786447:HIE786447 HRX786447:HSA786447 IBT786447:IBW786447 ILP786447:ILS786447 IVL786447:IVO786447 JFH786447:JFK786447 JPD786447:JPG786447 JYZ786447:JZC786447 KIV786447:KIY786447 KSR786447:KSU786447 LCN786447:LCQ786447 LMJ786447:LMM786447 LWF786447:LWI786447 MGB786447:MGE786447 MPX786447:MQA786447 MZT786447:MZW786447 NJP786447:NJS786447 NTL786447:NTO786447 ODH786447:ODK786447 OND786447:ONG786447 OWZ786447:OXC786447 PGV786447:PGY786447 PQR786447:PQU786447 QAN786447:QAQ786447 QKJ786447:QKM786447 QUF786447:QUI786447 REB786447:REE786447 RNX786447:ROA786447 RXT786447:RXW786447 SHP786447:SHS786447 SRL786447:SRO786447 TBH786447:TBK786447 TLD786447:TLG786447 TUZ786447:TVC786447 UEV786447:UEY786447 UOR786447:UOU786447 UYN786447:UYQ786447 VIJ786447:VIM786447 VSF786447:VSI786447 WCB786447:WCE786447 WLX786447:WMA786447 WVT786447:WVW786447 L851983:O851983 JH851983:JK851983 TD851983:TG851983 ACZ851983:ADC851983 AMV851983:AMY851983 AWR851983:AWU851983 BGN851983:BGQ851983 BQJ851983:BQM851983 CAF851983:CAI851983 CKB851983:CKE851983 CTX851983:CUA851983 DDT851983:DDW851983 DNP851983:DNS851983 DXL851983:DXO851983 EHH851983:EHK851983 ERD851983:ERG851983 FAZ851983:FBC851983 FKV851983:FKY851983 FUR851983:FUU851983 GEN851983:GEQ851983 GOJ851983:GOM851983 GYF851983:GYI851983 HIB851983:HIE851983 HRX851983:HSA851983 IBT851983:IBW851983 ILP851983:ILS851983 IVL851983:IVO851983 JFH851983:JFK851983 JPD851983:JPG851983 JYZ851983:JZC851983 KIV851983:KIY851983 KSR851983:KSU851983 LCN851983:LCQ851983 LMJ851983:LMM851983 LWF851983:LWI851983 MGB851983:MGE851983 MPX851983:MQA851983 MZT851983:MZW851983 NJP851983:NJS851983 NTL851983:NTO851983 ODH851983:ODK851983 OND851983:ONG851983 OWZ851983:OXC851983 PGV851983:PGY851983 PQR851983:PQU851983 QAN851983:QAQ851983 QKJ851983:QKM851983 QUF851983:QUI851983 REB851983:REE851983 RNX851983:ROA851983 RXT851983:RXW851983 SHP851983:SHS851983 SRL851983:SRO851983 TBH851983:TBK851983 TLD851983:TLG851983 TUZ851983:TVC851983 UEV851983:UEY851983 UOR851983:UOU851983 UYN851983:UYQ851983 VIJ851983:VIM851983 VSF851983:VSI851983 WCB851983:WCE851983 WLX851983:WMA851983 WVT851983:WVW851983 L917519:O917519 JH917519:JK917519 TD917519:TG917519 ACZ917519:ADC917519 AMV917519:AMY917519 AWR917519:AWU917519 BGN917519:BGQ917519 BQJ917519:BQM917519 CAF917519:CAI917519 CKB917519:CKE917519 CTX917519:CUA917519 DDT917519:DDW917519 DNP917519:DNS917519 DXL917519:DXO917519 EHH917519:EHK917519 ERD917519:ERG917519 FAZ917519:FBC917519 FKV917519:FKY917519 FUR917519:FUU917519 GEN917519:GEQ917519 GOJ917519:GOM917519 GYF917519:GYI917519 HIB917519:HIE917519 HRX917519:HSA917519 IBT917519:IBW917519 ILP917519:ILS917519 IVL917519:IVO917519 JFH917519:JFK917519 JPD917519:JPG917519 JYZ917519:JZC917519 KIV917519:KIY917519 KSR917519:KSU917519 LCN917519:LCQ917519 LMJ917519:LMM917519 LWF917519:LWI917519 MGB917519:MGE917519 MPX917519:MQA917519 MZT917519:MZW917519 NJP917519:NJS917519 NTL917519:NTO917519 ODH917519:ODK917519 OND917519:ONG917519 OWZ917519:OXC917519 PGV917519:PGY917519 PQR917519:PQU917519 QAN917519:QAQ917519 QKJ917519:QKM917519 QUF917519:QUI917519 REB917519:REE917519 RNX917519:ROA917519 RXT917519:RXW917519 SHP917519:SHS917519 SRL917519:SRO917519 TBH917519:TBK917519 TLD917519:TLG917519 TUZ917519:TVC917519 UEV917519:UEY917519 UOR917519:UOU917519 UYN917519:UYQ917519 VIJ917519:VIM917519 VSF917519:VSI917519 WCB917519:WCE917519 WLX917519:WMA917519 WVT917519:WVW917519 L983055:O983055 JH983055:JK983055 TD983055:TG983055 ACZ983055:ADC983055 AMV983055:AMY983055 AWR983055:AWU983055 BGN983055:BGQ983055 BQJ983055:BQM983055 CAF983055:CAI983055 CKB983055:CKE983055 CTX983055:CUA983055 DDT983055:DDW983055 DNP983055:DNS983055 DXL983055:DXO983055 EHH983055:EHK983055 ERD983055:ERG983055 FAZ983055:FBC983055 FKV983055:FKY983055 FUR983055:FUU983055 GEN983055:GEQ983055 GOJ983055:GOM983055 GYF983055:GYI983055 HIB983055:HIE983055 HRX983055:HSA983055 IBT983055:IBW983055 ILP983055:ILS983055 IVL983055:IVO983055 JFH983055:JFK983055 JPD983055:JPG983055 JYZ983055:JZC983055 KIV983055:KIY983055 KSR983055:KSU983055 LCN983055:LCQ983055 LMJ983055:LMM983055 LWF983055:LWI983055 MGB983055:MGE983055 MPX983055:MQA983055 MZT983055:MZW983055 NJP983055:NJS983055 NTL983055:NTO983055 ODH983055:ODK983055 OND983055:ONG983055 OWZ983055:OXC983055 PGV983055:PGY983055 PQR983055:PQU983055 QAN983055:QAQ983055 QKJ983055:QKM983055 QUF983055:QUI983055 REB983055:REE983055 RNX983055:ROA983055 RXT983055:RXW983055 SHP983055:SHS983055 SRL983055:SRO983055 TBH983055:TBK983055 TLD983055:TLG983055 TUZ983055:TVC983055 UEV983055:UEY983055 UOR983055:UOU983055 UYN983055:UYQ983055 VIJ983055:VIM983055 VSF983055:VSI983055 WCB983055:WCE983055 WLX983055:WMA983055 WVT983055:WVW983055" xr:uid="{F977691D-8FC7-46DA-ADC8-1879C4126251}">
      <formula1>0</formula1>
      <formula2>1000000</formula2>
    </dataValidation>
  </dataValidations>
  <printOptions horizontalCentered="1" verticalCentered="1"/>
  <pageMargins left="0.2" right="0.2" top="0.25" bottom="0.25" header="0.3" footer="0.3"/>
  <pageSetup scale="93" orientation="portrait" r:id="rId1"/>
  <headerFooter>
    <oddFooter>&amp;R&amp;1#&amp;"Calibri"&amp;12 COMPANY GENERAL BUSINESS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approve">
                <anchor moveWithCells="1" sizeWithCells="1">
                  <from>
                    <xdr:col>9</xdr:col>
                    <xdr:colOff>241300</xdr:colOff>
                    <xdr:row>57</xdr:row>
                    <xdr:rowOff>133350</xdr:rowOff>
                  </from>
                  <to>
                    <xdr:col>10</xdr:col>
                    <xdr:colOff>571500</xdr:colOff>
                    <xdr:row>60</xdr:row>
                    <xdr:rowOff>25400</xdr:rowOff>
                  </to>
                </anchor>
              </controlPr>
            </control>
          </mc:Choice>
        </mc:AlternateContent>
        <mc:AlternateContent xmlns:mc="http://schemas.openxmlformats.org/markup-compatibility/2006">
          <mc:Choice Requires="x14">
            <control shapeId="16386" r:id="rId5" name="Button 2">
              <controlPr defaultSize="0" print="0" autoFill="0" autoPict="0" macro="[1]!cond_appr">
                <anchor moveWithCells="1" sizeWithCells="1">
                  <from>
                    <xdr:col>11</xdr:col>
                    <xdr:colOff>222250</xdr:colOff>
                    <xdr:row>57</xdr:row>
                    <xdr:rowOff>139700</xdr:rowOff>
                  </from>
                  <to>
                    <xdr:col>12</xdr:col>
                    <xdr:colOff>469900</xdr:colOff>
                    <xdr:row>60</xdr:row>
                    <xdr:rowOff>38100</xdr:rowOff>
                  </to>
                </anchor>
              </controlPr>
            </control>
          </mc:Choice>
        </mc:AlternateContent>
        <mc:AlternateContent xmlns:mc="http://schemas.openxmlformats.org/markup-compatibility/2006">
          <mc:Choice Requires="x14">
            <control shapeId="16387" r:id="rId6" name="Button 3">
              <controlPr defaultSize="0" print="0" autoFill="0" autoPict="0" macro="[1]!reject_appr">
                <anchor moveWithCells="1" sizeWithCells="1">
                  <from>
                    <xdr:col>13</xdr:col>
                    <xdr:colOff>120650</xdr:colOff>
                    <xdr:row>57</xdr:row>
                    <xdr:rowOff>139700</xdr:rowOff>
                  </from>
                  <to>
                    <xdr:col>14</xdr:col>
                    <xdr:colOff>368300</xdr:colOff>
                    <xdr:row>60</xdr:row>
                    <xdr:rowOff>38100</xdr:rowOff>
                  </to>
                </anchor>
              </controlPr>
            </control>
          </mc:Choice>
        </mc:AlternateContent>
        <mc:AlternateContent xmlns:mc="http://schemas.openxmlformats.org/markup-compatibility/2006">
          <mc:Choice Requires="x14">
            <control shapeId="16388" r:id="rId7" name="Button 4">
              <controlPr defaultSize="0" print="0" autoFill="0" autoPict="0" macro="[1]!importdata">
                <anchor moveWithCells="1" sizeWithCells="1">
                  <from>
                    <xdr:col>16</xdr:col>
                    <xdr:colOff>228600</xdr:colOff>
                    <xdr:row>7</xdr:row>
                    <xdr:rowOff>133350</xdr:rowOff>
                  </from>
                  <to>
                    <xdr:col>17</xdr:col>
                    <xdr:colOff>514350</xdr:colOff>
                    <xdr:row>10</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allowBlank="1" showInputMessage="1" showErrorMessage="1" xr:uid="{7E76F4D8-4560-4B0A-8BA9-6BB79CE6B539}">
          <x14:formula1>
            <xm:f>0</xm:f>
          </x14:formula1>
          <x14:formula2>
            <xm:f>20000</xm:f>
          </x14:formula2>
          <xm:sqref>E10:H12 JA10:JD12 SW10:SZ12 ACS10:ACV12 AMO10:AMR12 AWK10:AWN12 BGG10:BGJ12 BQC10:BQF12 BZY10:CAB12 CJU10:CJX12 CTQ10:CTT12 DDM10:DDP12 DNI10:DNL12 DXE10:DXH12 EHA10:EHD12 EQW10:EQZ12 FAS10:FAV12 FKO10:FKR12 FUK10:FUN12 GEG10:GEJ12 GOC10:GOF12 GXY10:GYB12 HHU10:HHX12 HRQ10:HRT12 IBM10:IBP12 ILI10:ILL12 IVE10:IVH12 JFA10:JFD12 JOW10:JOZ12 JYS10:JYV12 KIO10:KIR12 KSK10:KSN12 LCG10:LCJ12 LMC10:LMF12 LVY10:LWB12 MFU10:MFX12 MPQ10:MPT12 MZM10:MZP12 NJI10:NJL12 NTE10:NTH12 ODA10:ODD12 OMW10:OMZ12 OWS10:OWV12 PGO10:PGR12 PQK10:PQN12 QAG10:QAJ12 QKC10:QKF12 QTY10:QUB12 RDU10:RDX12 RNQ10:RNT12 RXM10:RXP12 SHI10:SHL12 SRE10:SRH12 TBA10:TBD12 TKW10:TKZ12 TUS10:TUV12 UEO10:UER12 UOK10:UON12 UYG10:UYJ12 VIC10:VIF12 VRY10:VSB12 WBU10:WBX12 WLQ10:WLT12 WVM10:WVP12 E65546:H65548 JA65546:JD65548 SW65546:SZ65548 ACS65546:ACV65548 AMO65546:AMR65548 AWK65546:AWN65548 BGG65546:BGJ65548 BQC65546:BQF65548 BZY65546:CAB65548 CJU65546:CJX65548 CTQ65546:CTT65548 DDM65546:DDP65548 DNI65546:DNL65548 DXE65546:DXH65548 EHA65546:EHD65548 EQW65546:EQZ65548 FAS65546:FAV65548 FKO65546:FKR65548 FUK65546:FUN65548 GEG65546:GEJ65548 GOC65546:GOF65548 GXY65546:GYB65548 HHU65546:HHX65548 HRQ65546:HRT65548 IBM65546:IBP65548 ILI65546:ILL65548 IVE65546:IVH65548 JFA65546:JFD65548 JOW65546:JOZ65548 JYS65546:JYV65548 KIO65546:KIR65548 KSK65546:KSN65548 LCG65546:LCJ65548 LMC65546:LMF65548 LVY65546:LWB65548 MFU65546:MFX65548 MPQ65546:MPT65548 MZM65546:MZP65548 NJI65546:NJL65548 NTE65546:NTH65548 ODA65546:ODD65548 OMW65546:OMZ65548 OWS65546:OWV65548 PGO65546:PGR65548 PQK65546:PQN65548 QAG65546:QAJ65548 QKC65546:QKF65548 QTY65546:QUB65548 RDU65546:RDX65548 RNQ65546:RNT65548 RXM65546:RXP65548 SHI65546:SHL65548 SRE65546:SRH65548 TBA65546:TBD65548 TKW65546:TKZ65548 TUS65546:TUV65548 UEO65546:UER65548 UOK65546:UON65548 UYG65546:UYJ65548 VIC65546:VIF65548 VRY65546:VSB65548 WBU65546:WBX65548 WLQ65546:WLT65548 WVM65546:WVP65548 E131082:H131084 JA131082:JD131084 SW131082:SZ131084 ACS131082:ACV131084 AMO131082:AMR131084 AWK131082:AWN131084 BGG131082:BGJ131084 BQC131082:BQF131084 BZY131082:CAB131084 CJU131082:CJX131084 CTQ131082:CTT131084 DDM131082:DDP131084 DNI131082:DNL131084 DXE131082:DXH131084 EHA131082:EHD131084 EQW131082:EQZ131084 FAS131082:FAV131084 FKO131082:FKR131084 FUK131082:FUN131084 GEG131082:GEJ131084 GOC131082:GOF131084 GXY131082:GYB131084 HHU131082:HHX131084 HRQ131082:HRT131084 IBM131082:IBP131084 ILI131082:ILL131084 IVE131082:IVH131084 JFA131082:JFD131084 JOW131082:JOZ131084 JYS131082:JYV131084 KIO131082:KIR131084 KSK131082:KSN131084 LCG131082:LCJ131084 LMC131082:LMF131084 LVY131082:LWB131084 MFU131082:MFX131084 MPQ131082:MPT131084 MZM131082:MZP131084 NJI131082:NJL131084 NTE131082:NTH131084 ODA131082:ODD131084 OMW131082:OMZ131084 OWS131082:OWV131084 PGO131082:PGR131084 PQK131082:PQN131084 QAG131082:QAJ131084 QKC131082:QKF131084 QTY131082:QUB131084 RDU131082:RDX131084 RNQ131082:RNT131084 RXM131082:RXP131084 SHI131082:SHL131084 SRE131082:SRH131084 TBA131082:TBD131084 TKW131082:TKZ131084 TUS131082:TUV131084 UEO131082:UER131084 UOK131082:UON131084 UYG131082:UYJ131084 VIC131082:VIF131084 VRY131082:VSB131084 WBU131082:WBX131084 WLQ131082:WLT131084 WVM131082:WVP131084 E196618:H196620 JA196618:JD196620 SW196618:SZ196620 ACS196618:ACV196620 AMO196618:AMR196620 AWK196618:AWN196620 BGG196618:BGJ196620 BQC196618:BQF196620 BZY196618:CAB196620 CJU196618:CJX196620 CTQ196618:CTT196620 DDM196618:DDP196620 DNI196618:DNL196620 DXE196618:DXH196620 EHA196618:EHD196620 EQW196618:EQZ196620 FAS196618:FAV196620 FKO196618:FKR196620 FUK196618:FUN196620 GEG196618:GEJ196620 GOC196618:GOF196620 GXY196618:GYB196620 HHU196618:HHX196620 HRQ196618:HRT196620 IBM196618:IBP196620 ILI196618:ILL196620 IVE196618:IVH196620 JFA196618:JFD196620 JOW196618:JOZ196620 JYS196618:JYV196620 KIO196618:KIR196620 KSK196618:KSN196620 LCG196618:LCJ196620 LMC196618:LMF196620 LVY196618:LWB196620 MFU196618:MFX196620 MPQ196618:MPT196620 MZM196618:MZP196620 NJI196618:NJL196620 NTE196618:NTH196620 ODA196618:ODD196620 OMW196618:OMZ196620 OWS196618:OWV196620 PGO196618:PGR196620 PQK196618:PQN196620 QAG196618:QAJ196620 QKC196618:QKF196620 QTY196618:QUB196620 RDU196618:RDX196620 RNQ196618:RNT196620 RXM196618:RXP196620 SHI196618:SHL196620 SRE196618:SRH196620 TBA196618:TBD196620 TKW196618:TKZ196620 TUS196618:TUV196620 UEO196618:UER196620 UOK196618:UON196620 UYG196618:UYJ196620 VIC196618:VIF196620 VRY196618:VSB196620 WBU196618:WBX196620 WLQ196618:WLT196620 WVM196618:WVP196620 E262154:H262156 JA262154:JD262156 SW262154:SZ262156 ACS262154:ACV262156 AMO262154:AMR262156 AWK262154:AWN262156 BGG262154:BGJ262156 BQC262154:BQF262156 BZY262154:CAB262156 CJU262154:CJX262156 CTQ262154:CTT262156 DDM262154:DDP262156 DNI262154:DNL262156 DXE262154:DXH262156 EHA262154:EHD262156 EQW262154:EQZ262156 FAS262154:FAV262156 FKO262154:FKR262156 FUK262154:FUN262156 GEG262154:GEJ262156 GOC262154:GOF262156 GXY262154:GYB262156 HHU262154:HHX262156 HRQ262154:HRT262156 IBM262154:IBP262156 ILI262154:ILL262156 IVE262154:IVH262156 JFA262154:JFD262156 JOW262154:JOZ262156 JYS262154:JYV262156 KIO262154:KIR262156 KSK262154:KSN262156 LCG262154:LCJ262156 LMC262154:LMF262156 LVY262154:LWB262156 MFU262154:MFX262156 MPQ262154:MPT262156 MZM262154:MZP262156 NJI262154:NJL262156 NTE262154:NTH262156 ODA262154:ODD262156 OMW262154:OMZ262156 OWS262154:OWV262156 PGO262154:PGR262156 PQK262154:PQN262156 QAG262154:QAJ262156 QKC262154:QKF262156 QTY262154:QUB262156 RDU262154:RDX262156 RNQ262154:RNT262156 RXM262154:RXP262156 SHI262154:SHL262156 SRE262154:SRH262156 TBA262154:TBD262156 TKW262154:TKZ262156 TUS262154:TUV262156 UEO262154:UER262156 UOK262154:UON262156 UYG262154:UYJ262156 VIC262154:VIF262156 VRY262154:VSB262156 WBU262154:WBX262156 WLQ262154:WLT262156 WVM262154:WVP262156 E327690:H327692 JA327690:JD327692 SW327690:SZ327692 ACS327690:ACV327692 AMO327690:AMR327692 AWK327690:AWN327692 BGG327690:BGJ327692 BQC327690:BQF327692 BZY327690:CAB327692 CJU327690:CJX327692 CTQ327690:CTT327692 DDM327690:DDP327692 DNI327690:DNL327692 DXE327690:DXH327692 EHA327690:EHD327692 EQW327690:EQZ327692 FAS327690:FAV327692 FKO327690:FKR327692 FUK327690:FUN327692 GEG327690:GEJ327692 GOC327690:GOF327692 GXY327690:GYB327692 HHU327690:HHX327692 HRQ327690:HRT327692 IBM327690:IBP327692 ILI327690:ILL327692 IVE327690:IVH327692 JFA327690:JFD327692 JOW327690:JOZ327692 JYS327690:JYV327692 KIO327690:KIR327692 KSK327690:KSN327692 LCG327690:LCJ327692 LMC327690:LMF327692 LVY327690:LWB327692 MFU327690:MFX327692 MPQ327690:MPT327692 MZM327690:MZP327692 NJI327690:NJL327692 NTE327690:NTH327692 ODA327690:ODD327692 OMW327690:OMZ327692 OWS327690:OWV327692 PGO327690:PGR327692 PQK327690:PQN327692 QAG327690:QAJ327692 QKC327690:QKF327692 QTY327690:QUB327692 RDU327690:RDX327692 RNQ327690:RNT327692 RXM327690:RXP327692 SHI327690:SHL327692 SRE327690:SRH327692 TBA327690:TBD327692 TKW327690:TKZ327692 TUS327690:TUV327692 UEO327690:UER327692 UOK327690:UON327692 UYG327690:UYJ327692 VIC327690:VIF327692 VRY327690:VSB327692 WBU327690:WBX327692 WLQ327690:WLT327692 WVM327690:WVP327692 E393226:H393228 JA393226:JD393228 SW393226:SZ393228 ACS393226:ACV393228 AMO393226:AMR393228 AWK393226:AWN393228 BGG393226:BGJ393228 BQC393226:BQF393228 BZY393226:CAB393228 CJU393226:CJX393228 CTQ393226:CTT393228 DDM393226:DDP393228 DNI393226:DNL393228 DXE393226:DXH393228 EHA393226:EHD393228 EQW393226:EQZ393228 FAS393226:FAV393228 FKO393226:FKR393228 FUK393226:FUN393228 GEG393226:GEJ393228 GOC393226:GOF393228 GXY393226:GYB393228 HHU393226:HHX393228 HRQ393226:HRT393228 IBM393226:IBP393228 ILI393226:ILL393228 IVE393226:IVH393228 JFA393226:JFD393228 JOW393226:JOZ393228 JYS393226:JYV393228 KIO393226:KIR393228 KSK393226:KSN393228 LCG393226:LCJ393228 LMC393226:LMF393228 LVY393226:LWB393228 MFU393226:MFX393228 MPQ393226:MPT393228 MZM393226:MZP393228 NJI393226:NJL393228 NTE393226:NTH393228 ODA393226:ODD393228 OMW393226:OMZ393228 OWS393226:OWV393228 PGO393226:PGR393228 PQK393226:PQN393228 QAG393226:QAJ393228 QKC393226:QKF393228 QTY393226:QUB393228 RDU393226:RDX393228 RNQ393226:RNT393228 RXM393226:RXP393228 SHI393226:SHL393228 SRE393226:SRH393228 TBA393226:TBD393228 TKW393226:TKZ393228 TUS393226:TUV393228 UEO393226:UER393228 UOK393226:UON393228 UYG393226:UYJ393228 VIC393226:VIF393228 VRY393226:VSB393228 WBU393226:WBX393228 WLQ393226:WLT393228 WVM393226:WVP393228 E458762:H458764 JA458762:JD458764 SW458762:SZ458764 ACS458762:ACV458764 AMO458762:AMR458764 AWK458762:AWN458764 BGG458762:BGJ458764 BQC458762:BQF458764 BZY458762:CAB458764 CJU458762:CJX458764 CTQ458762:CTT458764 DDM458762:DDP458764 DNI458762:DNL458764 DXE458762:DXH458764 EHA458762:EHD458764 EQW458762:EQZ458764 FAS458762:FAV458764 FKO458762:FKR458764 FUK458762:FUN458764 GEG458762:GEJ458764 GOC458762:GOF458764 GXY458762:GYB458764 HHU458762:HHX458764 HRQ458762:HRT458764 IBM458762:IBP458764 ILI458762:ILL458764 IVE458762:IVH458764 JFA458762:JFD458764 JOW458762:JOZ458764 JYS458762:JYV458764 KIO458762:KIR458764 KSK458762:KSN458764 LCG458762:LCJ458764 LMC458762:LMF458764 LVY458762:LWB458764 MFU458762:MFX458764 MPQ458762:MPT458764 MZM458762:MZP458764 NJI458762:NJL458764 NTE458762:NTH458764 ODA458762:ODD458764 OMW458762:OMZ458764 OWS458762:OWV458764 PGO458762:PGR458764 PQK458762:PQN458764 QAG458762:QAJ458764 QKC458762:QKF458764 QTY458762:QUB458764 RDU458762:RDX458764 RNQ458762:RNT458764 RXM458762:RXP458764 SHI458762:SHL458764 SRE458762:SRH458764 TBA458762:TBD458764 TKW458762:TKZ458764 TUS458762:TUV458764 UEO458762:UER458764 UOK458762:UON458764 UYG458762:UYJ458764 VIC458762:VIF458764 VRY458762:VSB458764 WBU458762:WBX458764 WLQ458762:WLT458764 WVM458762:WVP458764 E524298:H524300 JA524298:JD524300 SW524298:SZ524300 ACS524298:ACV524300 AMO524298:AMR524300 AWK524298:AWN524300 BGG524298:BGJ524300 BQC524298:BQF524300 BZY524298:CAB524300 CJU524298:CJX524300 CTQ524298:CTT524300 DDM524298:DDP524300 DNI524298:DNL524300 DXE524298:DXH524300 EHA524298:EHD524300 EQW524298:EQZ524300 FAS524298:FAV524300 FKO524298:FKR524300 FUK524298:FUN524300 GEG524298:GEJ524300 GOC524298:GOF524300 GXY524298:GYB524300 HHU524298:HHX524300 HRQ524298:HRT524300 IBM524298:IBP524300 ILI524298:ILL524300 IVE524298:IVH524300 JFA524298:JFD524300 JOW524298:JOZ524300 JYS524298:JYV524300 KIO524298:KIR524300 KSK524298:KSN524300 LCG524298:LCJ524300 LMC524298:LMF524300 LVY524298:LWB524300 MFU524298:MFX524300 MPQ524298:MPT524300 MZM524298:MZP524300 NJI524298:NJL524300 NTE524298:NTH524300 ODA524298:ODD524300 OMW524298:OMZ524300 OWS524298:OWV524300 PGO524298:PGR524300 PQK524298:PQN524300 QAG524298:QAJ524300 QKC524298:QKF524300 QTY524298:QUB524300 RDU524298:RDX524300 RNQ524298:RNT524300 RXM524298:RXP524300 SHI524298:SHL524300 SRE524298:SRH524300 TBA524298:TBD524300 TKW524298:TKZ524300 TUS524298:TUV524300 UEO524298:UER524300 UOK524298:UON524300 UYG524298:UYJ524300 VIC524298:VIF524300 VRY524298:VSB524300 WBU524298:WBX524300 WLQ524298:WLT524300 WVM524298:WVP524300 E589834:H589836 JA589834:JD589836 SW589834:SZ589836 ACS589834:ACV589836 AMO589834:AMR589836 AWK589834:AWN589836 BGG589834:BGJ589836 BQC589834:BQF589836 BZY589834:CAB589836 CJU589834:CJX589836 CTQ589834:CTT589836 DDM589834:DDP589836 DNI589834:DNL589836 DXE589834:DXH589836 EHA589834:EHD589836 EQW589834:EQZ589836 FAS589834:FAV589836 FKO589834:FKR589836 FUK589834:FUN589836 GEG589834:GEJ589836 GOC589834:GOF589836 GXY589834:GYB589836 HHU589834:HHX589836 HRQ589834:HRT589836 IBM589834:IBP589836 ILI589834:ILL589836 IVE589834:IVH589836 JFA589834:JFD589836 JOW589834:JOZ589836 JYS589834:JYV589836 KIO589834:KIR589836 KSK589834:KSN589836 LCG589834:LCJ589836 LMC589834:LMF589836 LVY589834:LWB589836 MFU589834:MFX589836 MPQ589834:MPT589836 MZM589834:MZP589836 NJI589834:NJL589836 NTE589834:NTH589836 ODA589834:ODD589836 OMW589834:OMZ589836 OWS589834:OWV589836 PGO589834:PGR589836 PQK589834:PQN589836 QAG589834:QAJ589836 QKC589834:QKF589836 QTY589834:QUB589836 RDU589834:RDX589836 RNQ589834:RNT589836 RXM589834:RXP589836 SHI589834:SHL589836 SRE589834:SRH589836 TBA589834:TBD589836 TKW589834:TKZ589836 TUS589834:TUV589836 UEO589834:UER589836 UOK589834:UON589836 UYG589834:UYJ589836 VIC589834:VIF589836 VRY589834:VSB589836 WBU589834:WBX589836 WLQ589834:WLT589836 WVM589834:WVP589836 E655370:H655372 JA655370:JD655372 SW655370:SZ655372 ACS655370:ACV655372 AMO655370:AMR655372 AWK655370:AWN655372 BGG655370:BGJ655372 BQC655370:BQF655372 BZY655370:CAB655372 CJU655370:CJX655372 CTQ655370:CTT655372 DDM655370:DDP655372 DNI655370:DNL655372 DXE655370:DXH655372 EHA655370:EHD655372 EQW655370:EQZ655372 FAS655370:FAV655372 FKO655370:FKR655372 FUK655370:FUN655372 GEG655370:GEJ655372 GOC655370:GOF655372 GXY655370:GYB655372 HHU655370:HHX655372 HRQ655370:HRT655372 IBM655370:IBP655372 ILI655370:ILL655372 IVE655370:IVH655372 JFA655370:JFD655372 JOW655370:JOZ655372 JYS655370:JYV655372 KIO655370:KIR655372 KSK655370:KSN655372 LCG655370:LCJ655372 LMC655370:LMF655372 LVY655370:LWB655372 MFU655370:MFX655372 MPQ655370:MPT655372 MZM655370:MZP655372 NJI655370:NJL655372 NTE655370:NTH655372 ODA655370:ODD655372 OMW655370:OMZ655372 OWS655370:OWV655372 PGO655370:PGR655372 PQK655370:PQN655372 QAG655370:QAJ655372 QKC655370:QKF655372 QTY655370:QUB655372 RDU655370:RDX655372 RNQ655370:RNT655372 RXM655370:RXP655372 SHI655370:SHL655372 SRE655370:SRH655372 TBA655370:TBD655372 TKW655370:TKZ655372 TUS655370:TUV655372 UEO655370:UER655372 UOK655370:UON655372 UYG655370:UYJ655372 VIC655370:VIF655372 VRY655370:VSB655372 WBU655370:WBX655372 WLQ655370:WLT655372 WVM655370:WVP655372 E720906:H720908 JA720906:JD720908 SW720906:SZ720908 ACS720906:ACV720908 AMO720906:AMR720908 AWK720906:AWN720908 BGG720906:BGJ720908 BQC720906:BQF720908 BZY720906:CAB720908 CJU720906:CJX720908 CTQ720906:CTT720908 DDM720906:DDP720908 DNI720906:DNL720908 DXE720906:DXH720908 EHA720906:EHD720908 EQW720906:EQZ720908 FAS720906:FAV720908 FKO720906:FKR720908 FUK720906:FUN720908 GEG720906:GEJ720908 GOC720906:GOF720908 GXY720906:GYB720908 HHU720906:HHX720908 HRQ720906:HRT720908 IBM720906:IBP720908 ILI720906:ILL720908 IVE720906:IVH720908 JFA720906:JFD720908 JOW720906:JOZ720908 JYS720906:JYV720908 KIO720906:KIR720908 KSK720906:KSN720908 LCG720906:LCJ720908 LMC720906:LMF720908 LVY720906:LWB720908 MFU720906:MFX720908 MPQ720906:MPT720908 MZM720906:MZP720908 NJI720906:NJL720908 NTE720906:NTH720908 ODA720906:ODD720908 OMW720906:OMZ720908 OWS720906:OWV720908 PGO720906:PGR720908 PQK720906:PQN720908 QAG720906:QAJ720908 QKC720906:QKF720908 QTY720906:QUB720908 RDU720906:RDX720908 RNQ720906:RNT720908 RXM720906:RXP720908 SHI720906:SHL720908 SRE720906:SRH720908 TBA720906:TBD720908 TKW720906:TKZ720908 TUS720906:TUV720908 UEO720906:UER720908 UOK720906:UON720908 UYG720906:UYJ720908 VIC720906:VIF720908 VRY720906:VSB720908 WBU720906:WBX720908 WLQ720906:WLT720908 WVM720906:WVP720908 E786442:H786444 JA786442:JD786444 SW786442:SZ786444 ACS786442:ACV786444 AMO786442:AMR786444 AWK786442:AWN786444 BGG786442:BGJ786444 BQC786442:BQF786444 BZY786442:CAB786444 CJU786442:CJX786444 CTQ786442:CTT786444 DDM786442:DDP786444 DNI786442:DNL786444 DXE786442:DXH786444 EHA786442:EHD786444 EQW786442:EQZ786444 FAS786442:FAV786444 FKO786442:FKR786444 FUK786442:FUN786444 GEG786442:GEJ786444 GOC786442:GOF786444 GXY786442:GYB786444 HHU786442:HHX786444 HRQ786442:HRT786444 IBM786442:IBP786444 ILI786442:ILL786444 IVE786442:IVH786444 JFA786442:JFD786444 JOW786442:JOZ786444 JYS786442:JYV786444 KIO786442:KIR786444 KSK786442:KSN786444 LCG786442:LCJ786444 LMC786442:LMF786444 LVY786442:LWB786444 MFU786442:MFX786444 MPQ786442:MPT786444 MZM786442:MZP786444 NJI786442:NJL786444 NTE786442:NTH786444 ODA786442:ODD786444 OMW786442:OMZ786444 OWS786442:OWV786444 PGO786442:PGR786444 PQK786442:PQN786444 QAG786442:QAJ786444 QKC786442:QKF786444 QTY786442:QUB786444 RDU786442:RDX786444 RNQ786442:RNT786444 RXM786442:RXP786444 SHI786442:SHL786444 SRE786442:SRH786444 TBA786442:TBD786444 TKW786442:TKZ786444 TUS786442:TUV786444 UEO786442:UER786444 UOK786442:UON786444 UYG786442:UYJ786444 VIC786442:VIF786444 VRY786442:VSB786444 WBU786442:WBX786444 WLQ786442:WLT786444 WVM786442:WVP786444 E851978:H851980 JA851978:JD851980 SW851978:SZ851980 ACS851978:ACV851980 AMO851978:AMR851980 AWK851978:AWN851980 BGG851978:BGJ851980 BQC851978:BQF851980 BZY851978:CAB851980 CJU851978:CJX851980 CTQ851978:CTT851980 DDM851978:DDP851980 DNI851978:DNL851980 DXE851978:DXH851980 EHA851978:EHD851980 EQW851978:EQZ851980 FAS851978:FAV851980 FKO851978:FKR851980 FUK851978:FUN851980 GEG851978:GEJ851980 GOC851978:GOF851980 GXY851978:GYB851980 HHU851978:HHX851980 HRQ851978:HRT851980 IBM851978:IBP851980 ILI851978:ILL851980 IVE851978:IVH851980 JFA851978:JFD851980 JOW851978:JOZ851980 JYS851978:JYV851980 KIO851978:KIR851980 KSK851978:KSN851980 LCG851978:LCJ851980 LMC851978:LMF851980 LVY851978:LWB851980 MFU851978:MFX851980 MPQ851978:MPT851980 MZM851978:MZP851980 NJI851978:NJL851980 NTE851978:NTH851980 ODA851978:ODD851980 OMW851978:OMZ851980 OWS851978:OWV851980 PGO851978:PGR851980 PQK851978:PQN851980 QAG851978:QAJ851980 QKC851978:QKF851980 QTY851978:QUB851980 RDU851978:RDX851980 RNQ851978:RNT851980 RXM851978:RXP851980 SHI851978:SHL851980 SRE851978:SRH851980 TBA851978:TBD851980 TKW851978:TKZ851980 TUS851978:TUV851980 UEO851978:UER851980 UOK851978:UON851980 UYG851978:UYJ851980 VIC851978:VIF851980 VRY851978:VSB851980 WBU851978:WBX851980 WLQ851978:WLT851980 WVM851978:WVP851980 E917514:H917516 JA917514:JD917516 SW917514:SZ917516 ACS917514:ACV917516 AMO917514:AMR917516 AWK917514:AWN917516 BGG917514:BGJ917516 BQC917514:BQF917516 BZY917514:CAB917516 CJU917514:CJX917516 CTQ917514:CTT917516 DDM917514:DDP917516 DNI917514:DNL917516 DXE917514:DXH917516 EHA917514:EHD917516 EQW917514:EQZ917516 FAS917514:FAV917516 FKO917514:FKR917516 FUK917514:FUN917516 GEG917514:GEJ917516 GOC917514:GOF917516 GXY917514:GYB917516 HHU917514:HHX917516 HRQ917514:HRT917516 IBM917514:IBP917516 ILI917514:ILL917516 IVE917514:IVH917516 JFA917514:JFD917516 JOW917514:JOZ917516 JYS917514:JYV917516 KIO917514:KIR917516 KSK917514:KSN917516 LCG917514:LCJ917516 LMC917514:LMF917516 LVY917514:LWB917516 MFU917514:MFX917516 MPQ917514:MPT917516 MZM917514:MZP917516 NJI917514:NJL917516 NTE917514:NTH917516 ODA917514:ODD917516 OMW917514:OMZ917516 OWS917514:OWV917516 PGO917514:PGR917516 PQK917514:PQN917516 QAG917514:QAJ917516 QKC917514:QKF917516 QTY917514:QUB917516 RDU917514:RDX917516 RNQ917514:RNT917516 RXM917514:RXP917516 SHI917514:SHL917516 SRE917514:SRH917516 TBA917514:TBD917516 TKW917514:TKZ917516 TUS917514:TUV917516 UEO917514:UER917516 UOK917514:UON917516 UYG917514:UYJ917516 VIC917514:VIF917516 VRY917514:VSB917516 WBU917514:WBX917516 WLQ917514:WLT917516 WVM917514:WVP917516 E983050:H983052 JA983050:JD983052 SW983050:SZ983052 ACS983050:ACV983052 AMO983050:AMR983052 AWK983050:AWN983052 BGG983050:BGJ983052 BQC983050:BQF983052 BZY983050:CAB983052 CJU983050:CJX983052 CTQ983050:CTT983052 DDM983050:DDP983052 DNI983050:DNL983052 DXE983050:DXH983052 EHA983050:EHD983052 EQW983050:EQZ983052 FAS983050:FAV983052 FKO983050:FKR983052 FUK983050:FUN983052 GEG983050:GEJ983052 GOC983050:GOF983052 GXY983050:GYB983052 HHU983050:HHX983052 HRQ983050:HRT983052 IBM983050:IBP983052 ILI983050:ILL983052 IVE983050:IVH983052 JFA983050:JFD983052 JOW983050:JOZ983052 JYS983050:JYV983052 KIO983050:KIR983052 KSK983050:KSN983052 LCG983050:LCJ983052 LMC983050:LMF983052 LVY983050:LWB983052 MFU983050:MFX983052 MPQ983050:MPT983052 MZM983050:MZP983052 NJI983050:NJL983052 NTE983050:NTH983052 ODA983050:ODD983052 OMW983050:OMZ983052 OWS983050:OWV983052 PGO983050:PGR983052 PQK983050:PQN983052 QAG983050:QAJ983052 QKC983050:QKF983052 QTY983050:QUB983052 RDU983050:RDX983052 RNQ983050:RNT983052 RXM983050:RXP983052 SHI983050:SHL983052 SRE983050:SRH983052 TBA983050:TBD983052 TKW983050:TKZ983052 TUS983050:TUV983052 UEO983050:UER983052 UOK983050:UON983052 UYG983050:UYJ983052 VIC983050:VIF983052 VRY983050:VSB983052 WBU983050:WBX983052 WLQ983050:WLT983052 WVM983050:WVP983052 C8:G8 IY8:JC8 SU8:SY8 ACQ8:ACU8 AMM8:AMQ8 AWI8:AWM8 BGE8:BGI8 BQA8:BQE8 BZW8:CAA8 CJS8:CJW8 CTO8:CTS8 DDK8:DDO8 DNG8:DNK8 DXC8:DXG8 EGY8:EHC8 EQU8:EQY8 FAQ8:FAU8 FKM8:FKQ8 FUI8:FUM8 GEE8:GEI8 GOA8:GOE8 GXW8:GYA8 HHS8:HHW8 HRO8:HRS8 IBK8:IBO8 ILG8:ILK8 IVC8:IVG8 JEY8:JFC8 JOU8:JOY8 JYQ8:JYU8 KIM8:KIQ8 KSI8:KSM8 LCE8:LCI8 LMA8:LME8 LVW8:LWA8 MFS8:MFW8 MPO8:MPS8 MZK8:MZO8 NJG8:NJK8 NTC8:NTG8 OCY8:ODC8 OMU8:OMY8 OWQ8:OWU8 PGM8:PGQ8 PQI8:PQM8 QAE8:QAI8 QKA8:QKE8 QTW8:QUA8 RDS8:RDW8 RNO8:RNS8 RXK8:RXO8 SHG8:SHK8 SRC8:SRG8 TAY8:TBC8 TKU8:TKY8 TUQ8:TUU8 UEM8:UEQ8 UOI8:UOM8 UYE8:UYI8 VIA8:VIE8 VRW8:VSA8 WBS8:WBW8 WLO8:WLS8 WVK8:WVO8 C65544:G65544 IY65544:JC65544 SU65544:SY65544 ACQ65544:ACU65544 AMM65544:AMQ65544 AWI65544:AWM65544 BGE65544:BGI65544 BQA65544:BQE65544 BZW65544:CAA65544 CJS65544:CJW65544 CTO65544:CTS65544 DDK65544:DDO65544 DNG65544:DNK65544 DXC65544:DXG65544 EGY65544:EHC65544 EQU65544:EQY65544 FAQ65544:FAU65544 FKM65544:FKQ65544 FUI65544:FUM65544 GEE65544:GEI65544 GOA65544:GOE65544 GXW65544:GYA65544 HHS65544:HHW65544 HRO65544:HRS65544 IBK65544:IBO65544 ILG65544:ILK65544 IVC65544:IVG65544 JEY65544:JFC65544 JOU65544:JOY65544 JYQ65544:JYU65544 KIM65544:KIQ65544 KSI65544:KSM65544 LCE65544:LCI65544 LMA65544:LME65544 LVW65544:LWA65544 MFS65544:MFW65544 MPO65544:MPS65544 MZK65544:MZO65544 NJG65544:NJK65544 NTC65544:NTG65544 OCY65544:ODC65544 OMU65544:OMY65544 OWQ65544:OWU65544 PGM65544:PGQ65544 PQI65544:PQM65544 QAE65544:QAI65544 QKA65544:QKE65544 QTW65544:QUA65544 RDS65544:RDW65544 RNO65544:RNS65544 RXK65544:RXO65544 SHG65544:SHK65544 SRC65544:SRG65544 TAY65544:TBC65544 TKU65544:TKY65544 TUQ65544:TUU65544 UEM65544:UEQ65544 UOI65544:UOM65544 UYE65544:UYI65544 VIA65544:VIE65544 VRW65544:VSA65544 WBS65544:WBW65544 WLO65544:WLS65544 WVK65544:WVO65544 C131080:G131080 IY131080:JC131080 SU131080:SY131080 ACQ131080:ACU131080 AMM131080:AMQ131080 AWI131080:AWM131080 BGE131080:BGI131080 BQA131080:BQE131080 BZW131080:CAA131080 CJS131080:CJW131080 CTO131080:CTS131080 DDK131080:DDO131080 DNG131080:DNK131080 DXC131080:DXG131080 EGY131080:EHC131080 EQU131080:EQY131080 FAQ131080:FAU131080 FKM131080:FKQ131080 FUI131080:FUM131080 GEE131080:GEI131080 GOA131080:GOE131080 GXW131080:GYA131080 HHS131080:HHW131080 HRO131080:HRS131080 IBK131080:IBO131080 ILG131080:ILK131080 IVC131080:IVG131080 JEY131080:JFC131080 JOU131080:JOY131080 JYQ131080:JYU131080 KIM131080:KIQ131080 KSI131080:KSM131080 LCE131080:LCI131080 LMA131080:LME131080 LVW131080:LWA131080 MFS131080:MFW131080 MPO131080:MPS131080 MZK131080:MZO131080 NJG131080:NJK131080 NTC131080:NTG131080 OCY131080:ODC131080 OMU131080:OMY131080 OWQ131080:OWU131080 PGM131080:PGQ131080 PQI131080:PQM131080 QAE131080:QAI131080 QKA131080:QKE131080 QTW131080:QUA131080 RDS131080:RDW131080 RNO131080:RNS131080 RXK131080:RXO131080 SHG131080:SHK131080 SRC131080:SRG131080 TAY131080:TBC131080 TKU131080:TKY131080 TUQ131080:TUU131080 UEM131080:UEQ131080 UOI131080:UOM131080 UYE131080:UYI131080 VIA131080:VIE131080 VRW131080:VSA131080 WBS131080:WBW131080 WLO131080:WLS131080 WVK131080:WVO131080 C196616:G196616 IY196616:JC196616 SU196616:SY196616 ACQ196616:ACU196616 AMM196616:AMQ196616 AWI196616:AWM196616 BGE196616:BGI196616 BQA196616:BQE196616 BZW196616:CAA196616 CJS196616:CJW196616 CTO196616:CTS196616 DDK196616:DDO196616 DNG196616:DNK196616 DXC196616:DXG196616 EGY196616:EHC196616 EQU196616:EQY196616 FAQ196616:FAU196616 FKM196616:FKQ196616 FUI196616:FUM196616 GEE196616:GEI196616 GOA196616:GOE196616 GXW196616:GYA196616 HHS196616:HHW196616 HRO196616:HRS196616 IBK196616:IBO196616 ILG196616:ILK196616 IVC196616:IVG196616 JEY196616:JFC196616 JOU196616:JOY196616 JYQ196616:JYU196616 KIM196616:KIQ196616 KSI196616:KSM196616 LCE196616:LCI196616 LMA196616:LME196616 LVW196616:LWA196616 MFS196616:MFW196616 MPO196616:MPS196616 MZK196616:MZO196616 NJG196616:NJK196616 NTC196616:NTG196616 OCY196616:ODC196616 OMU196616:OMY196616 OWQ196616:OWU196616 PGM196616:PGQ196616 PQI196616:PQM196616 QAE196616:QAI196616 QKA196616:QKE196616 QTW196616:QUA196616 RDS196616:RDW196616 RNO196616:RNS196616 RXK196616:RXO196616 SHG196616:SHK196616 SRC196616:SRG196616 TAY196616:TBC196616 TKU196616:TKY196616 TUQ196616:TUU196616 UEM196616:UEQ196616 UOI196616:UOM196616 UYE196616:UYI196616 VIA196616:VIE196616 VRW196616:VSA196616 WBS196616:WBW196616 WLO196616:WLS196616 WVK196616:WVO196616 C262152:G262152 IY262152:JC262152 SU262152:SY262152 ACQ262152:ACU262152 AMM262152:AMQ262152 AWI262152:AWM262152 BGE262152:BGI262152 BQA262152:BQE262152 BZW262152:CAA262152 CJS262152:CJW262152 CTO262152:CTS262152 DDK262152:DDO262152 DNG262152:DNK262152 DXC262152:DXG262152 EGY262152:EHC262152 EQU262152:EQY262152 FAQ262152:FAU262152 FKM262152:FKQ262152 FUI262152:FUM262152 GEE262152:GEI262152 GOA262152:GOE262152 GXW262152:GYA262152 HHS262152:HHW262152 HRO262152:HRS262152 IBK262152:IBO262152 ILG262152:ILK262152 IVC262152:IVG262152 JEY262152:JFC262152 JOU262152:JOY262152 JYQ262152:JYU262152 KIM262152:KIQ262152 KSI262152:KSM262152 LCE262152:LCI262152 LMA262152:LME262152 LVW262152:LWA262152 MFS262152:MFW262152 MPO262152:MPS262152 MZK262152:MZO262152 NJG262152:NJK262152 NTC262152:NTG262152 OCY262152:ODC262152 OMU262152:OMY262152 OWQ262152:OWU262152 PGM262152:PGQ262152 PQI262152:PQM262152 QAE262152:QAI262152 QKA262152:QKE262152 QTW262152:QUA262152 RDS262152:RDW262152 RNO262152:RNS262152 RXK262152:RXO262152 SHG262152:SHK262152 SRC262152:SRG262152 TAY262152:TBC262152 TKU262152:TKY262152 TUQ262152:TUU262152 UEM262152:UEQ262152 UOI262152:UOM262152 UYE262152:UYI262152 VIA262152:VIE262152 VRW262152:VSA262152 WBS262152:WBW262152 WLO262152:WLS262152 WVK262152:WVO262152 C327688:G327688 IY327688:JC327688 SU327688:SY327688 ACQ327688:ACU327688 AMM327688:AMQ327688 AWI327688:AWM327688 BGE327688:BGI327688 BQA327688:BQE327688 BZW327688:CAA327688 CJS327688:CJW327688 CTO327688:CTS327688 DDK327688:DDO327688 DNG327688:DNK327688 DXC327688:DXG327688 EGY327688:EHC327688 EQU327688:EQY327688 FAQ327688:FAU327688 FKM327688:FKQ327688 FUI327688:FUM327688 GEE327688:GEI327688 GOA327688:GOE327688 GXW327688:GYA327688 HHS327688:HHW327688 HRO327688:HRS327688 IBK327688:IBO327688 ILG327688:ILK327688 IVC327688:IVG327688 JEY327688:JFC327688 JOU327688:JOY327688 JYQ327688:JYU327688 KIM327688:KIQ327688 KSI327688:KSM327688 LCE327688:LCI327688 LMA327688:LME327688 LVW327688:LWA327688 MFS327688:MFW327688 MPO327688:MPS327688 MZK327688:MZO327688 NJG327688:NJK327688 NTC327688:NTG327688 OCY327688:ODC327688 OMU327688:OMY327688 OWQ327688:OWU327688 PGM327688:PGQ327688 PQI327688:PQM327688 QAE327688:QAI327688 QKA327688:QKE327688 QTW327688:QUA327688 RDS327688:RDW327688 RNO327688:RNS327688 RXK327688:RXO327688 SHG327688:SHK327688 SRC327688:SRG327688 TAY327688:TBC327688 TKU327688:TKY327688 TUQ327688:TUU327688 UEM327688:UEQ327688 UOI327688:UOM327688 UYE327688:UYI327688 VIA327688:VIE327688 VRW327688:VSA327688 WBS327688:WBW327688 WLO327688:WLS327688 WVK327688:WVO327688 C393224:G393224 IY393224:JC393224 SU393224:SY393224 ACQ393224:ACU393224 AMM393224:AMQ393224 AWI393224:AWM393224 BGE393224:BGI393224 BQA393224:BQE393224 BZW393224:CAA393224 CJS393224:CJW393224 CTO393224:CTS393224 DDK393224:DDO393224 DNG393224:DNK393224 DXC393224:DXG393224 EGY393224:EHC393224 EQU393224:EQY393224 FAQ393224:FAU393224 FKM393224:FKQ393224 FUI393224:FUM393224 GEE393224:GEI393224 GOA393224:GOE393224 GXW393224:GYA393224 HHS393224:HHW393224 HRO393224:HRS393224 IBK393224:IBO393224 ILG393224:ILK393224 IVC393224:IVG393224 JEY393224:JFC393224 JOU393224:JOY393224 JYQ393224:JYU393224 KIM393224:KIQ393224 KSI393224:KSM393224 LCE393224:LCI393224 LMA393224:LME393224 LVW393224:LWA393224 MFS393224:MFW393224 MPO393224:MPS393224 MZK393224:MZO393224 NJG393224:NJK393224 NTC393224:NTG393224 OCY393224:ODC393224 OMU393224:OMY393224 OWQ393224:OWU393224 PGM393224:PGQ393224 PQI393224:PQM393224 QAE393224:QAI393224 QKA393224:QKE393224 QTW393224:QUA393224 RDS393224:RDW393224 RNO393224:RNS393224 RXK393224:RXO393224 SHG393224:SHK393224 SRC393224:SRG393224 TAY393224:TBC393224 TKU393224:TKY393224 TUQ393224:TUU393224 UEM393224:UEQ393224 UOI393224:UOM393224 UYE393224:UYI393224 VIA393224:VIE393224 VRW393224:VSA393224 WBS393224:WBW393224 WLO393224:WLS393224 WVK393224:WVO393224 C458760:G458760 IY458760:JC458760 SU458760:SY458760 ACQ458760:ACU458760 AMM458760:AMQ458760 AWI458760:AWM458760 BGE458760:BGI458760 BQA458760:BQE458760 BZW458760:CAA458760 CJS458760:CJW458760 CTO458760:CTS458760 DDK458760:DDO458760 DNG458760:DNK458760 DXC458760:DXG458760 EGY458760:EHC458760 EQU458760:EQY458760 FAQ458760:FAU458760 FKM458760:FKQ458760 FUI458760:FUM458760 GEE458760:GEI458760 GOA458760:GOE458760 GXW458760:GYA458760 HHS458760:HHW458760 HRO458760:HRS458760 IBK458760:IBO458760 ILG458760:ILK458760 IVC458760:IVG458760 JEY458760:JFC458760 JOU458760:JOY458760 JYQ458760:JYU458760 KIM458760:KIQ458760 KSI458760:KSM458760 LCE458760:LCI458760 LMA458760:LME458760 LVW458760:LWA458760 MFS458760:MFW458760 MPO458760:MPS458760 MZK458760:MZO458760 NJG458760:NJK458760 NTC458760:NTG458760 OCY458760:ODC458760 OMU458760:OMY458760 OWQ458760:OWU458760 PGM458760:PGQ458760 PQI458760:PQM458760 QAE458760:QAI458760 QKA458760:QKE458760 QTW458760:QUA458760 RDS458760:RDW458760 RNO458760:RNS458760 RXK458760:RXO458760 SHG458760:SHK458760 SRC458760:SRG458760 TAY458760:TBC458760 TKU458760:TKY458760 TUQ458760:TUU458760 UEM458760:UEQ458760 UOI458760:UOM458760 UYE458760:UYI458760 VIA458760:VIE458760 VRW458760:VSA458760 WBS458760:WBW458760 WLO458760:WLS458760 WVK458760:WVO458760 C524296:G524296 IY524296:JC524296 SU524296:SY524296 ACQ524296:ACU524296 AMM524296:AMQ524296 AWI524296:AWM524296 BGE524296:BGI524296 BQA524296:BQE524296 BZW524296:CAA524296 CJS524296:CJW524296 CTO524296:CTS524296 DDK524296:DDO524296 DNG524296:DNK524296 DXC524296:DXG524296 EGY524296:EHC524296 EQU524296:EQY524296 FAQ524296:FAU524296 FKM524296:FKQ524296 FUI524296:FUM524296 GEE524296:GEI524296 GOA524296:GOE524296 GXW524296:GYA524296 HHS524296:HHW524296 HRO524296:HRS524296 IBK524296:IBO524296 ILG524296:ILK524296 IVC524296:IVG524296 JEY524296:JFC524296 JOU524296:JOY524296 JYQ524296:JYU524296 KIM524296:KIQ524296 KSI524296:KSM524296 LCE524296:LCI524296 LMA524296:LME524296 LVW524296:LWA524296 MFS524296:MFW524296 MPO524296:MPS524296 MZK524296:MZO524296 NJG524296:NJK524296 NTC524296:NTG524296 OCY524296:ODC524296 OMU524296:OMY524296 OWQ524296:OWU524296 PGM524296:PGQ524296 PQI524296:PQM524296 QAE524296:QAI524296 QKA524296:QKE524296 QTW524296:QUA524296 RDS524296:RDW524296 RNO524296:RNS524296 RXK524296:RXO524296 SHG524296:SHK524296 SRC524296:SRG524296 TAY524296:TBC524296 TKU524296:TKY524296 TUQ524296:TUU524296 UEM524296:UEQ524296 UOI524296:UOM524296 UYE524296:UYI524296 VIA524296:VIE524296 VRW524296:VSA524296 WBS524296:WBW524296 WLO524296:WLS524296 WVK524296:WVO524296 C589832:G589832 IY589832:JC589832 SU589832:SY589832 ACQ589832:ACU589832 AMM589832:AMQ589832 AWI589832:AWM589832 BGE589832:BGI589832 BQA589832:BQE589832 BZW589832:CAA589832 CJS589832:CJW589832 CTO589832:CTS589832 DDK589832:DDO589832 DNG589832:DNK589832 DXC589832:DXG589832 EGY589832:EHC589832 EQU589832:EQY589832 FAQ589832:FAU589832 FKM589832:FKQ589832 FUI589832:FUM589832 GEE589832:GEI589832 GOA589832:GOE589832 GXW589832:GYA589832 HHS589832:HHW589832 HRO589832:HRS589832 IBK589832:IBO589832 ILG589832:ILK589832 IVC589832:IVG589832 JEY589832:JFC589832 JOU589832:JOY589832 JYQ589832:JYU589832 KIM589832:KIQ589832 KSI589832:KSM589832 LCE589832:LCI589832 LMA589832:LME589832 LVW589832:LWA589832 MFS589832:MFW589832 MPO589832:MPS589832 MZK589832:MZO589832 NJG589832:NJK589832 NTC589832:NTG589832 OCY589832:ODC589832 OMU589832:OMY589832 OWQ589832:OWU589832 PGM589832:PGQ589832 PQI589832:PQM589832 QAE589832:QAI589832 QKA589832:QKE589832 QTW589832:QUA589832 RDS589832:RDW589832 RNO589832:RNS589832 RXK589832:RXO589832 SHG589832:SHK589832 SRC589832:SRG589832 TAY589832:TBC589832 TKU589832:TKY589832 TUQ589832:TUU589832 UEM589832:UEQ589832 UOI589832:UOM589832 UYE589832:UYI589832 VIA589832:VIE589832 VRW589832:VSA589832 WBS589832:WBW589832 WLO589832:WLS589832 WVK589832:WVO589832 C655368:G655368 IY655368:JC655368 SU655368:SY655368 ACQ655368:ACU655368 AMM655368:AMQ655368 AWI655368:AWM655368 BGE655368:BGI655368 BQA655368:BQE655368 BZW655368:CAA655368 CJS655368:CJW655368 CTO655368:CTS655368 DDK655368:DDO655368 DNG655368:DNK655368 DXC655368:DXG655368 EGY655368:EHC655368 EQU655368:EQY655368 FAQ655368:FAU655368 FKM655368:FKQ655368 FUI655368:FUM655368 GEE655368:GEI655368 GOA655368:GOE655368 GXW655368:GYA655368 HHS655368:HHW655368 HRO655368:HRS655368 IBK655368:IBO655368 ILG655368:ILK655368 IVC655368:IVG655368 JEY655368:JFC655368 JOU655368:JOY655368 JYQ655368:JYU655368 KIM655368:KIQ655368 KSI655368:KSM655368 LCE655368:LCI655368 LMA655368:LME655368 LVW655368:LWA655368 MFS655368:MFW655368 MPO655368:MPS655368 MZK655368:MZO655368 NJG655368:NJK655368 NTC655368:NTG655368 OCY655368:ODC655368 OMU655368:OMY655368 OWQ655368:OWU655368 PGM655368:PGQ655368 PQI655368:PQM655368 QAE655368:QAI655368 QKA655368:QKE655368 QTW655368:QUA655368 RDS655368:RDW655368 RNO655368:RNS655368 RXK655368:RXO655368 SHG655368:SHK655368 SRC655368:SRG655368 TAY655368:TBC655368 TKU655368:TKY655368 TUQ655368:TUU655368 UEM655368:UEQ655368 UOI655368:UOM655368 UYE655368:UYI655368 VIA655368:VIE655368 VRW655368:VSA655368 WBS655368:WBW655368 WLO655368:WLS655368 WVK655368:WVO655368 C720904:G720904 IY720904:JC720904 SU720904:SY720904 ACQ720904:ACU720904 AMM720904:AMQ720904 AWI720904:AWM720904 BGE720904:BGI720904 BQA720904:BQE720904 BZW720904:CAA720904 CJS720904:CJW720904 CTO720904:CTS720904 DDK720904:DDO720904 DNG720904:DNK720904 DXC720904:DXG720904 EGY720904:EHC720904 EQU720904:EQY720904 FAQ720904:FAU720904 FKM720904:FKQ720904 FUI720904:FUM720904 GEE720904:GEI720904 GOA720904:GOE720904 GXW720904:GYA720904 HHS720904:HHW720904 HRO720904:HRS720904 IBK720904:IBO720904 ILG720904:ILK720904 IVC720904:IVG720904 JEY720904:JFC720904 JOU720904:JOY720904 JYQ720904:JYU720904 KIM720904:KIQ720904 KSI720904:KSM720904 LCE720904:LCI720904 LMA720904:LME720904 LVW720904:LWA720904 MFS720904:MFW720904 MPO720904:MPS720904 MZK720904:MZO720904 NJG720904:NJK720904 NTC720904:NTG720904 OCY720904:ODC720904 OMU720904:OMY720904 OWQ720904:OWU720904 PGM720904:PGQ720904 PQI720904:PQM720904 QAE720904:QAI720904 QKA720904:QKE720904 QTW720904:QUA720904 RDS720904:RDW720904 RNO720904:RNS720904 RXK720904:RXO720904 SHG720904:SHK720904 SRC720904:SRG720904 TAY720904:TBC720904 TKU720904:TKY720904 TUQ720904:TUU720904 UEM720904:UEQ720904 UOI720904:UOM720904 UYE720904:UYI720904 VIA720904:VIE720904 VRW720904:VSA720904 WBS720904:WBW720904 WLO720904:WLS720904 WVK720904:WVO720904 C786440:G786440 IY786440:JC786440 SU786440:SY786440 ACQ786440:ACU786440 AMM786440:AMQ786440 AWI786440:AWM786440 BGE786440:BGI786440 BQA786440:BQE786440 BZW786440:CAA786440 CJS786440:CJW786440 CTO786440:CTS786440 DDK786440:DDO786440 DNG786440:DNK786440 DXC786440:DXG786440 EGY786440:EHC786440 EQU786440:EQY786440 FAQ786440:FAU786440 FKM786440:FKQ786440 FUI786440:FUM786440 GEE786440:GEI786440 GOA786440:GOE786440 GXW786440:GYA786440 HHS786440:HHW786440 HRO786440:HRS786440 IBK786440:IBO786440 ILG786440:ILK786440 IVC786440:IVG786440 JEY786440:JFC786440 JOU786440:JOY786440 JYQ786440:JYU786440 KIM786440:KIQ786440 KSI786440:KSM786440 LCE786440:LCI786440 LMA786440:LME786440 LVW786440:LWA786440 MFS786440:MFW786440 MPO786440:MPS786440 MZK786440:MZO786440 NJG786440:NJK786440 NTC786440:NTG786440 OCY786440:ODC786440 OMU786440:OMY786440 OWQ786440:OWU786440 PGM786440:PGQ786440 PQI786440:PQM786440 QAE786440:QAI786440 QKA786440:QKE786440 QTW786440:QUA786440 RDS786440:RDW786440 RNO786440:RNS786440 RXK786440:RXO786440 SHG786440:SHK786440 SRC786440:SRG786440 TAY786440:TBC786440 TKU786440:TKY786440 TUQ786440:TUU786440 UEM786440:UEQ786440 UOI786440:UOM786440 UYE786440:UYI786440 VIA786440:VIE786440 VRW786440:VSA786440 WBS786440:WBW786440 WLO786440:WLS786440 WVK786440:WVO786440 C851976:G851976 IY851976:JC851976 SU851976:SY851976 ACQ851976:ACU851976 AMM851976:AMQ851976 AWI851976:AWM851976 BGE851976:BGI851976 BQA851976:BQE851976 BZW851976:CAA851976 CJS851976:CJW851976 CTO851976:CTS851976 DDK851976:DDO851976 DNG851976:DNK851976 DXC851976:DXG851976 EGY851976:EHC851976 EQU851976:EQY851976 FAQ851976:FAU851976 FKM851976:FKQ851976 FUI851976:FUM851976 GEE851976:GEI851976 GOA851976:GOE851976 GXW851976:GYA851976 HHS851976:HHW851976 HRO851976:HRS851976 IBK851976:IBO851976 ILG851976:ILK851976 IVC851976:IVG851976 JEY851976:JFC851976 JOU851976:JOY851976 JYQ851976:JYU851976 KIM851976:KIQ851976 KSI851976:KSM851976 LCE851976:LCI851976 LMA851976:LME851976 LVW851976:LWA851976 MFS851976:MFW851976 MPO851976:MPS851976 MZK851976:MZO851976 NJG851976:NJK851976 NTC851976:NTG851976 OCY851976:ODC851976 OMU851976:OMY851976 OWQ851976:OWU851976 PGM851976:PGQ851976 PQI851976:PQM851976 QAE851976:QAI851976 QKA851976:QKE851976 QTW851976:QUA851976 RDS851976:RDW851976 RNO851976:RNS851976 RXK851976:RXO851976 SHG851976:SHK851976 SRC851976:SRG851976 TAY851976:TBC851976 TKU851976:TKY851976 TUQ851976:TUU851976 UEM851976:UEQ851976 UOI851976:UOM851976 UYE851976:UYI851976 VIA851976:VIE851976 VRW851976:VSA851976 WBS851976:WBW851976 WLO851976:WLS851976 WVK851976:WVO851976 C917512:G917512 IY917512:JC917512 SU917512:SY917512 ACQ917512:ACU917512 AMM917512:AMQ917512 AWI917512:AWM917512 BGE917512:BGI917512 BQA917512:BQE917512 BZW917512:CAA917512 CJS917512:CJW917512 CTO917512:CTS917512 DDK917512:DDO917512 DNG917512:DNK917512 DXC917512:DXG917512 EGY917512:EHC917512 EQU917512:EQY917512 FAQ917512:FAU917512 FKM917512:FKQ917512 FUI917512:FUM917512 GEE917512:GEI917512 GOA917512:GOE917512 GXW917512:GYA917512 HHS917512:HHW917512 HRO917512:HRS917512 IBK917512:IBO917512 ILG917512:ILK917512 IVC917512:IVG917512 JEY917512:JFC917512 JOU917512:JOY917512 JYQ917512:JYU917512 KIM917512:KIQ917512 KSI917512:KSM917512 LCE917512:LCI917512 LMA917512:LME917512 LVW917512:LWA917512 MFS917512:MFW917512 MPO917512:MPS917512 MZK917512:MZO917512 NJG917512:NJK917512 NTC917512:NTG917512 OCY917512:ODC917512 OMU917512:OMY917512 OWQ917512:OWU917512 PGM917512:PGQ917512 PQI917512:PQM917512 QAE917512:QAI917512 QKA917512:QKE917512 QTW917512:QUA917512 RDS917512:RDW917512 RNO917512:RNS917512 RXK917512:RXO917512 SHG917512:SHK917512 SRC917512:SRG917512 TAY917512:TBC917512 TKU917512:TKY917512 TUQ917512:TUU917512 UEM917512:UEQ917512 UOI917512:UOM917512 UYE917512:UYI917512 VIA917512:VIE917512 VRW917512:VSA917512 WBS917512:WBW917512 WLO917512:WLS917512 WVK917512:WVO917512 C983048:G983048 IY983048:JC983048 SU983048:SY983048 ACQ983048:ACU983048 AMM983048:AMQ983048 AWI983048:AWM983048 BGE983048:BGI983048 BQA983048:BQE983048 BZW983048:CAA983048 CJS983048:CJW983048 CTO983048:CTS983048 DDK983048:DDO983048 DNG983048:DNK983048 DXC983048:DXG983048 EGY983048:EHC983048 EQU983048:EQY983048 FAQ983048:FAU983048 FKM983048:FKQ983048 FUI983048:FUM983048 GEE983048:GEI983048 GOA983048:GOE983048 GXW983048:GYA983048 HHS983048:HHW983048 HRO983048:HRS983048 IBK983048:IBO983048 ILG983048:ILK983048 IVC983048:IVG983048 JEY983048:JFC983048 JOU983048:JOY983048 JYQ983048:JYU983048 KIM983048:KIQ983048 KSI983048:KSM983048 LCE983048:LCI983048 LMA983048:LME983048 LVW983048:LWA983048 MFS983048:MFW983048 MPO983048:MPS983048 MZK983048:MZO983048 NJG983048:NJK983048 NTC983048:NTG983048 OCY983048:ODC983048 OMU983048:OMY983048 OWQ983048:OWU983048 PGM983048:PGQ983048 PQI983048:PQM983048 QAE983048:QAI983048 QKA983048:QKE983048 QTW983048:QUA983048 RDS983048:RDW983048 RNO983048:RNS983048 RXK983048:RXO983048 SHG983048:SHK983048 SRC983048:SRG983048 TAY983048:TBC983048 TKU983048:TKY983048 TUQ983048:TUU983048 UEM983048:UEQ983048 UOI983048:UOM983048 UYE983048:UYI983048 VIA983048:VIE983048 VRW983048:VSA983048 WBS983048:WBW983048 WLO983048:WLS983048 WVK983048:WVO983048 E15:H18 JA15:JD18 SW15:SZ18 ACS15:ACV18 AMO15:AMR18 AWK15:AWN18 BGG15:BGJ18 BQC15:BQF18 BZY15:CAB18 CJU15:CJX18 CTQ15:CTT18 DDM15:DDP18 DNI15:DNL18 DXE15:DXH18 EHA15:EHD18 EQW15:EQZ18 FAS15:FAV18 FKO15:FKR18 FUK15:FUN18 GEG15:GEJ18 GOC15:GOF18 GXY15:GYB18 HHU15:HHX18 HRQ15:HRT18 IBM15:IBP18 ILI15:ILL18 IVE15:IVH18 JFA15:JFD18 JOW15:JOZ18 JYS15:JYV18 KIO15:KIR18 KSK15:KSN18 LCG15:LCJ18 LMC15:LMF18 LVY15:LWB18 MFU15:MFX18 MPQ15:MPT18 MZM15:MZP18 NJI15:NJL18 NTE15:NTH18 ODA15:ODD18 OMW15:OMZ18 OWS15:OWV18 PGO15:PGR18 PQK15:PQN18 QAG15:QAJ18 QKC15:QKF18 QTY15:QUB18 RDU15:RDX18 RNQ15:RNT18 RXM15:RXP18 SHI15:SHL18 SRE15:SRH18 TBA15:TBD18 TKW15:TKZ18 TUS15:TUV18 UEO15:UER18 UOK15:UON18 UYG15:UYJ18 VIC15:VIF18 VRY15:VSB18 WBU15:WBX18 WLQ15:WLT18 WVM15:WVP18 E65551:H65554 JA65551:JD65554 SW65551:SZ65554 ACS65551:ACV65554 AMO65551:AMR65554 AWK65551:AWN65554 BGG65551:BGJ65554 BQC65551:BQF65554 BZY65551:CAB65554 CJU65551:CJX65554 CTQ65551:CTT65554 DDM65551:DDP65554 DNI65551:DNL65554 DXE65551:DXH65554 EHA65551:EHD65554 EQW65551:EQZ65554 FAS65551:FAV65554 FKO65551:FKR65554 FUK65551:FUN65554 GEG65551:GEJ65554 GOC65551:GOF65554 GXY65551:GYB65554 HHU65551:HHX65554 HRQ65551:HRT65554 IBM65551:IBP65554 ILI65551:ILL65554 IVE65551:IVH65554 JFA65551:JFD65554 JOW65551:JOZ65554 JYS65551:JYV65554 KIO65551:KIR65554 KSK65551:KSN65554 LCG65551:LCJ65554 LMC65551:LMF65554 LVY65551:LWB65554 MFU65551:MFX65554 MPQ65551:MPT65554 MZM65551:MZP65554 NJI65551:NJL65554 NTE65551:NTH65554 ODA65551:ODD65554 OMW65551:OMZ65554 OWS65551:OWV65554 PGO65551:PGR65554 PQK65551:PQN65554 QAG65551:QAJ65554 QKC65551:QKF65554 QTY65551:QUB65554 RDU65551:RDX65554 RNQ65551:RNT65554 RXM65551:RXP65554 SHI65551:SHL65554 SRE65551:SRH65554 TBA65551:TBD65554 TKW65551:TKZ65554 TUS65551:TUV65554 UEO65551:UER65554 UOK65551:UON65554 UYG65551:UYJ65554 VIC65551:VIF65554 VRY65551:VSB65554 WBU65551:WBX65554 WLQ65551:WLT65554 WVM65551:WVP65554 E131087:H131090 JA131087:JD131090 SW131087:SZ131090 ACS131087:ACV131090 AMO131087:AMR131090 AWK131087:AWN131090 BGG131087:BGJ131090 BQC131087:BQF131090 BZY131087:CAB131090 CJU131087:CJX131090 CTQ131087:CTT131090 DDM131087:DDP131090 DNI131087:DNL131090 DXE131087:DXH131090 EHA131087:EHD131090 EQW131087:EQZ131090 FAS131087:FAV131090 FKO131087:FKR131090 FUK131087:FUN131090 GEG131087:GEJ131090 GOC131087:GOF131090 GXY131087:GYB131090 HHU131087:HHX131090 HRQ131087:HRT131090 IBM131087:IBP131090 ILI131087:ILL131090 IVE131087:IVH131090 JFA131087:JFD131090 JOW131087:JOZ131090 JYS131087:JYV131090 KIO131087:KIR131090 KSK131087:KSN131090 LCG131087:LCJ131090 LMC131087:LMF131090 LVY131087:LWB131090 MFU131087:MFX131090 MPQ131087:MPT131090 MZM131087:MZP131090 NJI131087:NJL131090 NTE131087:NTH131090 ODA131087:ODD131090 OMW131087:OMZ131090 OWS131087:OWV131090 PGO131087:PGR131090 PQK131087:PQN131090 QAG131087:QAJ131090 QKC131087:QKF131090 QTY131087:QUB131090 RDU131087:RDX131090 RNQ131087:RNT131090 RXM131087:RXP131090 SHI131087:SHL131090 SRE131087:SRH131090 TBA131087:TBD131090 TKW131087:TKZ131090 TUS131087:TUV131090 UEO131087:UER131090 UOK131087:UON131090 UYG131087:UYJ131090 VIC131087:VIF131090 VRY131087:VSB131090 WBU131087:WBX131090 WLQ131087:WLT131090 WVM131087:WVP131090 E196623:H196626 JA196623:JD196626 SW196623:SZ196626 ACS196623:ACV196626 AMO196623:AMR196626 AWK196623:AWN196626 BGG196623:BGJ196626 BQC196623:BQF196626 BZY196623:CAB196626 CJU196623:CJX196626 CTQ196623:CTT196626 DDM196623:DDP196626 DNI196623:DNL196626 DXE196623:DXH196626 EHA196623:EHD196626 EQW196623:EQZ196626 FAS196623:FAV196626 FKO196623:FKR196626 FUK196623:FUN196626 GEG196623:GEJ196626 GOC196623:GOF196626 GXY196623:GYB196626 HHU196623:HHX196626 HRQ196623:HRT196626 IBM196623:IBP196626 ILI196623:ILL196626 IVE196623:IVH196626 JFA196623:JFD196626 JOW196623:JOZ196626 JYS196623:JYV196626 KIO196623:KIR196626 KSK196623:KSN196626 LCG196623:LCJ196626 LMC196623:LMF196626 LVY196623:LWB196626 MFU196623:MFX196626 MPQ196623:MPT196626 MZM196623:MZP196626 NJI196623:NJL196626 NTE196623:NTH196626 ODA196623:ODD196626 OMW196623:OMZ196626 OWS196623:OWV196626 PGO196623:PGR196626 PQK196623:PQN196626 QAG196623:QAJ196626 QKC196623:QKF196626 QTY196623:QUB196626 RDU196623:RDX196626 RNQ196623:RNT196626 RXM196623:RXP196626 SHI196623:SHL196626 SRE196623:SRH196626 TBA196623:TBD196626 TKW196623:TKZ196626 TUS196623:TUV196626 UEO196623:UER196626 UOK196623:UON196626 UYG196623:UYJ196626 VIC196623:VIF196626 VRY196623:VSB196626 WBU196623:WBX196626 WLQ196623:WLT196626 WVM196623:WVP196626 E262159:H262162 JA262159:JD262162 SW262159:SZ262162 ACS262159:ACV262162 AMO262159:AMR262162 AWK262159:AWN262162 BGG262159:BGJ262162 BQC262159:BQF262162 BZY262159:CAB262162 CJU262159:CJX262162 CTQ262159:CTT262162 DDM262159:DDP262162 DNI262159:DNL262162 DXE262159:DXH262162 EHA262159:EHD262162 EQW262159:EQZ262162 FAS262159:FAV262162 FKO262159:FKR262162 FUK262159:FUN262162 GEG262159:GEJ262162 GOC262159:GOF262162 GXY262159:GYB262162 HHU262159:HHX262162 HRQ262159:HRT262162 IBM262159:IBP262162 ILI262159:ILL262162 IVE262159:IVH262162 JFA262159:JFD262162 JOW262159:JOZ262162 JYS262159:JYV262162 KIO262159:KIR262162 KSK262159:KSN262162 LCG262159:LCJ262162 LMC262159:LMF262162 LVY262159:LWB262162 MFU262159:MFX262162 MPQ262159:MPT262162 MZM262159:MZP262162 NJI262159:NJL262162 NTE262159:NTH262162 ODA262159:ODD262162 OMW262159:OMZ262162 OWS262159:OWV262162 PGO262159:PGR262162 PQK262159:PQN262162 QAG262159:QAJ262162 QKC262159:QKF262162 QTY262159:QUB262162 RDU262159:RDX262162 RNQ262159:RNT262162 RXM262159:RXP262162 SHI262159:SHL262162 SRE262159:SRH262162 TBA262159:TBD262162 TKW262159:TKZ262162 TUS262159:TUV262162 UEO262159:UER262162 UOK262159:UON262162 UYG262159:UYJ262162 VIC262159:VIF262162 VRY262159:VSB262162 WBU262159:WBX262162 WLQ262159:WLT262162 WVM262159:WVP262162 E327695:H327698 JA327695:JD327698 SW327695:SZ327698 ACS327695:ACV327698 AMO327695:AMR327698 AWK327695:AWN327698 BGG327695:BGJ327698 BQC327695:BQF327698 BZY327695:CAB327698 CJU327695:CJX327698 CTQ327695:CTT327698 DDM327695:DDP327698 DNI327695:DNL327698 DXE327695:DXH327698 EHA327695:EHD327698 EQW327695:EQZ327698 FAS327695:FAV327698 FKO327695:FKR327698 FUK327695:FUN327698 GEG327695:GEJ327698 GOC327695:GOF327698 GXY327695:GYB327698 HHU327695:HHX327698 HRQ327695:HRT327698 IBM327695:IBP327698 ILI327695:ILL327698 IVE327695:IVH327698 JFA327695:JFD327698 JOW327695:JOZ327698 JYS327695:JYV327698 KIO327695:KIR327698 KSK327695:KSN327698 LCG327695:LCJ327698 LMC327695:LMF327698 LVY327695:LWB327698 MFU327695:MFX327698 MPQ327695:MPT327698 MZM327695:MZP327698 NJI327695:NJL327698 NTE327695:NTH327698 ODA327695:ODD327698 OMW327695:OMZ327698 OWS327695:OWV327698 PGO327695:PGR327698 PQK327695:PQN327698 QAG327695:QAJ327698 QKC327695:QKF327698 QTY327695:QUB327698 RDU327695:RDX327698 RNQ327695:RNT327698 RXM327695:RXP327698 SHI327695:SHL327698 SRE327695:SRH327698 TBA327695:TBD327698 TKW327695:TKZ327698 TUS327695:TUV327698 UEO327695:UER327698 UOK327695:UON327698 UYG327695:UYJ327698 VIC327695:VIF327698 VRY327695:VSB327698 WBU327695:WBX327698 WLQ327695:WLT327698 WVM327695:WVP327698 E393231:H393234 JA393231:JD393234 SW393231:SZ393234 ACS393231:ACV393234 AMO393231:AMR393234 AWK393231:AWN393234 BGG393231:BGJ393234 BQC393231:BQF393234 BZY393231:CAB393234 CJU393231:CJX393234 CTQ393231:CTT393234 DDM393231:DDP393234 DNI393231:DNL393234 DXE393231:DXH393234 EHA393231:EHD393234 EQW393231:EQZ393234 FAS393231:FAV393234 FKO393231:FKR393234 FUK393231:FUN393234 GEG393231:GEJ393234 GOC393231:GOF393234 GXY393231:GYB393234 HHU393231:HHX393234 HRQ393231:HRT393234 IBM393231:IBP393234 ILI393231:ILL393234 IVE393231:IVH393234 JFA393231:JFD393234 JOW393231:JOZ393234 JYS393231:JYV393234 KIO393231:KIR393234 KSK393231:KSN393234 LCG393231:LCJ393234 LMC393231:LMF393234 LVY393231:LWB393234 MFU393231:MFX393234 MPQ393231:MPT393234 MZM393231:MZP393234 NJI393231:NJL393234 NTE393231:NTH393234 ODA393231:ODD393234 OMW393231:OMZ393234 OWS393231:OWV393234 PGO393231:PGR393234 PQK393231:PQN393234 QAG393231:QAJ393234 QKC393231:QKF393234 QTY393231:QUB393234 RDU393231:RDX393234 RNQ393231:RNT393234 RXM393231:RXP393234 SHI393231:SHL393234 SRE393231:SRH393234 TBA393231:TBD393234 TKW393231:TKZ393234 TUS393231:TUV393234 UEO393231:UER393234 UOK393231:UON393234 UYG393231:UYJ393234 VIC393231:VIF393234 VRY393231:VSB393234 WBU393231:WBX393234 WLQ393231:WLT393234 WVM393231:WVP393234 E458767:H458770 JA458767:JD458770 SW458767:SZ458770 ACS458767:ACV458770 AMO458767:AMR458770 AWK458767:AWN458770 BGG458767:BGJ458770 BQC458767:BQF458770 BZY458767:CAB458770 CJU458767:CJX458770 CTQ458767:CTT458770 DDM458767:DDP458770 DNI458767:DNL458770 DXE458767:DXH458770 EHA458767:EHD458770 EQW458767:EQZ458770 FAS458767:FAV458770 FKO458767:FKR458770 FUK458767:FUN458770 GEG458767:GEJ458770 GOC458767:GOF458770 GXY458767:GYB458770 HHU458767:HHX458770 HRQ458767:HRT458770 IBM458767:IBP458770 ILI458767:ILL458770 IVE458767:IVH458770 JFA458767:JFD458770 JOW458767:JOZ458770 JYS458767:JYV458770 KIO458767:KIR458770 KSK458767:KSN458770 LCG458767:LCJ458770 LMC458767:LMF458770 LVY458767:LWB458770 MFU458767:MFX458770 MPQ458767:MPT458770 MZM458767:MZP458770 NJI458767:NJL458770 NTE458767:NTH458770 ODA458767:ODD458770 OMW458767:OMZ458770 OWS458767:OWV458770 PGO458767:PGR458770 PQK458767:PQN458770 QAG458767:QAJ458770 QKC458767:QKF458770 QTY458767:QUB458770 RDU458767:RDX458770 RNQ458767:RNT458770 RXM458767:RXP458770 SHI458767:SHL458770 SRE458767:SRH458770 TBA458767:TBD458770 TKW458767:TKZ458770 TUS458767:TUV458770 UEO458767:UER458770 UOK458767:UON458770 UYG458767:UYJ458770 VIC458767:VIF458770 VRY458767:VSB458770 WBU458767:WBX458770 WLQ458767:WLT458770 WVM458767:WVP458770 E524303:H524306 JA524303:JD524306 SW524303:SZ524306 ACS524303:ACV524306 AMO524303:AMR524306 AWK524303:AWN524306 BGG524303:BGJ524306 BQC524303:BQF524306 BZY524303:CAB524306 CJU524303:CJX524306 CTQ524303:CTT524306 DDM524303:DDP524306 DNI524303:DNL524306 DXE524303:DXH524306 EHA524303:EHD524306 EQW524303:EQZ524306 FAS524303:FAV524306 FKO524303:FKR524306 FUK524303:FUN524306 GEG524303:GEJ524306 GOC524303:GOF524306 GXY524303:GYB524306 HHU524303:HHX524306 HRQ524303:HRT524306 IBM524303:IBP524306 ILI524303:ILL524306 IVE524303:IVH524306 JFA524303:JFD524306 JOW524303:JOZ524306 JYS524303:JYV524306 KIO524303:KIR524306 KSK524303:KSN524306 LCG524303:LCJ524306 LMC524303:LMF524306 LVY524303:LWB524306 MFU524303:MFX524306 MPQ524303:MPT524306 MZM524303:MZP524306 NJI524303:NJL524306 NTE524303:NTH524306 ODA524303:ODD524306 OMW524303:OMZ524306 OWS524303:OWV524306 PGO524303:PGR524306 PQK524303:PQN524306 QAG524303:QAJ524306 QKC524303:QKF524306 QTY524303:QUB524306 RDU524303:RDX524306 RNQ524303:RNT524306 RXM524303:RXP524306 SHI524303:SHL524306 SRE524303:SRH524306 TBA524303:TBD524306 TKW524303:TKZ524306 TUS524303:TUV524306 UEO524303:UER524306 UOK524303:UON524306 UYG524303:UYJ524306 VIC524303:VIF524306 VRY524303:VSB524306 WBU524303:WBX524306 WLQ524303:WLT524306 WVM524303:WVP524306 E589839:H589842 JA589839:JD589842 SW589839:SZ589842 ACS589839:ACV589842 AMO589839:AMR589842 AWK589839:AWN589842 BGG589839:BGJ589842 BQC589839:BQF589842 BZY589839:CAB589842 CJU589839:CJX589842 CTQ589839:CTT589842 DDM589839:DDP589842 DNI589839:DNL589842 DXE589839:DXH589842 EHA589839:EHD589842 EQW589839:EQZ589842 FAS589839:FAV589842 FKO589839:FKR589842 FUK589839:FUN589842 GEG589839:GEJ589842 GOC589839:GOF589842 GXY589839:GYB589842 HHU589839:HHX589842 HRQ589839:HRT589842 IBM589839:IBP589842 ILI589839:ILL589842 IVE589839:IVH589842 JFA589839:JFD589842 JOW589839:JOZ589842 JYS589839:JYV589842 KIO589839:KIR589842 KSK589839:KSN589842 LCG589839:LCJ589842 LMC589839:LMF589842 LVY589839:LWB589842 MFU589839:MFX589842 MPQ589839:MPT589842 MZM589839:MZP589842 NJI589839:NJL589842 NTE589839:NTH589842 ODA589839:ODD589842 OMW589839:OMZ589842 OWS589839:OWV589842 PGO589839:PGR589842 PQK589839:PQN589842 QAG589839:QAJ589842 QKC589839:QKF589842 QTY589839:QUB589842 RDU589839:RDX589842 RNQ589839:RNT589842 RXM589839:RXP589842 SHI589839:SHL589842 SRE589839:SRH589842 TBA589839:TBD589842 TKW589839:TKZ589842 TUS589839:TUV589842 UEO589839:UER589842 UOK589839:UON589842 UYG589839:UYJ589842 VIC589839:VIF589842 VRY589839:VSB589842 WBU589839:WBX589842 WLQ589839:WLT589842 WVM589839:WVP589842 E655375:H655378 JA655375:JD655378 SW655375:SZ655378 ACS655375:ACV655378 AMO655375:AMR655378 AWK655375:AWN655378 BGG655375:BGJ655378 BQC655375:BQF655378 BZY655375:CAB655378 CJU655375:CJX655378 CTQ655375:CTT655378 DDM655375:DDP655378 DNI655375:DNL655378 DXE655375:DXH655378 EHA655375:EHD655378 EQW655375:EQZ655378 FAS655375:FAV655378 FKO655375:FKR655378 FUK655375:FUN655378 GEG655375:GEJ655378 GOC655375:GOF655378 GXY655375:GYB655378 HHU655375:HHX655378 HRQ655375:HRT655378 IBM655375:IBP655378 ILI655375:ILL655378 IVE655375:IVH655378 JFA655375:JFD655378 JOW655375:JOZ655378 JYS655375:JYV655378 KIO655375:KIR655378 KSK655375:KSN655378 LCG655375:LCJ655378 LMC655375:LMF655378 LVY655375:LWB655378 MFU655375:MFX655378 MPQ655375:MPT655378 MZM655375:MZP655378 NJI655375:NJL655378 NTE655375:NTH655378 ODA655375:ODD655378 OMW655375:OMZ655378 OWS655375:OWV655378 PGO655375:PGR655378 PQK655375:PQN655378 QAG655375:QAJ655378 QKC655375:QKF655378 QTY655375:QUB655378 RDU655375:RDX655378 RNQ655375:RNT655378 RXM655375:RXP655378 SHI655375:SHL655378 SRE655375:SRH655378 TBA655375:TBD655378 TKW655375:TKZ655378 TUS655375:TUV655378 UEO655375:UER655378 UOK655375:UON655378 UYG655375:UYJ655378 VIC655375:VIF655378 VRY655375:VSB655378 WBU655375:WBX655378 WLQ655375:WLT655378 WVM655375:WVP655378 E720911:H720914 JA720911:JD720914 SW720911:SZ720914 ACS720911:ACV720914 AMO720911:AMR720914 AWK720911:AWN720914 BGG720911:BGJ720914 BQC720911:BQF720914 BZY720911:CAB720914 CJU720911:CJX720914 CTQ720911:CTT720914 DDM720911:DDP720914 DNI720911:DNL720914 DXE720911:DXH720914 EHA720911:EHD720914 EQW720911:EQZ720914 FAS720911:FAV720914 FKO720911:FKR720914 FUK720911:FUN720914 GEG720911:GEJ720914 GOC720911:GOF720914 GXY720911:GYB720914 HHU720911:HHX720914 HRQ720911:HRT720914 IBM720911:IBP720914 ILI720911:ILL720914 IVE720911:IVH720914 JFA720911:JFD720914 JOW720911:JOZ720914 JYS720911:JYV720914 KIO720911:KIR720914 KSK720911:KSN720914 LCG720911:LCJ720914 LMC720911:LMF720914 LVY720911:LWB720914 MFU720911:MFX720914 MPQ720911:MPT720914 MZM720911:MZP720914 NJI720911:NJL720914 NTE720911:NTH720914 ODA720911:ODD720914 OMW720911:OMZ720914 OWS720911:OWV720914 PGO720911:PGR720914 PQK720911:PQN720914 QAG720911:QAJ720914 QKC720911:QKF720914 QTY720911:QUB720914 RDU720911:RDX720914 RNQ720911:RNT720914 RXM720911:RXP720914 SHI720911:SHL720914 SRE720911:SRH720914 TBA720911:TBD720914 TKW720911:TKZ720914 TUS720911:TUV720914 UEO720911:UER720914 UOK720911:UON720914 UYG720911:UYJ720914 VIC720911:VIF720914 VRY720911:VSB720914 WBU720911:WBX720914 WLQ720911:WLT720914 WVM720911:WVP720914 E786447:H786450 JA786447:JD786450 SW786447:SZ786450 ACS786447:ACV786450 AMO786447:AMR786450 AWK786447:AWN786450 BGG786447:BGJ786450 BQC786447:BQF786450 BZY786447:CAB786450 CJU786447:CJX786450 CTQ786447:CTT786450 DDM786447:DDP786450 DNI786447:DNL786450 DXE786447:DXH786450 EHA786447:EHD786450 EQW786447:EQZ786450 FAS786447:FAV786450 FKO786447:FKR786450 FUK786447:FUN786450 GEG786447:GEJ786450 GOC786447:GOF786450 GXY786447:GYB786450 HHU786447:HHX786450 HRQ786447:HRT786450 IBM786447:IBP786450 ILI786447:ILL786450 IVE786447:IVH786450 JFA786447:JFD786450 JOW786447:JOZ786450 JYS786447:JYV786450 KIO786447:KIR786450 KSK786447:KSN786450 LCG786447:LCJ786450 LMC786447:LMF786450 LVY786447:LWB786450 MFU786447:MFX786450 MPQ786447:MPT786450 MZM786447:MZP786450 NJI786447:NJL786450 NTE786447:NTH786450 ODA786447:ODD786450 OMW786447:OMZ786450 OWS786447:OWV786450 PGO786447:PGR786450 PQK786447:PQN786450 QAG786447:QAJ786450 QKC786447:QKF786450 QTY786447:QUB786450 RDU786447:RDX786450 RNQ786447:RNT786450 RXM786447:RXP786450 SHI786447:SHL786450 SRE786447:SRH786450 TBA786447:TBD786450 TKW786447:TKZ786450 TUS786447:TUV786450 UEO786447:UER786450 UOK786447:UON786450 UYG786447:UYJ786450 VIC786447:VIF786450 VRY786447:VSB786450 WBU786447:WBX786450 WLQ786447:WLT786450 WVM786447:WVP786450 E851983:H851986 JA851983:JD851986 SW851983:SZ851986 ACS851983:ACV851986 AMO851983:AMR851986 AWK851983:AWN851986 BGG851983:BGJ851986 BQC851983:BQF851986 BZY851983:CAB851986 CJU851983:CJX851986 CTQ851983:CTT851986 DDM851983:DDP851986 DNI851983:DNL851986 DXE851983:DXH851986 EHA851983:EHD851986 EQW851983:EQZ851986 FAS851983:FAV851986 FKO851983:FKR851986 FUK851983:FUN851986 GEG851983:GEJ851986 GOC851983:GOF851986 GXY851983:GYB851986 HHU851983:HHX851986 HRQ851983:HRT851986 IBM851983:IBP851986 ILI851983:ILL851986 IVE851983:IVH851986 JFA851983:JFD851986 JOW851983:JOZ851986 JYS851983:JYV851986 KIO851983:KIR851986 KSK851983:KSN851986 LCG851983:LCJ851986 LMC851983:LMF851986 LVY851983:LWB851986 MFU851983:MFX851986 MPQ851983:MPT851986 MZM851983:MZP851986 NJI851983:NJL851986 NTE851983:NTH851986 ODA851983:ODD851986 OMW851983:OMZ851986 OWS851983:OWV851986 PGO851983:PGR851986 PQK851983:PQN851986 QAG851983:QAJ851986 QKC851983:QKF851986 QTY851983:QUB851986 RDU851983:RDX851986 RNQ851983:RNT851986 RXM851983:RXP851986 SHI851983:SHL851986 SRE851983:SRH851986 TBA851983:TBD851986 TKW851983:TKZ851986 TUS851983:TUV851986 UEO851983:UER851986 UOK851983:UON851986 UYG851983:UYJ851986 VIC851983:VIF851986 VRY851983:VSB851986 WBU851983:WBX851986 WLQ851983:WLT851986 WVM851983:WVP851986 E917519:H917522 JA917519:JD917522 SW917519:SZ917522 ACS917519:ACV917522 AMO917519:AMR917522 AWK917519:AWN917522 BGG917519:BGJ917522 BQC917519:BQF917522 BZY917519:CAB917522 CJU917519:CJX917522 CTQ917519:CTT917522 DDM917519:DDP917522 DNI917519:DNL917522 DXE917519:DXH917522 EHA917519:EHD917522 EQW917519:EQZ917522 FAS917519:FAV917522 FKO917519:FKR917522 FUK917519:FUN917522 GEG917519:GEJ917522 GOC917519:GOF917522 GXY917519:GYB917522 HHU917519:HHX917522 HRQ917519:HRT917522 IBM917519:IBP917522 ILI917519:ILL917522 IVE917519:IVH917522 JFA917519:JFD917522 JOW917519:JOZ917522 JYS917519:JYV917522 KIO917519:KIR917522 KSK917519:KSN917522 LCG917519:LCJ917522 LMC917519:LMF917522 LVY917519:LWB917522 MFU917519:MFX917522 MPQ917519:MPT917522 MZM917519:MZP917522 NJI917519:NJL917522 NTE917519:NTH917522 ODA917519:ODD917522 OMW917519:OMZ917522 OWS917519:OWV917522 PGO917519:PGR917522 PQK917519:PQN917522 QAG917519:QAJ917522 QKC917519:QKF917522 QTY917519:QUB917522 RDU917519:RDX917522 RNQ917519:RNT917522 RXM917519:RXP917522 SHI917519:SHL917522 SRE917519:SRH917522 TBA917519:TBD917522 TKW917519:TKZ917522 TUS917519:TUV917522 UEO917519:UER917522 UOK917519:UON917522 UYG917519:UYJ917522 VIC917519:VIF917522 VRY917519:VSB917522 WBU917519:WBX917522 WLQ917519:WLT917522 WVM917519:WVP917522 E983055:H983058 JA983055:JD983058 SW983055:SZ983058 ACS983055:ACV983058 AMO983055:AMR983058 AWK983055:AWN983058 BGG983055:BGJ983058 BQC983055:BQF983058 BZY983055:CAB983058 CJU983055:CJX983058 CTQ983055:CTT983058 DDM983055:DDP983058 DNI983055:DNL983058 DXE983055:DXH983058 EHA983055:EHD983058 EQW983055:EQZ983058 FAS983055:FAV983058 FKO983055:FKR983058 FUK983055:FUN983058 GEG983055:GEJ983058 GOC983055:GOF983058 GXY983055:GYB983058 HHU983055:HHX983058 HRQ983055:HRT983058 IBM983055:IBP983058 ILI983055:ILL983058 IVE983055:IVH983058 JFA983055:JFD983058 JOW983055:JOZ983058 JYS983055:JYV983058 KIO983055:KIR983058 KSK983055:KSN983058 LCG983055:LCJ983058 LMC983055:LMF983058 LVY983055:LWB983058 MFU983055:MFX983058 MPQ983055:MPT983058 MZM983055:MZP983058 NJI983055:NJL983058 NTE983055:NTH983058 ODA983055:ODD983058 OMW983055:OMZ983058 OWS983055:OWV983058 PGO983055:PGR983058 PQK983055:PQN983058 QAG983055:QAJ983058 QKC983055:QKF983058 QTY983055:QUB983058 RDU983055:RDX983058 RNQ983055:RNT983058 RXM983055:RXP983058 SHI983055:SHL983058 SRE983055:SRH983058 TBA983055:TBD983058 TKW983055:TKZ983058 TUS983055:TUV983058 UEO983055:UER983058 UOK983055:UON983058 UYG983055:UYJ983058 VIC983055:VIF983058 VRY983055:VSB983058 WBU983055:WBX983058 WLQ983055:WLT983058 WVM983055:WVP983058 L10:O12 JH10:JK12 TD10:TG12 ACZ10:ADC12 AMV10:AMY12 AWR10:AWU12 BGN10:BGQ12 BQJ10:BQM12 CAF10:CAI12 CKB10:CKE12 CTX10:CUA12 DDT10:DDW12 DNP10:DNS12 DXL10:DXO12 EHH10:EHK12 ERD10:ERG12 FAZ10:FBC12 FKV10:FKY12 FUR10:FUU12 GEN10:GEQ12 GOJ10:GOM12 GYF10:GYI12 HIB10:HIE12 HRX10:HSA12 IBT10:IBW12 ILP10:ILS12 IVL10:IVO12 JFH10:JFK12 JPD10:JPG12 JYZ10:JZC12 KIV10:KIY12 KSR10:KSU12 LCN10:LCQ12 LMJ10:LMM12 LWF10:LWI12 MGB10:MGE12 MPX10:MQA12 MZT10:MZW12 NJP10:NJS12 NTL10:NTO12 ODH10:ODK12 OND10:ONG12 OWZ10:OXC12 PGV10:PGY12 PQR10:PQU12 QAN10:QAQ12 QKJ10:QKM12 QUF10:QUI12 REB10:REE12 RNX10:ROA12 RXT10:RXW12 SHP10:SHS12 SRL10:SRO12 TBH10:TBK12 TLD10:TLG12 TUZ10:TVC12 UEV10:UEY12 UOR10:UOU12 UYN10:UYQ12 VIJ10:VIM12 VSF10:VSI12 WCB10:WCE12 WLX10:WMA12 WVT10:WVW12 L65546:O65548 JH65546:JK65548 TD65546:TG65548 ACZ65546:ADC65548 AMV65546:AMY65548 AWR65546:AWU65548 BGN65546:BGQ65548 BQJ65546:BQM65548 CAF65546:CAI65548 CKB65546:CKE65548 CTX65546:CUA65548 DDT65546:DDW65548 DNP65546:DNS65548 DXL65546:DXO65548 EHH65546:EHK65548 ERD65546:ERG65548 FAZ65546:FBC65548 FKV65546:FKY65548 FUR65546:FUU65548 GEN65546:GEQ65548 GOJ65546:GOM65548 GYF65546:GYI65548 HIB65546:HIE65548 HRX65546:HSA65548 IBT65546:IBW65548 ILP65546:ILS65548 IVL65546:IVO65548 JFH65546:JFK65548 JPD65546:JPG65548 JYZ65546:JZC65548 KIV65546:KIY65548 KSR65546:KSU65548 LCN65546:LCQ65548 LMJ65546:LMM65548 LWF65546:LWI65548 MGB65546:MGE65548 MPX65546:MQA65548 MZT65546:MZW65548 NJP65546:NJS65548 NTL65546:NTO65548 ODH65546:ODK65548 OND65546:ONG65548 OWZ65546:OXC65548 PGV65546:PGY65548 PQR65546:PQU65548 QAN65546:QAQ65548 QKJ65546:QKM65548 QUF65546:QUI65548 REB65546:REE65548 RNX65546:ROA65548 RXT65546:RXW65548 SHP65546:SHS65548 SRL65546:SRO65548 TBH65546:TBK65548 TLD65546:TLG65548 TUZ65546:TVC65548 UEV65546:UEY65548 UOR65546:UOU65548 UYN65546:UYQ65548 VIJ65546:VIM65548 VSF65546:VSI65548 WCB65546:WCE65548 WLX65546:WMA65548 WVT65546:WVW65548 L131082:O131084 JH131082:JK131084 TD131082:TG131084 ACZ131082:ADC131084 AMV131082:AMY131084 AWR131082:AWU131084 BGN131082:BGQ131084 BQJ131082:BQM131084 CAF131082:CAI131084 CKB131082:CKE131084 CTX131082:CUA131084 DDT131082:DDW131084 DNP131082:DNS131084 DXL131082:DXO131084 EHH131082:EHK131084 ERD131082:ERG131084 FAZ131082:FBC131084 FKV131082:FKY131084 FUR131082:FUU131084 GEN131082:GEQ131084 GOJ131082:GOM131084 GYF131082:GYI131084 HIB131082:HIE131084 HRX131082:HSA131084 IBT131082:IBW131084 ILP131082:ILS131084 IVL131082:IVO131084 JFH131082:JFK131084 JPD131082:JPG131084 JYZ131082:JZC131084 KIV131082:KIY131084 KSR131082:KSU131084 LCN131082:LCQ131084 LMJ131082:LMM131084 LWF131082:LWI131084 MGB131082:MGE131084 MPX131082:MQA131084 MZT131082:MZW131084 NJP131082:NJS131084 NTL131082:NTO131084 ODH131082:ODK131084 OND131082:ONG131084 OWZ131082:OXC131084 PGV131082:PGY131084 PQR131082:PQU131084 QAN131082:QAQ131084 QKJ131082:QKM131084 QUF131082:QUI131084 REB131082:REE131084 RNX131082:ROA131084 RXT131082:RXW131084 SHP131082:SHS131084 SRL131082:SRO131084 TBH131082:TBK131084 TLD131082:TLG131084 TUZ131082:TVC131084 UEV131082:UEY131084 UOR131082:UOU131084 UYN131082:UYQ131084 VIJ131082:VIM131084 VSF131082:VSI131084 WCB131082:WCE131084 WLX131082:WMA131084 WVT131082:WVW131084 L196618:O196620 JH196618:JK196620 TD196618:TG196620 ACZ196618:ADC196620 AMV196618:AMY196620 AWR196618:AWU196620 BGN196618:BGQ196620 BQJ196618:BQM196620 CAF196618:CAI196620 CKB196618:CKE196620 CTX196618:CUA196620 DDT196618:DDW196620 DNP196618:DNS196620 DXL196618:DXO196620 EHH196618:EHK196620 ERD196618:ERG196620 FAZ196618:FBC196620 FKV196618:FKY196620 FUR196618:FUU196620 GEN196618:GEQ196620 GOJ196618:GOM196620 GYF196618:GYI196620 HIB196618:HIE196620 HRX196618:HSA196620 IBT196618:IBW196620 ILP196618:ILS196620 IVL196618:IVO196620 JFH196618:JFK196620 JPD196618:JPG196620 JYZ196618:JZC196620 KIV196618:KIY196620 KSR196618:KSU196620 LCN196618:LCQ196620 LMJ196618:LMM196620 LWF196618:LWI196620 MGB196618:MGE196620 MPX196618:MQA196620 MZT196618:MZW196620 NJP196618:NJS196620 NTL196618:NTO196620 ODH196618:ODK196620 OND196618:ONG196620 OWZ196618:OXC196620 PGV196618:PGY196620 PQR196618:PQU196620 QAN196618:QAQ196620 QKJ196618:QKM196620 QUF196618:QUI196620 REB196618:REE196620 RNX196618:ROA196620 RXT196618:RXW196620 SHP196618:SHS196620 SRL196618:SRO196620 TBH196618:TBK196620 TLD196618:TLG196620 TUZ196618:TVC196620 UEV196618:UEY196620 UOR196618:UOU196620 UYN196618:UYQ196620 VIJ196618:VIM196620 VSF196618:VSI196620 WCB196618:WCE196620 WLX196618:WMA196620 WVT196618:WVW196620 L262154:O262156 JH262154:JK262156 TD262154:TG262156 ACZ262154:ADC262156 AMV262154:AMY262156 AWR262154:AWU262156 BGN262154:BGQ262156 BQJ262154:BQM262156 CAF262154:CAI262156 CKB262154:CKE262156 CTX262154:CUA262156 DDT262154:DDW262156 DNP262154:DNS262156 DXL262154:DXO262156 EHH262154:EHK262156 ERD262154:ERG262156 FAZ262154:FBC262156 FKV262154:FKY262156 FUR262154:FUU262156 GEN262154:GEQ262156 GOJ262154:GOM262156 GYF262154:GYI262156 HIB262154:HIE262156 HRX262154:HSA262156 IBT262154:IBW262156 ILP262154:ILS262156 IVL262154:IVO262156 JFH262154:JFK262156 JPD262154:JPG262156 JYZ262154:JZC262156 KIV262154:KIY262156 KSR262154:KSU262156 LCN262154:LCQ262156 LMJ262154:LMM262156 LWF262154:LWI262156 MGB262154:MGE262156 MPX262154:MQA262156 MZT262154:MZW262156 NJP262154:NJS262156 NTL262154:NTO262156 ODH262154:ODK262156 OND262154:ONG262156 OWZ262154:OXC262156 PGV262154:PGY262156 PQR262154:PQU262156 QAN262154:QAQ262156 QKJ262154:QKM262156 QUF262154:QUI262156 REB262154:REE262156 RNX262154:ROA262156 RXT262154:RXW262156 SHP262154:SHS262156 SRL262154:SRO262156 TBH262154:TBK262156 TLD262154:TLG262156 TUZ262154:TVC262156 UEV262154:UEY262156 UOR262154:UOU262156 UYN262154:UYQ262156 VIJ262154:VIM262156 VSF262154:VSI262156 WCB262154:WCE262156 WLX262154:WMA262156 WVT262154:WVW262156 L327690:O327692 JH327690:JK327692 TD327690:TG327692 ACZ327690:ADC327692 AMV327690:AMY327692 AWR327690:AWU327692 BGN327690:BGQ327692 BQJ327690:BQM327692 CAF327690:CAI327692 CKB327690:CKE327692 CTX327690:CUA327692 DDT327690:DDW327692 DNP327690:DNS327692 DXL327690:DXO327692 EHH327690:EHK327692 ERD327690:ERG327692 FAZ327690:FBC327692 FKV327690:FKY327692 FUR327690:FUU327692 GEN327690:GEQ327692 GOJ327690:GOM327692 GYF327690:GYI327692 HIB327690:HIE327692 HRX327690:HSA327692 IBT327690:IBW327692 ILP327690:ILS327692 IVL327690:IVO327692 JFH327690:JFK327692 JPD327690:JPG327692 JYZ327690:JZC327692 KIV327690:KIY327692 KSR327690:KSU327692 LCN327690:LCQ327692 LMJ327690:LMM327692 LWF327690:LWI327692 MGB327690:MGE327692 MPX327690:MQA327692 MZT327690:MZW327692 NJP327690:NJS327692 NTL327690:NTO327692 ODH327690:ODK327692 OND327690:ONG327692 OWZ327690:OXC327692 PGV327690:PGY327692 PQR327690:PQU327692 QAN327690:QAQ327692 QKJ327690:QKM327692 QUF327690:QUI327692 REB327690:REE327692 RNX327690:ROA327692 RXT327690:RXW327692 SHP327690:SHS327692 SRL327690:SRO327692 TBH327690:TBK327692 TLD327690:TLG327692 TUZ327690:TVC327692 UEV327690:UEY327692 UOR327690:UOU327692 UYN327690:UYQ327692 VIJ327690:VIM327692 VSF327690:VSI327692 WCB327690:WCE327692 WLX327690:WMA327692 WVT327690:WVW327692 L393226:O393228 JH393226:JK393228 TD393226:TG393228 ACZ393226:ADC393228 AMV393226:AMY393228 AWR393226:AWU393228 BGN393226:BGQ393228 BQJ393226:BQM393228 CAF393226:CAI393228 CKB393226:CKE393228 CTX393226:CUA393228 DDT393226:DDW393228 DNP393226:DNS393228 DXL393226:DXO393228 EHH393226:EHK393228 ERD393226:ERG393228 FAZ393226:FBC393228 FKV393226:FKY393228 FUR393226:FUU393228 GEN393226:GEQ393228 GOJ393226:GOM393228 GYF393226:GYI393228 HIB393226:HIE393228 HRX393226:HSA393228 IBT393226:IBW393228 ILP393226:ILS393228 IVL393226:IVO393228 JFH393226:JFK393228 JPD393226:JPG393228 JYZ393226:JZC393228 KIV393226:KIY393228 KSR393226:KSU393228 LCN393226:LCQ393228 LMJ393226:LMM393228 LWF393226:LWI393228 MGB393226:MGE393228 MPX393226:MQA393228 MZT393226:MZW393228 NJP393226:NJS393228 NTL393226:NTO393228 ODH393226:ODK393228 OND393226:ONG393228 OWZ393226:OXC393228 PGV393226:PGY393228 PQR393226:PQU393228 QAN393226:QAQ393228 QKJ393226:QKM393228 QUF393226:QUI393228 REB393226:REE393228 RNX393226:ROA393228 RXT393226:RXW393228 SHP393226:SHS393228 SRL393226:SRO393228 TBH393226:TBK393228 TLD393226:TLG393228 TUZ393226:TVC393228 UEV393226:UEY393228 UOR393226:UOU393228 UYN393226:UYQ393228 VIJ393226:VIM393228 VSF393226:VSI393228 WCB393226:WCE393228 WLX393226:WMA393228 WVT393226:WVW393228 L458762:O458764 JH458762:JK458764 TD458762:TG458764 ACZ458762:ADC458764 AMV458762:AMY458764 AWR458762:AWU458764 BGN458762:BGQ458764 BQJ458762:BQM458764 CAF458762:CAI458764 CKB458762:CKE458764 CTX458762:CUA458764 DDT458762:DDW458764 DNP458762:DNS458764 DXL458762:DXO458764 EHH458762:EHK458764 ERD458762:ERG458764 FAZ458762:FBC458764 FKV458762:FKY458764 FUR458762:FUU458764 GEN458762:GEQ458764 GOJ458762:GOM458764 GYF458762:GYI458764 HIB458762:HIE458764 HRX458762:HSA458764 IBT458762:IBW458764 ILP458762:ILS458764 IVL458762:IVO458764 JFH458762:JFK458764 JPD458762:JPG458764 JYZ458762:JZC458764 KIV458762:KIY458764 KSR458762:KSU458764 LCN458762:LCQ458764 LMJ458762:LMM458764 LWF458762:LWI458764 MGB458762:MGE458764 MPX458762:MQA458764 MZT458762:MZW458764 NJP458762:NJS458764 NTL458762:NTO458764 ODH458762:ODK458764 OND458762:ONG458764 OWZ458762:OXC458764 PGV458762:PGY458764 PQR458762:PQU458764 QAN458762:QAQ458764 QKJ458762:QKM458764 QUF458762:QUI458764 REB458762:REE458764 RNX458762:ROA458764 RXT458762:RXW458764 SHP458762:SHS458764 SRL458762:SRO458764 TBH458762:TBK458764 TLD458762:TLG458764 TUZ458762:TVC458764 UEV458762:UEY458764 UOR458762:UOU458764 UYN458762:UYQ458764 VIJ458762:VIM458764 VSF458762:VSI458764 WCB458762:WCE458764 WLX458762:WMA458764 WVT458762:WVW458764 L524298:O524300 JH524298:JK524300 TD524298:TG524300 ACZ524298:ADC524300 AMV524298:AMY524300 AWR524298:AWU524300 BGN524298:BGQ524300 BQJ524298:BQM524300 CAF524298:CAI524300 CKB524298:CKE524300 CTX524298:CUA524300 DDT524298:DDW524300 DNP524298:DNS524300 DXL524298:DXO524300 EHH524298:EHK524300 ERD524298:ERG524300 FAZ524298:FBC524300 FKV524298:FKY524300 FUR524298:FUU524300 GEN524298:GEQ524300 GOJ524298:GOM524300 GYF524298:GYI524300 HIB524298:HIE524300 HRX524298:HSA524300 IBT524298:IBW524300 ILP524298:ILS524300 IVL524298:IVO524300 JFH524298:JFK524300 JPD524298:JPG524300 JYZ524298:JZC524300 KIV524298:KIY524300 KSR524298:KSU524300 LCN524298:LCQ524300 LMJ524298:LMM524300 LWF524298:LWI524300 MGB524298:MGE524300 MPX524298:MQA524300 MZT524298:MZW524300 NJP524298:NJS524300 NTL524298:NTO524300 ODH524298:ODK524300 OND524298:ONG524300 OWZ524298:OXC524300 PGV524298:PGY524300 PQR524298:PQU524300 QAN524298:QAQ524300 QKJ524298:QKM524300 QUF524298:QUI524300 REB524298:REE524300 RNX524298:ROA524300 RXT524298:RXW524300 SHP524298:SHS524300 SRL524298:SRO524300 TBH524298:TBK524300 TLD524298:TLG524300 TUZ524298:TVC524300 UEV524298:UEY524300 UOR524298:UOU524300 UYN524298:UYQ524300 VIJ524298:VIM524300 VSF524298:VSI524300 WCB524298:WCE524300 WLX524298:WMA524300 WVT524298:WVW524300 L589834:O589836 JH589834:JK589836 TD589834:TG589836 ACZ589834:ADC589836 AMV589834:AMY589836 AWR589834:AWU589836 BGN589834:BGQ589836 BQJ589834:BQM589836 CAF589834:CAI589836 CKB589834:CKE589836 CTX589834:CUA589836 DDT589834:DDW589836 DNP589834:DNS589836 DXL589834:DXO589836 EHH589834:EHK589836 ERD589834:ERG589836 FAZ589834:FBC589836 FKV589834:FKY589836 FUR589834:FUU589836 GEN589834:GEQ589836 GOJ589834:GOM589836 GYF589834:GYI589836 HIB589834:HIE589836 HRX589834:HSA589836 IBT589834:IBW589836 ILP589834:ILS589836 IVL589834:IVO589836 JFH589834:JFK589836 JPD589834:JPG589836 JYZ589834:JZC589836 KIV589834:KIY589836 KSR589834:KSU589836 LCN589834:LCQ589836 LMJ589834:LMM589836 LWF589834:LWI589836 MGB589834:MGE589836 MPX589834:MQA589836 MZT589834:MZW589836 NJP589834:NJS589836 NTL589834:NTO589836 ODH589834:ODK589836 OND589834:ONG589836 OWZ589834:OXC589836 PGV589834:PGY589836 PQR589834:PQU589836 QAN589834:QAQ589836 QKJ589834:QKM589836 QUF589834:QUI589836 REB589834:REE589836 RNX589834:ROA589836 RXT589834:RXW589836 SHP589834:SHS589836 SRL589834:SRO589836 TBH589834:TBK589836 TLD589834:TLG589836 TUZ589834:TVC589836 UEV589834:UEY589836 UOR589834:UOU589836 UYN589834:UYQ589836 VIJ589834:VIM589836 VSF589834:VSI589836 WCB589834:WCE589836 WLX589834:WMA589836 WVT589834:WVW589836 L655370:O655372 JH655370:JK655372 TD655370:TG655372 ACZ655370:ADC655372 AMV655370:AMY655372 AWR655370:AWU655372 BGN655370:BGQ655372 BQJ655370:BQM655372 CAF655370:CAI655372 CKB655370:CKE655372 CTX655370:CUA655372 DDT655370:DDW655372 DNP655370:DNS655372 DXL655370:DXO655372 EHH655370:EHK655372 ERD655370:ERG655372 FAZ655370:FBC655372 FKV655370:FKY655372 FUR655370:FUU655372 GEN655370:GEQ655372 GOJ655370:GOM655372 GYF655370:GYI655372 HIB655370:HIE655372 HRX655370:HSA655372 IBT655370:IBW655372 ILP655370:ILS655372 IVL655370:IVO655372 JFH655370:JFK655372 JPD655370:JPG655372 JYZ655370:JZC655372 KIV655370:KIY655372 KSR655370:KSU655372 LCN655370:LCQ655372 LMJ655370:LMM655372 LWF655370:LWI655372 MGB655370:MGE655372 MPX655370:MQA655372 MZT655370:MZW655372 NJP655370:NJS655372 NTL655370:NTO655372 ODH655370:ODK655372 OND655370:ONG655372 OWZ655370:OXC655372 PGV655370:PGY655372 PQR655370:PQU655372 QAN655370:QAQ655372 QKJ655370:QKM655372 QUF655370:QUI655372 REB655370:REE655372 RNX655370:ROA655372 RXT655370:RXW655372 SHP655370:SHS655372 SRL655370:SRO655372 TBH655370:TBK655372 TLD655370:TLG655372 TUZ655370:TVC655372 UEV655370:UEY655372 UOR655370:UOU655372 UYN655370:UYQ655372 VIJ655370:VIM655372 VSF655370:VSI655372 WCB655370:WCE655372 WLX655370:WMA655372 WVT655370:WVW655372 L720906:O720908 JH720906:JK720908 TD720906:TG720908 ACZ720906:ADC720908 AMV720906:AMY720908 AWR720906:AWU720908 BGN720906:BGQ720908 BQJ720906:BQM720908 CAF720906:CAI720908 CKB720906:CKE720908 CTX720906:CUA720908 DDT720906:DDW720908 DNP720906:DNS720908 DXL720906:DXO720908 EHH720906:EHK720908 ERD720906:ERG720908 FAZ720906:FBC720908 FKV720906:FKY720908 FUR720906:FUU720908 GEN720906:GEQ720908 GOJ720906:GOM720908 GYF720906:GYI720908 HIB720906:HIE720908 HRX720906:HSA720908 IBT720906:IBW720908 ILP720906:ILS720908 IVL720906:IVO720908 JFH720906:JFK720908 JPD720906:JPG720908 JYZ720906:JZC720908 KIV720906:KIY720908 KSR720906:KSU720908 LCN720906:LCQ720908 LMJ720906:LMM720908 LWF720906:LWI720908 MGB720906:MGE720908 MPX720906:MQA720908 MZT720906:MZW720908 NJP720906:NJS720908 NTL720906:NTO720908 ODH720906:ODK720908 OND720906:ONG720908 OWZ720906:OXC720908 PGV720906:PGY720908 PQR720906:PQU720908 QAN720906:QAQ720908 QKJ720906:QKM720908 QUF720906:QUI720908 REB720906:REE720908 RNX720906:ROA720908 RXT720906:RXW720908 SHP720906:SHS720908 SRL720906:SRO720908 TBH720906:TBK720908 TLD720906:TLG720908 TUZ720906:TVC720908 UEV720906:UEY720908 UOR720906:UOU720908 UYN720906:UYQ720908 VIJ720906:VIM720908 VSF720906:VSI720908 WCB720906:WCE720908 WLX720906:WMA720908 WVT720906:WVW720908 L786442:O786444 JH786442:JK786444 TD786442:TG786444 ACZ786442:ADC786444 AMV786442:AMY786444 AWR786442:AWU786444 BGN786442:BGQ786444 BQJ786442:BQM786444 CAF786442:CAI786444 CKB786442:CKE786444 CTX786442:CUA786444 DDT786442:DDW786444 DNP786442:DNS786444 DXL786442:DXO786444 EHH786442:EHK786444 ERD786442:ERG786444 FAZ786442:FBC786444 FKV786442:FKY786444 FUR786442:FUU786444 GEN786442:GEQ786444 GOJ786442:GOM786444 GYF786442:GYI786444 HIB786442:HIE786444 HRX786442:HSA786444 IBT786442:IBW786444 ILP786442:ILS786444 IVL786442:IVO786444 JFH786442:JFK786444 JPD786442:JPG786444 JYZ786442:JZC786444 KIV786442:KIY786444 KSR786442:KSU786444 LCN786442:LCQ786444 LMJ786442:LMM786444 LWF786442:LWI786444 MGB786442:MGE786444 MPX786442:MQA786444 MZT786442:MZW786444 NJP786442:NJS786444 NTL786442:NTO786444 ODH786442:ODK786444 OND786442:ONG786444 OWZ786442:OXC786444 PGV786442:PGY786444 PQR786442:PQU786444 QAN786442:QAQ786444 QKJ786442:QKM786444 QUF786442:QUI786444 REB786442:REE786444 RNX786442:ROA786444 RXT786442:RXW786444 SHP786442:SHS786444 SRL786442:SRO786444 TBH786442:TBK786444 TLD786442:TLG786444 TUZ786442:TVC786444 UEV786442:UEY786444 UOR786442:UOU786444 UYN786442:UYQ786444 VIJ786442:VIM786444 VSF786442:VSI786444 WCB786442:WCE786444 WLX786442:WMA786444 WVT786442:WVW786444 L851978:O851980 JH851978:JK851980 TD851978:TG851980 ACZ851978:ADC851980 AMV851978:AMY851980 AWR851978:AWU851980 BGN851978:BGQ851980 BQJ851978:BQM851980 CAF851978:CAI851980 CKB851978:CKE851980 CTX851978:CUA851980 DDT851978:DDW851980 DNP851978:DNS851980 DXL851978:DXO851980 EHH851978:EHK851980 ERD851978:ERG851980 FAZ851978:FBC851980 FKV851978:FKY851980 FUR851978:FUU851980 GEN851978:GEQ851980 GOJ851978:GOM851980 GYF851978:GYI851980 HIB851978:HIE851980 HRX851978:HSA851980 IBT851978:IBW851980 ILP851978:ILS851980 IVL851978:IVO851980 JFH851978:JFK851980 JPD851978:JPG851980 JYZ851978:JZC851980 KIV851978:KIY851980 KSR851978:KSU851980 LCN851978:LCQ851980 LMJ851978:LMM851980 LWF851978:LWI851980 MGB851978:MGE851980 MPX851978:MQA851980 MZT851978:MZW851980 NJP851978:NJS851980 NTL851978:NTO851980 ODH851978:ODK851980 OND851978:ONG851980 OWZ851978:OXC851980 PGV851978:PGY851980 PQR851978:PQU851980 QAN851978:QAQ851980 QKJ851978:QKM851980 QUF851978:QUI851980 REB851978:REE851980 RNX851978:ROA851980 RXT851978:RXW851980 SHP851978:SHS851980 SRL851978:SRO851980 TBH851978:TBK851980 TLD851978:TLG851980 TUZ851978:TVC851980 UEV851978:UEY851980 UOR851978:UOU851980 UYN851978:UYQ851980 VIJ851978:VIM851980 VSF851978:VSI851980 WCB851978:WCE851980 WLX851978:WMA851980 WVT851978:WVW851980 L917514:O917516 JH917514:JK917516 TD917514:TG917516 ACZ917514:ADC917516 AMV917514:AMY917516 AWR917514:AWU917516 BGN917514:BGQ917516 BQJ917514:BQM917516 CAF917514:CAI917516 CKB917514:CKE917516 CTX917514:CUA917516 DDT917514:DDW917516 DNP917514:DNS917516 DXL917514:DXO917516 EHH917514:EHK917516 ERD917514:ERG917516 FAZ917514:FBC917516 FKV917514:FKY917516 FUR917514:FUU917516 GEN917514:GEQ917516 GOJ917514:GOM917516 GYF917514:GYI917516 HIB917514:HIE917516 HRX917514:HSA917516 IBT917514:IBW917516 ILP917514:ILS917516 IVL917514:IVO917516 JFH917514:JFK917516 JPD917514:JPG917516 JYZ917514:JZC917516 KIV917514:KIY917516 KSR917514:KSU917516 LCN917514:LCQ917516 LMJ917514:LMM917516 LWF917514:LWI917516 MGB917514:MGE917516 MPX917514:MQA917516 MZT917514:MZW917516 NJP917514:NJS917516 NTL917514:NTO917516 ODH917514:ODK917516 OND917514:ONG917516 OWZ917514:OXC917516 PGV917514:PGY917516 PQR917514:PQU917516 QAN917514:QAQ917516 QKJ917514:QKM917516 QUF917514:QUI917516 REB917514:REE917516 RNX917514:ROA917516 RXT917514:RXW917516 SHP917514:SHS917516 SRL917514:SRO917516 TBH917514:TBK917516 TLD917514:TLG917516 TUZ917514:TVC917516 UEV917514:UEY917516 UOR917514:UOU917516 UYN917514:UYQ917516 VIJ917514:VIM917516 VSF917514:VSI917516 WCB917514:WCE917516 WLX917514:WMA917516 WVT917514:WVW917516 L983050:O983052 JH983050:JK983052 TD983050:TG983052 ACZ983050:ADC983052 AMV983050:AMY983052 AWR983050:AWU983052 BGN983050:BGQ983052 BQJ983050:BQM983052 CAF983050:CAI983052 CKB983050:CKE983052 CTX983050:CUA983052 DDT983050:DDW983052 DNP983050:DNS983052 DXL983050:DXO983052 EHH983050:EHK983052 ERD983050:ERG983052 FAZ983050:FBC983052 FKV983050:FKY983052 FUR983050:FUU983052 GEN983050:GEQ983052 GOJ983050:GOM983052 GYF983050:GYI983052 HIB983050:HIE983052 HRX983050:HSA983052 IBT983050:IBW983052 ILP983050:ILS983052 IVL983050:IVO983052 JFH983050:JFK983052 JPD983050:JPG983052 JYZ983050:JZC983052 KIV983050:KIY983052 KSR983050:KSU983052 LCN983050:LCQ983052 LMJ983050:LMM983052 LWF983050:LWI983052 MGB983050:MGE983052 MPX983050:MQA983052 MZT983050:MZW983052 NJP983050:NJS983052 NTL983050:NTO983052 ODH983050:ODK983052 OND983050:ONG983052 OWZ983050:OXC983052 PGV983050:PGY983052 PQR983050:PQU983052 QAN983050:QAQ983052 QKJ983050:QKM983052 QUF983050:QUI983052 REB983050:REE983052 RNX983050:ROA983052 RXT983050:RXW983052 SHP983050:SHS983052 SRL983050:SRO983052 TBH983050:TBK983052 TLD983050:TLG983052 TUZ983050:TVC983052 UEV983050:UEY983052 UOR983050:UOU983052 UYN983050:UYQ983052 VIJ983050:VIM983052 VSF983050:VSI983052 WCB983050:WCE983052 WLX983050:WMA983052 WVT983050:WVW983052 C21:O26 IY21:JK26 SU21:TG26 ACQ21:ADC26 AMM21:AMY26 AWI21:AWU26 BGE21:BGQ26 BQA21:BQM26 BZW21:CAI26 CJS21:CKE26 CTO21:CUA26 DDK21:DDW26 DNG21:DNS26 DXC21:DXO26 EGY21:EHK26 EQU21:ERG26 FAQ21:FBC26 FKM21:FKY26 FUI21:FUU26 GEE21:GEQ26 GOA21:GOM26 GXW21:GYI26 HHS21:HIE26 HRO21:HSA26 IBK21:IBW26 ILG21:ILS26 IVC21:IVO26 JEY21:JFK26 JOU21:JPG26 JYQ21:JZC26 KIM21:KIY26 KSI21:KSU26 LCE21:LCQ26 LMA21:LMM26 LVW21:LWI26 MFS21:MGE26 MPO21:MQA26 MZK21:MZW26 NJG21:NJS26 NTC21:NTO26 OCY21:ODK26 OMU21:ONG26 OWQ21:OXC26 PGM21:PGY26 PQI21:PQU26 QAE21:QAQ26 QKA21:QKM26 QTW21:QUI26 RDS21:REE26 RNO21:ROA26 RXK21:RXW26 SHG21:SHS26 SRC21:SRO26 TAY21:TBK26 TKU21:TLG26 TUQ21:TVC26 UEM21:UEY26 UOI21:UOU26 UYE21:UYQ26 VIA21:VIM26 VRW21:VSI26 WBS21:WCE26 WLO21:WMA26 WVK21:WVW26 C65557:O65562 IY65557:JK65562 SU65557:TG65562 ACQ65557:ADC65562 AMM65557:AMY65562 AWI65557:AWU65562 BGE65557:BGQ65562 BQA65557:BQM65562 BZW65557:CAI65562 CJS65557:CKE65562 CTO65557:CUA65562 DDK65557:DDW65562 DNG65557:DNS65562 DXC65557:DXO65562 EGY65557:EHK65562 EQU65557:ERG65562 FAQ65557:FBC65562 FKM65557:FKY65562 FUI65557:FUU65562 GEE65557:GEQ65562 GOA65557:GOM65562 GXW65557:GYI65562 HHS65557:HIE65562 HRO65557:HSA65562 IBK65557:IBW65562 ILG65557:ILS65562 IVC65557:IVO65562 JEY65557:JFK65562 JOU65557:JPG65562 JYQ65557:JZC65562 KIM65557:KIY65562 KSI65557:KSU65562 LCE65557:LCQ65562 LMA65557:LMM65562 LVW65557:LWI65562 MFS65557:MGE65562 MPO65557:MQA65562 MZK65557:MZW65562 NJG65557:NJS65562 NTC65557:NTO65562 OCY65557:ODK65562 OMU65557:ONG65562 OWQ65557:OXC65562 PGM65557:PGY65562 PQI65557:PQU65562 QAE65557:QAQ65562 QKA65557:QKM65562 QTW65557:QUI65562 RDS65557:REE65562 RNO65557:ROA65562 RXK65557:RXW65562 SHG65557:SHS65562 SRC65557:SRO65562 TAY65557:TBK65562 TKU65557:TLG65562 TUQ65557:TVC65562 UEM65557:UEY65562 UOI65557:UOU65562 UYE65557:UYQ65562 VIA65557:VIM65562 VRW65557:VSI65562 WBS65557:WCE65562 WLO65557:WMA65562 WVK65557:WVW65562 C131093:O131098 IY131093:JK131098 SU131093:TG131098 ACQ131093:ADC131098 AMM131093:AMY131098 AWI131093:AWU131098 BGE131093:BGQ131098 BQA131093:BQM131098 BZW131093:CAI131098 CJS131093:CKE131098 CTO131093:CUA131098 DDK131093:DDW131098 DNG131093:DNS131098 DXC131093:DXO131098 EGY131093:EHK131098 EQU131093:ERG131098 FAQ131093:FBC131098 FKM131093:FKY131098 FUI131093:FUU131098 GEE131093:GEQ131098 GOA131093:GOM131098 GXW131093:GYI131098 HHS131093:HIE131098 HRO131093:HSA131098 IBK131093:IBW131098 ILG131093:ILS131098 IVC131093:IVO131098 JEY131093:JFK131098 JOU131093:JPG131098 JYQ131093:JZC131098 KIM131093:KIY131098 KSI131093:KSU131098 LCE131093:LCQ131098 LMA131093:LMM131098 LVW131093:LWI131098 MFS131093:MGE131098 MPO131093:MQA131098 MZK131093:MZW131098 NJG131093:NJS131098 NTC131093:NTO131098 OCY131093:ODK131098 OMU131093:ONG131098 OWQ131093:OXC131098 PGM131093:PGY131098 PQI131093:PQU131098 QAE131093:QAQ131098 QKA131093:QKM131098 QTW131093:QUI131098 RDS131093:REE131098 RNO131093:ROA131098 RXK131093:RXW131098 SHG131093:SHS131098 SRC131093:SRO131098 TAY131093:TBK131098 TKU131093:TLG131098 TUQ131093:TVC131098 UEM131093:UEY131098 UOI131093:UOU131098 UYE131093:UYQ131098 VIA131093:VIM131098 VRW131093:VSI131098 WBS131093:WCE131098 WLO131093:WMA131098 WVK131093:WVW131098 C196629:O196634 IY196629:JK196634 SU196629:TG196634 ACQ196629:ADC196634 AMM196629:AMY196634 AWI196629:AWU196634 BGE196629:BGQ196634 BQA196629:BQM196634 BZW196629:CAI196634 CJS196629:CKE196634 CTO196629:CUA196634 DDK196629:DDW196634 DNG196629:DNS196634 DXC196629:DXO196634 EGY196629:EHK196634 EQU196629:ERG196634 FAQ196629:FBC196634 FKM196629:FKY196634 FUI196629:FUU196634 GEE196629:GEQ196634 GOA196629:GOM196634 GXW196629:GYI196634 HHS196629:HIE196634 HRO196629:HSA196634 IBK196629:IBW196634 ILG196629:ILS196634 IVC196629:IVO196634 JEY196629:JFK196634 JOU196629:JPG196634 JYQ196629:JZC196634 KIM196629:KIY196634 KSI196629:KSU196634 LCE196629:LCQ196634 LMA196629:LMM196634 LVW196629:LWI196634 MFS196629:MGE196634 MPO196629:MQA196634 MZK196629:MZW196634 NJG196629:NJS196634 NTC196629:NTO196634 OCY196629:ODK196634 OMU196629:ONG196634 OWQ196629:OXC196634 PGM196629:PGY196634 PQI196629:PQU196634 QAE196629:QAQ196634 QKA196629:QKM196634 QTW196629:QUI196634 RDS196629:REE196634 RNO196629:ROA196634 RXK196629:RXW196634 SHG196629:SHS196634 SRC196629:SRO196634 TAY196629:TBK196634 TKU196629:TLG196634 TUQ196629:TVC196634 UEM196629:UEY196634 UOI196629:UOU196634 UYE196629:UYQ196634 VIA196629:VIM196634 VRW196629:VSI196634 WBS196629:WCE196634 WLO196629:WMA196634 WVK196629:WVW196634 C262165:O262170 IY262165:JK262170 SU262165:TG262170 ACQ262165:ADC262170 AMM262165:AMY262170 AWI262165:AWU262170 BGE262165:BGQ262170 BQA262165:BQM262170 BZW262165:CAI262170 CJS262165:CKE262170 CTO262165:CUA262170 DDK262165:DDW262170 DNG262165:DNS262170 DXC262165:DXO262170 EGY262165:EHK262170 EQU262165:ERG262170 FAQ262165:FBC262170 FKM262165:FKY262170 FUI262165:FUU262170 GEE262165:GEQ262170 GOA262165:GOM262170 GXW262165:GYI262170 HHS262165:HIE262170 HRO262165:HSA262170 IBK262165:IBW262170 ILG262165:ILS262170 IVC262165:IVO262170 JEY262165:JFK262170 JOU262165:JPG262170 JYQ262165:JZC262170 KIM262165:KIY262170 KSI262165:KSU262170 LCE262165:LCQ262170 LMA262165:LMM262170 LVW262165:LWI262170 MFS262165:MGE262170 MPO262165:MQA262170 MZK262165:MZW262170 NJG262165:NJS262170 NTC262165:NTO262170 OCY262165:ODK262170 OMU262165:ONG262170 OWQ262165:OXC262170 PGM262165:PGY262170 PQI262165:PQU262170 QAE262165:QAQ262170 QKA262165:QKM262170 QTW262165:QUI262170 RDS262165:REE262170 RNO262165:ROA262170 RXK262165:RXW262170 SHG262165:SHS262170 SRC262165:SRO262170 TAY262165:TBK262170 TKU262165:TLG262170 TUQ262165:TVC262170 UEM262165:UEY262170 UOI262165:UOU262170 UYE262165:UYQ262170 VIA262165:VIM262170 VRW262165:VSI262170 WBS262165:WCE262170 WLO262165:WMA262170 WVK262165:WVW262170 C327701:O327706 IY327701:JK327706 SU327701:TG327706 ACQ327701:ADC327706 AMM327701:AMY327706 AWI327701:AWU327706 BGE327701:BGQ327706 BQA327701:BQM327706 BZW327701:CAI327706 CJS327701:CKE327706 CTO327701:CUA327706 DDK327701:DDW327706 DNG327701:DNS327706 DXC327701:DXO327706 EGY327701:EHK327706 EQU327701:ERG327706 FAQ327701:FBC327706 FKM327701:FKY327706 FUI327701:FUU327706 GEE327701:GEQ327706 GOA327701:GOM327706 GXW327701:GYI327706 HHS327701:HIE327706 HRO327701:HSA327706 IBK327701:IBW327706 ILG327701:ILS327706 IVC327701:IVO327706 JEY327701:JFK327706 JOU327701:JPG327706 JYQ327701:JZC327706 KIM327701:KIY327706 KSI327701:KSU327706 LCE327701:LCQ327706 LMA327701:LMM327706 LVW327701:LWI327706 MFS327701:MGE327706 MPO327701:MQA327706 MZK327701:MZW327706 NJG327701:NJS327706 NTC327701:NTO327706 OCY327701:ODK327706 OMU327701:ONG327706 OWQ327701:OXC327706 PGM327701:PGY327706 PQI327701:PQU327706 QAE327701:QAQ327706 QKA327701:QKM327706 QTW327701:QUI327706 RDS327701:REE327706 RNO327701:ROA327706 RXK327701:RXW327706 SHG327701:SHS327706 SRC327701:SRO327706 TAY327701:TBK327706 TKU327701:TLG327706 TUQ327701:TVC327706 UEM327701:UEY327706 UOI327701:UOU327706 UYE327701:UYQ327706 VIA327701:VIM327706 VRW327701:VSI327706 WBS327701:WCE327706 WLO327701:WMA327706 WVK327701:WVW327706 C393237:O393242 IY393237:JK393242 SU393237:TG393242 ACQ393237:ADC393242 AMM393237:AMY393242 AWI393237:AWU393242 BGE393237:BGQ393242 BQA393237:BQM393242 BZW393237:CAI393242 CJS393237:CKE393242 CTO393237:CUA393242 DDK393237:DDW393242 DNG393237:DNS393242 DXC393237:DXO393242 EGY393237:EHK393242 EQU393237:ERG393242 FAQ393237:FBC393242 FKM393237:FKY393242 FUI393237:FUU393242 GEE393237:GEQ393242 GOA393237:GOM393242 GXW393237:GYI393242 HHS393237:HIE393242 HRO393237:HSA393242 IBK393237:IBW393242 ILG393237:ILS393242 IVC393237:IVO393242 JEY393237:JFK393242 JOU393237:JPG393242 JYQ393237:JZC393242 KIM393237:KIY393242 KSI393237:KSU393242 LCE393237:LCQ393242 LMA393237:LMM393242 LVW393237:LWI393242 MFS393237:MGE393242 MPO393237:MQA393242 MZK393237:MZW393242 NJG393237:NJS393242 NTC393237:NTO393242 OCY393237:ODK393242 OMU393237:ONG393242 OWQ393237:OXC393242 PGM393237:PGY393242 PQI393237:PQU393242 QAE393237:QAQ393242 QKA393237:QKM393242 QTW393237:QUI393242 RDS393237:REE393242 RNO393237:ROA393242 RXK393237:RXW393242 SHG393237:SHS393242 SRC393237:SRO393242 TAY393237:TBK393242 TKU393237:TLG393242 TUQ393237:TVC393242 UEM393237:UEY393242 UOI393237:UOU393242 UYE393237:UYQ393242 VIA393237:VIM393242 VRW393237:VSI393242 WBS393237:WCE393242 WLO393237:WMA393242 WVK393237:WVW393242 C458773:O458778 IY458773:JK458778 SU458773:TG458778 ACQ458773:ADC458778 AMM458773:AMY458778 AWI458773:AWU458778 BGE458773:BGQ458778 BQA458773:BQM458778 BZW458773:CAI458778 CJS458773:CKE458778 CTO458773:CUA458778 DDK458773:DDW458778 DNG458773:DNS458778 DXC458773:DXO458778 EGY458773:EHK458778 EQU458773:ERG458778 FAQ458773:FBC458778 FKM458773:FKY458778 FUI458773:FUU458778 GEE458773:GEQ458778 GOA458773:GOM458778 GXW458773:GYI458778 HHS458773:HIE458778 HRO458773:HSA458778 IBK458773:IBW458778 ILG458773:ILS458778 IVC458773:IVO458778 JEY458773:JFK458778 JOU458773:JPG458778 JYQ458773:JZC458778 KIM458773:KIY458778 KSI458773:KSU458778 LCE458773:LCQ458778 LMA458773:LMM458778 LVW458773:LWI458778 MFS458773:MGE458778 MPO458773:MQA458778 MZK458773:MZW458778 NJG458773:NJS458778 NTC458773:NTO458778 OCY458773:ODK458778 OMU458773:ONG458778 OWQ458773:OXC458778 PGM458773:PGY458778 PQI458773:PQU458778 QAE458773:QAQ458778 QKA458773:QKM458778 QTW458773:QUI458778 RDS458773:REE458778 RNO458773:ROA458778 RXK458773:RXW458778 SHG458773:SHS458778 SRC458773:SRO458778 TAY458773:TBK458778 TKU458773:TLG458778 TUQ458773:TVC458778 UEM458773:UEY458778 UOI458773:UOU458778 UYE458773:UYQ458778 VIA458773:VIM458778 VRW458773:VSI458778 WBS458773:WCE458778 WLO458773:WMA458778 WVK458773:WVW458778 C524309:O524314 IY524309:JK524314 SU524309:TG524314 ACQ524309:ADC524314 AMM524309:AMY524314 AWI524309:AWU524314 BGE524309:BGQ524314 BQA524309:BQM524314 BZW524309:CAI524314 CJS524309:CKE524314 CTO524309:CUA524314 DDK524309:DDW524314 DNG524309:DNS524314 DXC524309:DXO524314 EGY524309:EHK524314 EQU524309:ERG524314 FAQ524309:FBC524314 FKM524309:FKY524314 FUI524309:FUU524314 GEE524309:GEQ524314 GOA524309:GOM524314 GXW524309:GYI524314 HHS524309:HIE524314 HRO524309:HSA524314 IBK524309:IBW524314 ILG524309:ILS524314 IVC524309:IVO524314 JEY524309:JFK524314 JOU524309:JPG524314 JYQ524309:JZC524314 KIM524309:KIY524314 KSI524309:KSU524314 LCE524309:LCQ524314 LMA524309:LMM524314 LVW524309:LWI524314 MFS524309:MGE524314 MPO524309:MQA524314 MZK524309:MZW524314 NJG524309:NJS524314 NTC524309:NTO524314 OCY524309:ODK524314 OMU524309:ONG524314 OWQ524309:OXC524314 PGM524309:PGY524314 PQI524309:PQU524314 QAE524309:QAQ524314 QKA524309:QKM524314 QTW524309:QUI524314 RDS524309:REE524314 RNO524309:ROA524314 RXK524309:RXW524314 SHG524309:SHS524314 SRC524309:SRO524314 TAY524309:TBK524314 TKU524309:TLG524314 TUQ524309:TVC524314 UEM524309:UEY524314 UOI524309:UOU524314 UYE524309:UYQ524314 VIA524309:VIM524314 VRW524309:VSI524314 WBS524309:WCE524314 WLO524309:WMA524314 WVK524309:WVW524314 C589845:O589850 IY589845:JK589850 SU589845:TG589850 ACQ589845:ADC589850 AMM589845:AMY589850 AWI589845:AWU589850 BGE589845:BGQ589850 BQA589845:BQM589850 BZW589845:CAI589850 CJS589845:CKE589850 CTO589845:CUA589850 DDK589845:DDW589850 DNG589845:DNS589850 DXC589845:DXO589850 EGY589845:EHK589850 EQU589845:ERG589850 FAQ589845:FBC589850 FKM589845:FKY589850 FUI589845:FUU589850 GEE589845:GEQ589850 GOA589845:GOM589850 GXW589845:GYI589850 HHS589845:HIE589850 HRO589845:HSA589850 IBK589845:IBW589850 ILG589845:ILS589850 IVC589845:IVO589850 JEY589845:JFK589850 JOU589845:JPG589850 JYQ589845:JZC589850 KIM589845:KIY589850 KSI589845:KSU589850 LCE589845:LCQ589850 LMA589845:LMM589850 LVW589845:LWI589850 MFS589845:MGE589850 MPO589845:MQA589850 MZK589845:MZW589850 NJG589845:NJS589850 NTC589845:NTO589850 OCY589845:ODK589850 OMU589845:ONG589850 OWQ589845:OXC589850 PGM589845:PGY589850 PQI589845:PQU589850 QAE589845:QAQ589850 QKA589845:QKM589850 QTW589845:QUI589850 RDS589845:REE589850 RNO589845:ROA589850 RXK589845:RXW589850 SHG589845:SHS589850 SRC589845:SRO589850 TAY589845:TBK589850 TKU589845:TLG589850 TUQ589845:TVC589850 UEM589845:UEY589850 UOI589845:UOU589850 UYE589845:UYQ589850 VIA589845:VIM589850 VRW589845:VSI589850 WBS589845:WCE589850 WLO589845:WMA589850 WVK589845:WVW589850 C655381:O655386 IY655381:JK655386 SU655381:TG655386 ACQ655381:ADC655386 AMM655381:AMY655386 AWI655381:AWU655386 BGE655381:BGQ655386 BQA655381:BQM655386 BZW655381:CAI655386 CJS655381:CKE655386 CTO655381:CUA655386 DDK655381:DDW655386 DNG655381:DNS655386 DXC655381:DXO655386 EGY655381:EHK655386 EQU655381:ERG655386 FAQ655381:FBC655386 FKM655381:FKY655386 FUI655381:FUU655386 GEE655381:GEQ655386 GOA655381:GOM655386 GXW655381:GYI655386 HHS655381:HIE655386 HRO655381:HSA655386 IBK655381:IBW655386 ILG655381:ILS655386 IVC655381:IVO655386 JEY655381:JFK655386 JOU655381:JPG655386 JYQ655381:JZC655386 KIM655381:KIY655386 KSI655381:KSU655386 LCE655381:LCQ655386 LMA655381:LMM655386 LVW655381:LWI655386 MFS655381:MGE655386 MPO655381:MQA655386 MZK655381:MZW655386 NJG655381:NJS655386 NTC655381:NTO655386 OCY655381:ODK655386 OMU655381:ONG655386 OWQ655381:OXC655386 PGM655381:PGY655386 PQI655381:PQU655386 QAE655381:QAQ655386 QKA655381:QKM655386 QTW655381:QUI655386 RDS655381:REE655386 RNO655381:ROA655386 RXK655381:RXW655386 SHG655381:SHS655386 SRC655381:SRO655386 TAY655381:TBK655386 TKU655381:TLG655386 TUQ655381:TVC655386 UEM655381:UEY655386 UOI655381:UOU655386 UYE655381:UYQ655386 VIA655381:VIM655386 VRW655381:VSI655386 WBS655381:WCE655386 WLO655381:WMA655386 WVK655381:WVW655386 C720917:O720922 IY720917:JK720922 SU720917:TG720922 ACQ720917:ADC720922 AMM720917:AMY720922 AWI720917:AWU720922 BGE720917:BGQ720922 BQA720917:BQM720922 BZW720917:CAI720922 CJS720917:CKE720922 CTO720917:CUA720922 DDK720917:DDW720922 DNG720917:DNS720922 DXC720917:DXO720922 EGY720917:EHK720922 EQU720917:ERG720922 FAQ720917:FBC720922 FKM720917:FKY720922 FUI720917:FUU720922 GEE720917:GEQ720922 GOA720917:GOM720922 GXW720917:GYI720922 HHS720917:HIE720922 HRO720917:HSA720922 IBK720917:IBW720922 ILG720917:ILS720922 IVC720917:IVO720922 JEY720917:JFK720922 JOU720917:JPG720922 JYQ720917:JZC720922 KIM720917:KIY720922 KSI720917:KSU720922 LCE720917:LCQ720922 LMA720917:LMM720922 LVW720917:LWI720922 MFS720917:MGE720922 MPO720917:MQA720922 MZK720917:MZW720922 NJG720917:NJS720922 NTC720917:NTO720922 OCY720917:ODK720922 OMU720917:ONG720922 OWQ720917:OXC720922 PGM720917:PGY720922 PQI720917:PQU720922 QAE720917:QAQ720922 QKA720917:QKM720922 QTW720917:QUI720922 RDS720917:REE720922 RNO720917:ROA720922 RXK720917:RXW720922 SHG720917:SHS720922 SRC720917:SRO720922 TAY720917:TBK720922 TKU720917:TLG720922 TUQ720917:TVC720922 UEM720917:UEY720922 UOI720917:UOU720922 UYE720917:UYQ720922 VIA720917:VIM720922 VRW720917:VSI720922 WBS720917:WCE720922 WLO720917:WMA720922 WVK720917:WVW720922 C786453:O786458 IY786453:JK786458 SU786453:TG786458 ACQ786453:ADC786458 AMM786453:AMY786458 AWI786453:AWU786458 BGE786453:BGQ786458 BQA786453:BQM786458 BZW786453:CAI786458 CJS786453:CKE786458 CTO786453:CUA786458 DDK786453:DDW786458 DNG786453:DNS786458 DXC786453:DXO786458 EGY786453:EHK786458 EQU786453:ERG786458 FAQ786453:FBC786458 FKM786453:FKY786458 FUI786453:FUU786458 GEE786453:GEQ786458 GOA786453:GOM786458 GXW786453:GYI786458 HHS786453:HIE786458 HRO786453:HSA786458 IBK786453:IBW786458 ILG786453:ILS786458 IVC786453:IVO786458 JEY786453:JFK786458 JOU786453:JPG786458 JYQ786453:JZC786458 KIM786453:KIY786458 KSI786453:KSU786458 LCE786453:LCQ786458 LMA786453:LMM786458 LVW786453:LWI786458 MFS786453:MGE786458 MPO786453:MQA786458 MZK786453:MZW786458 NJG786453:NJS786458 NTC786453:NTO786458 OCY786453:ODK786458 OMU786453:ONG786458 OWQ786453:OXC786458 PGM786453:PGY786458 PQI786453:PQU786458 QAE786453:QAQ786458 QKA786453:QKM786458 QTW786453:QUI786458 RDS786453:REE786458 RNO786453:ROA786458 RXK786453:RXW786458 SHG786453:SHS786458 SRC786453:SRO786458 TAY786453:TBK786458 TKU786453:TLG786458 TUQ786453:TVC786458 UEM786453:UEY786458 UOI786453:UOU786458 UYE786453:UYQ786458 VIA786453:VIM786458 VRW786453:VSI786458 WBS786453:WCE786458 WLO786453:WMA786458 WVK786453:WVW786458 C851989:O851994 IY851989:JK851994 SU851989:TG851994 ACQ851989:ADC851994 AMM851989:AMY851994 AWI851989:AWU851994 BGE851989:BGQ851994 BQA851989:BQM851994 BZW851989:CAI851994 CJS851989:CKE851994 CTO851989:CUA851994 DDK851989:DDW851994 DNG851989:DNS851994 DXC851989:DXO851994 EGY851989:EHK851994 EQU851989:ERG851994 FAQ851989:FBC851994 FKM851989:FKY851994 FUI851989:FUU851994 GEE851989:GEQ851994 GOA851989:GOM851994 GXW851989:GYI851994 HHS851989:HIE851994 HRO851989:HSA851994 IBK851989:IBW851994 ILG851989:ILS851994 IVC851989:IVO851994 JEY851989:JFK851994 JOU851989:JPG851994 JYQ851989:JZC851994 KIM851989:KIY851994 KSI851989:KSU851994 LCE851989:LCQ851994 LMA851989:LMM851994 LVW851989:LWI851994 MFS851989:MGE851994 MPO851989:MQA851994 MZK851989:MZW851994 NJG851989:NJS851994 NTC851989:NTO851994 OCY851989:ODK851994 OMU851989:ONG851994 OWQ851989:OXC851994 PGM851989:PGY851994 PQI851989:PQU851994 QAE851989:QAQ851994 QKA851989:QKM851994 QTW851989:QUI851994 RDS851989:REE851994 RNO851989:ROA851994 RXK851989:RXW851994 SHG851989:SHS851994 SRC851989:SRO851994 TAY851989:TBK851994 TKU851989:TLG851994 TUQ851989:TVC851994 UEM851989:UEY851994 UOI851989:UOU851994 UYE851989:UYQ851994 VIA851989:VIM851994 VRW851989:VSI851994 WBS851989:WCE851994 WLO851989:WMA851994 WVK851989:WVW851994 C917525:O917530 IY917525:JK917530 SU917525:TG917530 ACQ917525:ADC917530 AMM917525:AMY917530 AWI917525:AWU917530 BGE917525:BGQ917530 BQA917525:BQM917530 BZW917525:CAI917530 CJS917525:CKE917530 CTO917525:CUA917530 DDK917525:DDW917530 DNG917525:DNS917530 DXC917525:DXO917530 EGY917525:EHK917530 EQU917525:ERG917530 FAQ917525:FBC917530 FKM917525:FKY917530 FUI917525:FUU917530 GEE917525:GEQ917530 GOA917525:GOM917530 GXW917525:GYI917530 HHS917525:HIE917530 HRO917525:HSA917530 IBK917525:IBW917530 ILG917525:ILS917530 IVC917525:IVO917530 JEY917525:JFK917530 JOU917525:JPG917530 JYQ917525:JZC917530 KIM917525:KIY917530 KSI917525:KSU917530 LCE917525:LCQ917530 LMA917525:LMM917530 LVW917525:LWI917530 MFS917525:MGE917530 MPO917525:MQA917530 MZK917525:MZW917530 NJG917525:NJS917530 NTC917525:NTO917530 OCY917525:ODK917530 OMU917525:ONG917530 OWQ917525:OXC917530 PGM917525:PGY917530 PQI917525:PQU917530 QAE917525:QAQ917530 QKA917525:QKM917530 QTW917525:QUI917530 RDS917525:REE917530 RNO917525:ROA917530 RXK917525:RXW917530 SHG917525:SHS917530 SRC917525:SRO917530 TAY917525:TBK917530 TKU917525:TLG917530 TUQ917525:TVC917530 UEM917525:UEY917530 UOI917525:UOU917530 UYE917525:UYQ917530 VIA917525:VIM917530 VRW917525:VSI917530 WBS917525:WCE917530 WLO917525:WMA917530 WVK917525:WVW917530 C983061:O983066 IY983061:JK983066 SU983061:TG983066 ACQ983061:ADC983066 AMM983061:AMY983066 AWI983061:AWU983066 BGE983061:BGQ983066 BQA983061:BQM983066 BZW983061:CAI983066 CJS983061:CKE983066 CTO983061:CUA983066 DDK983061:DDW983066 DNG983061:DNS983066 DXC983061:DXO983066 EGY983061:EHK983066 EQU983061:ERG983066 FAQ983061:FBC983066 FKM983061:FKY983066 FUI983061:FUU983066 GEE983061:GEQ983066 GOA983061:GOM983066 GXW983061:GYI983066 HHS983061:HIE983066 HRO983061:HSA983066 IBK983061:IBW983066 ILG983061:ILS983066 IVC983061:IVO983066 JEY983061:JFK983066 JOU983061:JPG983066 JYQ983061:JZC983066 KIM983061:KIY983066 KSI983061:KSU983066 LCE983061:LCQ983066 LMA983061:LMM983066 LVW983061:LWI983066 MFS983061:MGE983066 MPO983061:MQA983066 MZK983061:MZW983066 NJG983061:NJS983066 NTC983061:NTO983066 OCY983061:ODK983066 OMU983061:ONG983066 OWQ983061:OXC983066 PGM983061:PGY983066 PQI983061:PQU983066 QAE983061:QAQ983066 QKA983061:QKM983066 QTW983061:QUI983066 RDS983061:REE983066 RNO983061:ROA983066 RXK983061:RXW983066 SHG983061:SHS983066 SRC983061:SRO983066 TAY983061:TBK983066 TKU983061:TLG983066 TUQ983061:TVC983066 UEM983061:UEY983066 UOI983061:UOU983066 UYE983061:UYQ983066 VIA983061:VIM983066 VRW983061:VSI983066 WBS983061:WCE983066 WLO983061:WMA983066 WVK983061:WVW983066 C29:O31 IY29:JK31 SU29:TG31 ACQ29:ADC31 AMM29:AMY31 AWI29:AWU31 BGE29:BGQ31 BQA29:BQM31 BZW29:CAI31 CJS29:CKE31 CTO29:CUA31 DDK29:DDW31 DNG29:DNS31 DXC29:DXO31 EGY29:EHK31 EQU29:ERG31 FAQ29:FBC31 FKM29:FKY31 FUI29:FUU31 GEE29:GEQ31 GOA29:GOM31 GXW29:GYI31 HHS29:HIE31 HRO29:HSA31 IBK29:IBW31 ILG29:ILS31 IVC29:IVO31 JEY29:JFK31 JOU29:JPG31 JYQ29:JZC31 KIM29:KIY31 KSI29:KSU31 LCE29:LCQ31 LMA29:LMM31 LVW29:LWI31 MFS29:MGE31 MPO29:MQA31 MZK29:MZW31 NJG29:NJS31 NTC29:NTO31 OCY29:ODK31 OMU29:ONG31 OWQ29:OXC31 PGM29:PGY31 PQI29:PQU31 QAE29:QAQ31 QKA29:QKM31 QTW29:QUI31 RDS29:REE31 RNO29:ROA31 RXK29:RXW31 SHG29:SHS31 SRC29:SRO31 TAY29:TBK31 TKU29:TLG31 TUQ29:TVC31 UEM29:UEY31 UOI29:UOU31 UYE29:UYQ31 VIA29:VIM31 VRW29:VSI31 WBS29:WCE31 WLO29:WMA31 WVK29:WVW31 C65565:O65567 IY65565:JK65567 SU65565:TG65567 ACQ65565:ADC65567 AMM65565:AMY65567 AWI65565:AWU65567 BGE65565:BGQ65567 BQA65565:BQM65567 BZW65565:CAI65567 CJS65565:CKE65567 CTO65565:CUA65567 DDK65565:DDW65567 DNG65565:DNS65567 DXC65565:DXO65567 EGY65565:EHK65567 EQU65565:ERG65567 FAQ65565:FBC65567 FKM65565:FKY65567 FUI65565:FUU65567 GEE65565:GEQ65567 GOA65565:GOM65567 GXW65565:GYI65567 HHS65565:HIE65567 HRO65565:HSA65567 IBK65565:IBW65567 ILG65565:ILS65567 IVC65565:IVO65567 JEY65565:JFK65567 JOU65565:JPG65567 JYQ65565:JZC65567 KIM65565:KIY65567 KSI65565:KSU65567 LCE65565:LCQ65567 LMA65565:LMM65567 LVW65565:LWI65567 MFS65565:MGE65567 MPO65565:MQA65567 MZK65565:MZW65567 NJG65565:NJS65567 NTC65565:NTO65567 OCY65565:ODK65567 OMU65565:ONG65567 OWQ65565:OXC65567 PGM65565:PGY65567 PQI65565:PQU65567 QAE65565:QAQ65567 QKA65565:QKM65567 QTW65565:QUI65567 RDS65565:REE65567 RNO65565:ROA65567 RXK65565:RXW65567 SHG65565:SHS65567 SRC65565:SRO65567 TAY65565:TBK65567 TKU65565:TLG65567 TUQ65565:TVC65567 UEM65565:UEY65567 UOI65565:UOU65567 UYE65565:UYQ65567 VIA65565:VIM65567 VRW65565:VSI65567 WBS65565:WCE65567 WLO65565:WMA65567 WVK65565:WVW65567 C131101:O131103 IY131101:JK131103 SU131101:TG131103 ACQ131101:ADC131103 AMM131101:AMY131103 AWI131101:AWU131103 BGE131101:BGQ131103 BQA131101:BQM131103 BZW131101:CAI131103 CJS131101:CKE131103 CTO131101:CUA131103 DDK131101:DDW131103 DNG131101:DNS131103 DXC131101:DXO131103 EGY131101:EHK131103 EQU131101:ERG131103 FAQ131101:FBC131103 FKM131101:FKY131103 FUI131101:FUU131103 GEE131101:GEQ131103 GOA131101:GOM131103 GXW131101:GYI131103 HHS131101:HIE131103 HRO131101:HSA131103 IBK131101:IBW131103 ILG131101:ILS131103 IVC131101:IVO131103 JEY131101:JFK131103 JOU131101:JPG131103 JYQ131101:JZC131103 KIM131101:KIY131103 KSI131101:KSU131103 LCE131101:LCQ131103 LMA131101:LMM131103 LVW131101:LWI131103 MFS131101:MGE131103 MPO131101:MQA131103 MZK131101:MZW131103 NJG131101:NJS131103 NTC131101:NTO131103 OCY131101:ODK131103 OMU131101:ONG131103 OWQ131101:OXC131103 PGM131101:PGY131103 PQI131101:PQU131103 QAE131101:QAQ131103 QKA131101:QKM131103 QTW131101:QUI131103 RDS131101:REE131103 RNO131101:ROA131103 RXK131101:RXW131103 SHG131101:SHS131103 SRC131101:SRO131103 TAY131101:TBK131103 TKU131101:TLG131103 TUQ131101:TVC131103 UEM131101:UEY131103 UOI131101:UOU131103 UYE131101:UYQ131103 VIA131101:VIM131103 VRW131101:VSI131103 WBS131101:WCE131103 WLO131101:WMA131103 WVK131101:WVW131103 C196637:O196639 IY196637:JK196639 SU196637:TG196639 ACQ196637:ADC196639 AMM196637:AMY196639 AWI196637:AWU196639 BGE196637:BGQ196639 BQA196637:BQM196639 BZW196637:CAI196639 CJS196637:CKE196639 CTO196637:CUA196639 DDK196637:DDW196639 DNG196637:DNS196639 DXC196637:DXO196639 EGY196637:EHK196639 EQU196637:ERG196639 FAQ196637:FBC196639 FKM196637:FKY196639 FUI196637:FUU196639 GEE196637:GEQ196639 GOA196637:GOM196639 GXW196637:GYI196639 HHS196637:HIE196639 HRO196637:HSA196639 IBK196637:IBW196639 ILG196637:ILS196639 IVC196637:IVO196639 JEY196637:JFK196639 JOU196637:JPG196639 JYQ196637:JZC196639 KIM196637:KIY196639 KSI196637:KSU196639 LCE196637:LCQ196639 LMA196637:LMM196639 LVW196637:LWI196639 MFS196637:MGE196639 MPO196637:MQA196639 MZK196637:MZW196639 NJG196637:NJS196639 NTC196637:NTO196639 OCY196637:ODK196639 OMU196637:ONG196639 OWQ196637:OXC196639 PGM196637:PGY196639 PQI196637:PQU196639 QAE196637:QAQ196639 QKA196637:QKM196639 QTW196637:QUI196639 RDS196637:REE196639 RNO196637:ROA196639 RXK196637:RXW196639 SHG196637:SHS196639 SRC196637:SRO196639 TAY196637:TBK196639 TKU196637:TLG196639 TUQ196637:TVC196639 UEM196637:UEY196639 UOI196637:UOU196639 UYE196637:UYQ196639 VIA196637:VIM196639 VRW196637:VSI196639 WBS196637:WCE196639 WLO196637:WMA196639 WVK196637:WVW196639 C262173:O262175 IY262173:JK262175 SU262173:TG262175 ACQ262173:ADC262175 AMM262173:AMY262175 AWI262173:AWU262175 BGE262173:BGQ262175 BQA262173:BQM262175 BZW262173:CAI262175 CJS262173:CKE262175 CTO262173:CUA262175 DDK262173:DDW262175 DNG262173:DNS262175 DXC262173:DXO262175 EGY262173:EHK262175 EQU262173:ERG262175 FAQ262173:FBC262175 FKM262173:FKY262175 FUI262173:FUU262175 GEE262173:GEQ262175 GOA262173:GOM262175 GXW262173:GYI262175 HHS262173:HIE262175 HRO262173:HSA262175 IBK262173:IBW262175 ILG262173:ILS262175 IVC262173:IVO262175 JEY262173:JFK262175 JOU262173:JPG262175 JYQ262173:JZC262175 KIM262173:KIY262175 KSI262173:KSU262175 LCE262173:LCQ262175 LMA262173:LMM262175 LVW262173:LWI262175 MFS262173:MGE262175 MPO262173:MQA262175 MZK262173:MZW262175 NJG262173:NJS262175 NTC262173:NTO262175 OCY262173:ODK262175 OMU262173:ONG262175 OWQ262173:OXC262175 PGM262173:PGY262175 PQI262173:PQU262175 QAE262173:QAQ262175 QKA262173:QKM262175 QTW262173:QUI262175 RDS262173:REE262175 RNO262173:ROA262175 RXK262173:RXW262175 SHG262173:SHS262175 SRC262173:SRO262175 TAY262173:TBK262175 TKU262173:TLG262175 TUQ262173:TVC262175 UEM262173:UEY262175 UOI262173:UOU262175 UYE262173:UYQ262175 VIA262173:VIM262175 VRW262173:VSI262175 WBS262173:WCE262175 WLO262173:WMA262175 WVK262173:WVW262175 C327709:O327711 IY327709:JK327711 SU327709:TG327711 ACQ327709:ADC327711 AMM327709:AMY327711 AWI327709:AWU327711 BGE327709:BGQ327711 BQA327709:BQM327711 BZW327709:CAI327711 CJS327709:CKE327711 CTO327709:CUA327711 DDK327709:DDW327711 DNG327709:DNS327711 DXC327709:DXO327711 EGY327709:EHK327711 EQU327709:ERG327711 FAQ327709:FBC327711 FKM327709:FKY327711 FUI327709:FUU327711 GEE327709:GEQ327711 GOA327709:GOM327711 GXW327709:GYI327711 HHS327709:HIE327711 HRO327709:HSA327711 IBK327709:IBW327711 ILG327709:ILS327711 IVC327709:IVO327711 JEY327709:JFK327711 JOU327709:JPG327711 JYQ327709:JZC327711 KIM327709:KIY327711 KSI327709:KSU327711 LCE327709:LCQ327711 LMA327709:LMM327711 LVW327709:LWI327711 MFS327709:MGE327711 MPO327709:MQA327711 MZK327709:MZW327711 NJG327709:NJS327711 NTC327709:NTO327711 OCY327709:ODK327711 OMU327709:ONG327711 OWQ327709:OXC327711 PGM327709:PGY327711 PQI327709:PQU327711 QAE327709:QAQ327711 QKA327709:QKM327711 QTW327709:QUI327711 RDS327709:REE327711 RNO327709:ROA327711 RXK327709:RXW327711 SHG327709:SHS327711 SRC327709:SRO327711 TAY327709:TBK327711 TKU327709:TLG327711 TUQ327709:TVC327711 UEM327709:UEY327711 UOI327709:UOU327711 UYE327709:UYQ327711 VIA327709:VIM327711 VRW327709:VSI327711 WBS327709:WCE327711 WLO327709:WMA327711 WVK327709:WVW327711 C393245:O393247 IY393245:JK393247 SU393245:TG393247 ACQ393245:ADC393247 AMM393245:AMY393247 AWI393245:AWU393247 BGE393245:BGQ393247 BQA393245:BQM393247 BZW393245:CAI393247 CJS393245:CKE393247 CTO393245:CUA393247 DDK393245:DDW393247 DNG393245:DNS393247 DXC393245:DXO393247 EGY393245:EHK393247 EQU393245:ERG393247 FAQ393245:FBC393247 FKM393245:FKY393247 FUI393245:FUU393247 GEE393245:GEQ393247 GOA393245:GOM393247 GXW393245:GYI393247 HHS393245:HIE393247 HRO393245:HSA393247 IBK393245:IBW393247 ILG393245:ILS393247 IVC393245:IVO393247 JEY393245:JFK393247 JOU393245:JPG393247 JYQ393245:JZC393247 KIM393245:KIY393247 KSI393245:KSU393247 LCE393245:LCQ393247 LMA393245:LMM393247 LVW393245:LWI393247 MFS393245:MGE393247 MPO393245:MQA393247 MZK393245:MZW393247 NJG393245:NJS393247 NTC393245:NTO393247 OCY393245:ODK393247 OMU393245:ONG393247 OWQ393245:OXC393247 PGM393245:PGY393247 PQI393245:PQU393247 QAE393245:QAQ393247 QKA393245:QKM393247 QTW393245:QUI393247 RDS393245:REE393247 RNO393245:ROA393247 RXK393245:RXW393247 SHG393245:SHS393247 SRC393245:SRO393247 TAY393245:TBK393247 TKU393245:TLG393247 TUQ393245:TVC393247 UEM393245:UEY393247 UOI393245:UOU393247 UYE393245:UYQ393247 VIA393245:VIM393247 VRW393245:VSI393247 WBS393245:WCE393247 WLO393245:WMA393247 WVK393245:WVW393247 C458781:O458783 IY458781:JK458783 SU458781:TG458783 ACQ458781:ADC458783 AMM458781:AMY458783 AWI458781:AWU458783 BGE458781:BGQ458783 BQA458781:BQM458783 BZW458781:CAI458783 CJS458781:CKE458783 CTO458781:CUA458783 DDK458781:DDW458783 DNG458781:DNS458783 DXC458781:DXO458783 EGY458781:EHK458783 EQU458781:ERG458783 FAQ458781:FBC458783 FKM458781:FKY458783 FUI458781:FUU458783 GEE458781:GEQ458783 GOA458781:GOM458783 GXW458781:GYI458783 HHS458781:HIE458783 HRO458781:HSA458783 IBK458781:IBW458783 ILG458781:ILS458783 IVC458781:IVO458783 JEY458781:JFK458783 JOU458781:JPG458783 JYQ458781:JZC458783 KIM458781:KIY458783 KSI458781:KSU458783 LCE458781:LCQ458783 LMA458781:LMM458783 LVW458781:LWI458783 MFS458781:MGE458783 MPO458781:MQA458783 MZK458781:MZW458783 NJG458781:NJS458783 NTC458781:NTO458783 OCY458781:ODK458783 OMU458781:ONG458783 OWQ458781:OXC458783 PGM458781:PGY458783 PQI458781:PQU458783 QAE458781:QAQ458783 QKA458781:QKM458783 QTW458781:QUI458783 RDS458781:REE458783 RNO458781:ROA458783 RXK458781:RXW458783 SHG458781:SHS458783 SRC458781:SRO458783 TAY458781:TBK458783 TKU458781:TLG458783 TUQ458781:TVC458783 UEM458781:UEY458783 UOI458781:UOU458783 UYE458781:UYQ458783 VIA458781:VIM458783 VRW458781:VSI458783 WBS458781:WCE458783 WLO458781:WMA458783 WVK458781:WVW458783 C524317:O524319 IY524317:JK524319 SU524317:TG524319 ACQ524317:ADC524319 AMM524317:AMY524319 AWI524317:AWU524319 BGE524317:BGQ524319 BQA524317:BQM524319 BZW524317:CAI524319 CJS524317:CKE524319 CTO524317:CUA524319 DDK524317:DDW524319 DNG524317:DNS524319 DXC524317:DXO524319 EGY524317:EHK524319 EQU524317:ERG524319 FAQ524317:FBC524319 FKM524317:FKY524319 FUI524317:FUU524319 GEE524317:GEQ524319 GOA524317:GOM524319 GXW524317:GYI524319 HHS524317:HIE524319 HRO524317:HSA524319 IBK524317:IBW524319 ILG524317:ILS524319 IVC524317:IVO524319 JEY524317:JFK524319 JOU524317:JPG524319 JYQ524317:JZC524319 KIM524317:KIY524319 KSI524317:KSU524319 LCE524317:LCQ524319 LMA524317:LMM524319 LVW524317:LWI524319 MFS524317:MGE524319 MPO524317:MQA524319 MZK524317:MZW524319 NJG524317:NJS524319 NTC524317:NTO524319 OCY524317:ODK524319 OMU524317:ONG524319 OWQ524317:OXC524319 PGM524317:PGY524319 PQI524317:PQU524319 QAE524317:QAQ524319 QKA524317:QKM524319 QTW524317:QUI524319 RDS524317:REE524319 RNO524317:ROA524319 RXK524317:RXW524319 SHG524317:SHS524319 SRC524317:SRO524319 TAY524317:TBK524319 TKU524317:TLG524319 TUQ524317:TVC524319 UEM524317:UEY524319 UOI524317:UOU524319 UYE524317:UYQ524319 VIA524317:VIM524319 VRW524317:VSI524319 WBS524317:WCE524319 WLO524317:WMA524319 WVK524317:WVW524319 C589853:O589855 IY589853:JK589855 SU589853:TG589855 ACQ589853:ADC589855 AMM589853:AMY589855 AWI589853:AWU589855 BGE589853:BGQ589855 BQA589853:BQM589855 BZW589853:CAI589855 CJS589853:CKE589855 CTO589853:CUA589855 DDK589853:DDW589855 DNG589853:DNS589855 DXC589853:DXO589855 EGY589853:EHK589855 EQU589853:ERG589855 FAQ589853:FBC589855 FKM589853:FKY589855 FUI589853:FUU589855 GEE589853:GEQ589855 GOA589853:GOM589855 GXW589853:GYI589855 HHS589853:HIE589855 HRO589853:HSA589855 IBK589853:IBW589855 ILG589853:ILS589855 IVC589853:IVO589855 JEY589853:JFK589855 JOU589853:JPG589855 JYQ589853:JZC589855 KIM589853:KIY589855 KSI589853:KSU589855 LCE589853:LCQ589855 LMA589853:LMM589855 LVW589853:LWI589855 MFS589853:MGE589855 MPO589853:MQA589855 MZK589853:MZW589855 NJG589853:NJS589855 NTC589853:NTO589855 OCY589853:ODK589855 OMU589853:ONG589855 OWQ589853:OXC589855 PGM589853:PGY589855 PQI589853:PQU589855 QAE589853:QAQ589855 QKA589853:QKM589855 QTW589853:QUI589855 RDS589853:REE589855 RNO589853:ROA589855 RXK589853:RXW589855 SHG589853:SHS589855 SRC589853:SRO589855 TAY589853:TBK589855 TKU589853:TLG589855 TUQ589853:TVC589855 UEM589853:UEY589855 UOI589853:UOU589855 UYE589853:UYQ589855 VIA589853:VIM589855 VRW589853:VSI589855 WBS589853:WCE589855 WLO589853:WMA589855 WVK589853:WVW589855 C655389:O655391 IY655389:JK655391 SU655389:TG655391 ACQ655389:ADC655391 AMM655389:AMY655391 AWI655389:AWU655391 BGE655389:BGQ655391 BQA655389:BQM655391 BZW655389:CAI655391 CJS655389:CKE655391 CTO655389:CUA655391 DDK655389:DDW655391 DNG655389:DNS655391 DXC655389:DXO655391 EGY655389:EHK655391 EQU655389:ERG655391 FAQ655389:FBC655391 FKM655389:FKY655391 FUI655389:FUU655391 GEE655389:GEQ655391 GOA655389:GOM655391 GXW655389:GYI655391 HHS655389:HIE655391 HRO655389:HSA655391 IBK655389:IBW655391 ILG655389:ILS655391 IVC655389:IVO655391 JEY655389:JFK655391 JOU655389:JPG655391 JYQ655389:JZC655391 KIM655389:KIY655391 KSI655389:KSU655391 LCE655389:LCQ655391 LMA655389:LMM655391 LVW655389:LWI655391 MFS655389:MGE655391 MPO655389:MQA655391 MZK655389:MZW655391 NJG655389:NJS655391 NTC655389:NTO655391 OCY655389:ODK655391 OMU655389:ONG655391 OWQ655389:OXC655391 PGM655389:PGY655391 PQI655389:PQU655391 QAE655389:QAQ655391 QKA655389:QKM655391 QTW655389:QUI655391 RDS655389:REE655391 RNO655389:ROA655391 RXK655389:RXW655391 SHG655389:SHS655391 SRC655389:SRO655391 TAY655389:TBK655391 TKU655389:TLG655391 TUQ655389:TVC655391 UEM655389:UEY655391 UOI655389:UOU655391 UYE655389:UYQ655391 VIA655389:VIM655391 VRW655389:VSI655391 WBS655389:WCE655391 WLO655389:WMA655391 WVK655389:WVW655391 C720925:O720927 IY720925:JK720927 SU720925:TG720927 ACQ720925:ADC720927 AMM720925:AMY720927 AWI720925:AWU720927 BGE720925:BGQ720927 BQA720925:BQM720927 BZW720925:CAI720927 CJS720925:CKE720927 CTO720925:CUA720927 DDK720925:DDW720927 DNG720925:DNS720927 DXC720925:DXO720927 EGY720925:EHK720927 EQU720925:ERG720927 FAQ720925:FBC720927 FKM720925:FKY720927 FUI720925:FUU720927 GEE720925:GEQ720927 GOA720925:GOM720927 GXW720925:GYI720927 HHS720925:HIE720927 HRO720925:HSA720927 IBK720925:IBW720927 ILG720925:ILS720927 IVC720925:IVO720927 JEY720925:JFK720927 JOU720925:JPG720927 JYQ720925:JZC720927 KIM720925:KIY720927 KSI720925:KSU720927 LCE720925:LCQ720927 LMA720925:LMM720927 LVW720925:LWI720927 MFS720925:MGE720927 MPO720925:MQA720927 MZK720925:MZW720927 NJG720925:NJS720927 NTC720925:NTO720927 OCY720925:ODK720927 OMU720925:ONG720927 OWQ720925:OXC720927 PGM720925:PGY720927 PQI720925:PQU720927 QAE720925:QAQ720927 QKA720925:QKM720927 QTW720925:QUI720927 RDS720925:REE720927 RNO720925:ROA720927 RXK720925:RXW720927 SHG720925:SHS720927 SRC720925:SRO720927 TAY720925:TBK720927 TKU720925:TLG720927 TUQ720925:TVC720927 UEM720925:UEY720927 UOI720925:UOU720927 UYE720925:UYQ720927 VIA720925:VIM720927 VRW720925:VSI720927 WBS720925:WCE720927 WLO720925:WMA720927 WVK720925:WVW720927 C786461:O786463 IY786461:JK786463 SU786461:TG786463 ACQ786461:ADC786463 AMM786461:AMY786463 AWI786461:AWU786463 BGE786461:BGQ786463 BQA786461:BQM786463 BZW786461:CAI786463 CJS786461:CKE786463 CTO786461:CUA786463 DDK786461:DDW786463 DNG786461:DNS786463 DXC786461:DXO786463 EGY786461:EHK786463 EQU786461:ERG786463 FAQ786461:FBC786463 FKM786461:FKY786463 FUI786461:FUU786463 GEE786461:GEQ786463 GOA786461:GOM786463 GXW786461:GYI786463 HHS786461:HIE786463 HRO786461:HSA786463 IBK786461:IBW786463 ILG786461:ILS786463 IVC786461:IVO786463 JEY786461:JFK786463 JOU786461:JPG786463 JYQ786461:JZC786463 KIM786461:KIY786463 KSI786461:KSU786463 LCE786461:LCQ786463 LMA786461:LMM786463 LVW786461:LWI786463 MFS786461:MGE786463 MPO786461:MQA786463 MZK786461:MZW786463 NJG786461:NJS786463 NTC786461:NTO786463 OCY786461:ODK786463 OMU786461:ONG786463 OWQ786461:OXC786463 PGM786461:PGY786463 PQI786461:PQU786463 QAE786461:QAQ786463 QKA786461:QKM786463 QTW786461:QUI786463 RDS786461:REE786463 RNO786461:ROA786463 RXK786461:RXW786463 SHG786461:SHS786463 SRC786461:SRO786463 TAY786461:TBK786463 TKU786461:TLG786463 TUQ786461:TVC786463 UEM786461:UEY786463 UOI786461:UOU786463 UYE786461:UYQ786463 VIA786461:VIM786463 VRW786461:VSI786463 WBS786461:WCE786463 WLO786461:WMA786463 WVK786461:WVW786463 C851997:O851999 IY851997:JK851999 SU851997:TG851999 ACQ851997:ADC851999 AMM851997:AMY851999 AWI851997:AWU851999 BGE851997:BGQ851999 BQA851997:BQM851999 BZW851997:CAI851999 CJS851997:CKE851999 CTO851997:CUA851999 DDK851997:DDW851999 DNG851997:DNS851999 DXC851997:DXO851999 EGY851997:EHK851999 EQU851997:ERG851999 FAQ851997:FBC851999 FKM851997:FKY851999 FUI851997:FUU851999 GEE851997:GEQ851999 GOA851997:GOM851999 GXW851997:GYI851999 HHS851997:HIE851999 HRO851997:HSA851999 IBK851997:IBW851999 ILG851997:ILS851999 IVC851997:IVO851999 JEY851997:JFK851999 JOU851997:JPG851999 JYQ851997:JZC851999 KIM851997:KIY851999 KSI851997:KSU851999 LCE851997:LCQ851999 LMA851997:LMM851999 LVW851997:LWI851999 MFS851997:MGE851999 MPO851997:MQA851999 MZK851997:MZW851999 NJG851997:NJS851999 NTC851997:NTO851999 OCY851997:ODK851999 OMU851997:ONG851999 OWQ851997:OXC851999 PGM851997:PGY851999 PQI851997:PQU851999 QAE851997:QAQ851999 QKA851997:QKM851999 QTW851997:QUI851999 RDS851997:REE851999 RNO851997:ROA851999 RXK851997:RXW851999 SHG851997:SHS851999 SRC851997:SRO851999 TAY851997:TBK851999 TKU851997:TLG851999 TUQ851997:TVC851999 UEM851997:UEY851999 UOI851997:UOU851999 UYE851997:UYQ851999 VIA851997:VIM851999 VRW851997:VSI851999 WBS851997:WCE851999 WLO851997:WMA851999 WVK851997:WVW851999 C917533:O917535 IY917533:JK917535 SU917533:TG917535 ACQ917533:ADC917535 AMM917533:AMY917535 AWI917533:AWU917535 BGE917533:BGQ917535 BQA917533:BQM917535 BZW917533:CAI917535 CJS917533:CKE917535 CTO917533:CUA917535 DDK917533:DDW917535 DNG917533:DNS917535 DXC917533:DXO917535 EGY917533:EHK917535 EQU917533:ERG917535 FAQ917533:FBC917535 FKM917533:FKY917535 FUI917533:FUU917535 GEE917533:GEQ917535 GOA917533:GOM917535 GXW917533:GYI917535 HHS917533:HIE917535 HRO917533:HSA917535 IBK917533:IBW917535 ILG917533:ILS917535 IVC917533:IVO917535 JEY917533:JFK917535 JOU917533:JPG917535 JYQ917533:JZC917535 KIM917533:KIY917535 KSI917533:KSU917535 LCE917533:LCQ917535 LMA917533:LMM917535 LVW917533:LWI917535 MFS917533:MGE917535 MPO917533:MQA917535 MZK917533:MZW917535 NJG917533:NJS917535 NTC917533:NTO917535 OCY917533:ODK917535 OMU917533:ONG917535 OWQ917533:OXC917535 PGM917533:PGY917535 PQI917533:PQU917535 QAE917533:QAQ917535 QKA917533:QKM917535 QTW917533:QUI917535 RDS917533:REE917535 RNO917533:ROA917535 RXK917533:RXW917535 SHG917533:SHS917535 SRC917533:SRO917535 TAY917533:TBK917535 TKU917533:TLG917535 TUQ917533:TVC917535 UEM917533:UEY917535 UOI917533:UOU917535 UYE917533:UYQ917535 VIA917533:VIM917535 VRW917533:VSI917535 WBS917533:WCE917535 WLO917533:WMA917535 WVK917533:WVW917535 C983069:O983071 IY983069:JK983071 SU983069:TG983071 ACQ983069:ADC983071 AMM983069:AMY983071 AWI983069:AWU983071 BGE983069:BGQ983071 BQA983069:BQM983071 BZW983069:CAI983071 CJS983069:CKE983071 CTO983069:CUA983071 DDK983069:DDW983071 DNG983069:DNS983071 DXC983069:DXO983071 EGY983069:EHK983071 EQU983069:ERG983071 FAQ983069:FBC983071 FKM983069:FKY983071 FUI983069:FUU983071 GEE983069:GEQ983071 GOA983069:GOM983071 GXW983069:GYI983071 HHS983069:HIE983071 HRO983069:HSA983071 IBK983069:IBW983071 ILG983069:ILS983071 IVC983069:IVO983071 JEY983069:JFK983071 JOU983069:JPG983071 JYQ983069:JZC983071 KIM983069:KIY983071 KSI983069:KSU983071 LCE983069:LCQ983071 LMA983069:LMM983071 LVW983069:LWI983071 MFS983069:MGE983071 MPO983069:MQA983071 MZK983069:MZW983071 NJG983069:NJS983071 NTC983069:NTO983071 OCY983069:ODK983071 OMU983069:ONG983071 OWQ983069:OXC983071 PGM983069:PGY983071 PQI983069:PQU983071 QAE983069:QAQ983071 QKA983069:QKM983071 QTW983069:QUI983071 RDS983069:REE983071 RNO983069:ROA983071 RXK983069:RXW983071 SHG983069:SHS983071 SRC983069:SRO983071 TAY983069:TBK983071 TKU983069:TLG983071 TUQ983069:TVC983071 UEM983069:UEY983071 UOI983069:UOU983071 UYE983069:UYQ983071 VIA983069:VIM983071 VRW983069:VSI983071 WBS983069:WCE983071 WLO983069:WMA983071 WVK983069:WVW983071 C34:O36 IY34:JK36 SU34:TG36 ACQ34:ADC36 AMM34:AMY36 AWI34:AWU36 BGE34:BGQ36 BQA34:BQM36 BZW34:CAI36 CJS34:CKE36 CTO34:CUA36 DDK34:DDW36 DNG34:DNS36 DXC34:DXO36 EGY34:EHK36 EQU34:ERG36 FAQ34:FBC36 FKM34:FKY36 FUI34:FUU36 GEE34:GEQ36 GOA34:GOM36 GXW34:GYI36 HHS34:HIE36 HRO34:HSA36 IBK34:IBW36 ILG34:ILS36 IVC34:IVO36 JEY34:JFK36 JOU34:JPG36 JYQ34:JZC36 KIM34:KIY36 KSI34:KSU36 LCE34:LCQ36 LMA34:LMM36 LVW34:LWI36 MFS34:MGE36 MPO34:MQA36 MZK34:MZW36 NJG34:NJS36 NTC34:NTO36 OCY34:ODK36 OMU34:ONG36 OWQ34:OXC36 PGM34:PGY36 PQI34:PQU36 QAE34:QAQ36 QKA34:QKM36 QTW34:QUI36 RDS34:REE36 RNO34:ROA36 RXK34:RXW36 SHG34:SHS36 SRC34:SRO36 TAY34:TBK36 TKU34:TLG36 TUQ34:TVC36 UEM34:UEY36 UOI34:UOU36 UYE34:UYQ36 VIA34:VIM36 VRW34:VSI36 WBS34:WCE36 WLO34:WMA36 WVK34:WVW36 C65570:O65572 IY65570:JK65572 SU65570:TG65572 ACQ65570:ADC65572 AMM65570:AMY65572 AWI65570:AWU65572 BGE65570:BGQ65572 BQA65570:BQM65572 BZW65570:CAI65572 CJS65570:CKE65572 CTO65570:CUA65572 DDK65570:DDW65572 DNG65570:DNS65572 DXC65570:DXO65572 EGY65570:EHK65572 EQU65570:ERG65572 FAQ65570:FBC65572 FKM65570:FKY65572 FUI65570:FUU65572 GEE65570:GEQ65572 GOA65570:GOM65572 GXW65570:GYI65572 HHS65570:HIE65572 HRO65570:HSA65572 IBK65570:IBW65572 ILG65570:ILS65572 IVC65570:IVO65572 JEY65570:JFK65572 JOU65570:JPG65572 JYQ65570:JZC65572 KIM65570:KIY65572 KSI65570:KSU65572 LCE65570:LCQ65572 LMA65570:LMM65572 LVW65570:LWI65572 MFS65570:MGE65572 MPO65570:MQA65572 MZK65570:MZW65572 NJG65570:NJS65572 NTC65570:NTO65572 OCY65570:ODK65572 OMU65570:ONG65572 OWQ65570:OXC65572 PGM65570:PGY65572 PQI65570:PQU65572 QAE65570:QAQ65572 QKA65570:QKM65572 QTW65570:QUI65572 RDS65570:REE65572 RNO65570:ROA65572 RXK65570:RXW65572 SHG65570:SHS65572 SRC65570:SRO65572 TAY65570:TBK65572 TKU65570:TLG65572 TUQ65570:TVC65572 UEM65570:UEY65572 UOI65570:UOU65572 UYE65570:UYQ65572 VIA65570:VIM65572 VRW65570:VSI65572 WBS65570:WCE65572 WLO65570:WMA65572 WVK65570:WVW65572 C131106:O131108 IY131106:JK131108 SU131106:TG131108 ACQ131106:ADC131108 AMM131106:AMY131108 AWI131106:AWU131108 BGE131106:BGQ131108 BQA131106:BQM131108 BZW131106:CAI131108 CJS131106:CKE131108 CTO131106:CUA131108 DDK131106:DDW131108 DNG131106:DNS131108 DXC131106:DXO131108 EGY131106:EHK131108 EQU131106:ERG131108 FAQ131106:FBC131108 FKM131106:FKY131108 FUI131106:FUU131108 GEE131106:GEQ131108 GOA131106:GOM131108 GXW131106:GYI131108 HHS131106:HIE131108 HRO131106:HSA131108 IBK131106:IBW131108 ILG131106:ILS131108 IVC131106:IVO131108 JEY131106:JFK131108 JOU131106:JPG131108 JYQ131106:JZC131108 KIM131106:KIY131108 KSI131106:KSU131108 LCE131106:LCQ131108 LMA131106:LMM131108 LVW131106:LWI131108 MFS131106:MGE131108 MPO131106:MQA131108 MZK131106:MZW131108 NJG131106:NJS131108 NTC131106:NTO131108 OCY131106:ODK131108 OMU131106:ONG131108 OWQ131106:OXC131108 PGM131106:PGY131108 PQI131106:PQU131108 QAE131106:QAQ131108 QKA131106:QKM131108 QTW131106:QUI131108 RDS131106:REE131108 RNO131106:ROA131108 RXK131106:RXW131108 SHG131106:SHS131108 SRC131106:SRO131108 TAY131106:TBK131108 TKU131106:TLG131108 TUQ131106:TVC131108 UEM131106:UEY131108 UOI131106:UOU131108 UYE131106:UYQ131108 VIA131106:VIM131108 VRW131106:VSI131108 WBS131106:WCE131108 WLO131106:WMA131108 WVK131106:WVW131108 C196642:O196644 IY196642:JK196644 SU196642:TG196644 ACQ196642:ADC196644 AMM196642:AMY196644 AWI196642:AWU196644 BGE196642:BGQ196644 BQA196642:BQM196644 BZW196642:CAI196644 CJS196642:CKE196644 CTO196642:CUA196644 DDK196642:DDW196644 DNG196642:DNS196644 DXC196642:DXO196644 EGY196642:EHK196644 EQU196642:ERG196644 FAQ196642:FBC196644 FKM196642:FKY196644 FUI196642:FUU196644 GEE196642:GEQ196644 GOA196642:GOM196644 GXW196642:GYI196644 HHS196642:HIE196644 HRO196642:HSA196644 IBK196642:IBW196644 ILG196642:ILS196644 IVC196642:IVO196644 JEY196642:JFK196644 JOU196642:JPG196644 JYQ196642:JZC196644 KIM196642:KIY196644 KSI196642:KSU196644 LCE196642:LCQ196644 LMA196642:LMM196644 LVW196642:LWI196644 MFS196642:MGE196644 MPO196642:MQA196644 MZK196642:MZW196644 NJG196642:NJS196644 NTC196642:NTO196644 OCY196642:ODK196644 OMU196642:ONG196644 OWQ196642:OXC196644 PGM196642:PGY196644 PQI196642:PQU196644 QAE196642:QAQ196644 QKA196642:QKM196644 QTW196642:QUI196644 RDS196642:REE196644 RNO196642:ROA196644 RXK196642:RXW196644 SHG196642:SHS196644 SRC196642:SRO196644 TAY196642:TBK196644 TKU196642:TLG196644 TUQ196642:TVC196644 UEM196642:UEY196644 UOI196642:UOU196644 UYE196642:UYQ196644 VIA196642:VIM196644 VRW196642:VSI196644 WBS196642:WCE196644 WLO196642:WMA196644 WVK196642:WVW196644 C262178:O262180 IY262178:JK262180 SU262178:TG262180 ACQ262178:ADC262180 AMM262178:AMY262180 AWI262178:AWU262180 BGE262178:BGQ262180 BQA262178:BQM262180 BZW262178:CAI262180 CJS262178:CKE262180 CTO262178:CUA262180 DDK262178:DDW262180 DNG262178:DNS262180 DXC262178:DXO262180 EGY262178:EHK262180 EQU262178:ERG262180 FAQ262178:FBC262180 FKM262178:FKY262180 FUI262178:FUU262180 GEE262178:GEQ262180 GOA262178:GOM262180 GXW262178:GYI262180 HHS262178:HIE262180 HRO262178:HSA262180 IBK262178:IBW262180 ILG262178:ILS262180 IVC262178:IVO262180 JEY262178:JFK262180 JOU262178:JPG262180 JYQ262178:JZC262180 KIM262178:KIY262180 KSI262178:KSU262180 LCE262178:LCQ262180 LMA262178:LMM262180 LVW262178:LWI262180 MFS262178:MGE262180 MPO262178:MQA262180 MZK262178:MZW262180 NJG262178:NJS262180 NTC262178:NTO262180 OCY262178:ODK262180 OMU262178:ONG262180 OWQ262178:OXC262180 PGM262178:PGY262180 PQI262178:PQU262180 QAE262178:QAQ262180 QKA262178:QKM262180 QTW262178:QUI262180 RDS262178:REE262180 RNO262178:ROA262180 RXK262178:RXW262180 SHG262178:SHS262180 SRC262178:SRO262180 TAY262178:TBK262180 TKU262178:TLG262180 TUQ262178:TVC262180 UEM262178:UEY262180 UOI262178:UOU262180 UYE262178:UYQ262180 VIA262178:VIM262180 VRW262178:VSI262180 WBS262178:WCE262180 WLO262178:WMA262180 WVK262178:WVW262180 C327714:O327716 IY327714:JK327716 SU327714:TG327716 ACQ327714:ADC327716 AMM327714:AMY327716 AWI327714:AWU327716 BGE327714:BGQ327716 BQA327714:BQM327716 BZW327714:CAI327716 CJS327714:CKE327716 CTO327714:CUA327716 DDK327714:DDW327716 DNG327714:DNS327716 DXC327714:DXO327716 EGY327714:EHK327716 EQU327714:ERG327716 FAQ327714:FBC327716 FKM327714:FKY327716 FUI327714:FUU327716 GEE327714:GEQ327716 GOA327714:GOM327716 GXW327714:GYI327716 HHS327714:HIE327716 HRO327714:HSA327716 IBK327714:IBW327716 ILG327714:ILS327716 IVC327714:IVO327716 JEY327714:JFK327716 JOU327714:JPG327716 JYQ327714:JZC327716 KIM327714:KIY327716 KSI327714:KSU327716 LCE327714:LCQ327716 LMA327714:LMM327716 LVW327714:LWI327716 MFS327714:MGE327716 MPO327714:MQA327716 MZK327714:MZW327716 NJG327714:NJS327716 NTC327714:NTO327716 OCY327714:ODK327716 OMU327714:ONG327716 OWQ327714:OXC327716 PGM327714:PGY327716 PQI327714:PQU327716 QAE327714:QAQ327716 QKA327714:QKM327716 QTW327714:QUI327716 RDS327714:REE327716 RNO327714:ROA327716 RXK327714:RXW327716 SHG327714:SHS327716 SRC327714:SRO327716 TAY327714:TBK327716 TKU327714:TLG327716 TUQ327714:TVC327716 UEM327714:UEY327716 UOI327714:UOU327716 UYE327714:UYQ327716 VIA327714:VIM327716 VRW327714:VSI327716 WBS327714:WCE327716 WLO327714:WMA327716 WVK327714:WVW327716 C393250:O393252 IY393250:JK393252 SU393250:TG393252 ACQ393250:ADC393252 AMM393250:AMY393252 AWI393250:AWU393252 BGE393250:BGQ393252 BQA393250:BQM393252 BZW393250:CAI393252 CJS393250:CKE393252 CTO393250:CUA393252 DDK393250:DDW393252 DNG393250:DNS393252 DXC393250:DXO393252 EGY393250:EHK393252 EQU393250:ERG393252 FAQ393250:FBC393252 FKM393250:FKY393252 FUI393250:FUU393252 GEE393250:GEQ393252 GOA393250:GOM393252 GXW393250:GYI393252 HHS393250:HIE393252 HRO393250:HSA393252 IBK393250:IBW393252 ILG393250:ILS393252 IVC393250:IVO393252 JEY393250:JFK393252 JOU393250:JPG393252 JYQ393250:JZC393252 KIM393250:KIY393252 KSI393250:KSU393252 LCE393250:LCQ393252 LMA393250:LMM393252 LVW393250:LWI393252 MFS393250:MGE393252 MPO393250:MQA393252 MZK393250:MZW393252 NJG393250:NJS393252 NTC393250:NTO393252 OCY393250:ODK393252 OMU393250:ONG393252 OWQ393250:OXC393252 PGM393250:PGY393252 PQI393250:PQU393252 QAE393250:QAQ393252 QKA393250:QKM393252 QTW393250:QUI393252 RDS393250:REE393252 RNO393250:ROA393252 RXK393250:RXW393252 SHG393250:SHS393252 SRC393250:SRO393252 TAY393250:TBK393252 TKU393250:TLG393252 TUQ393250:TVC393252 UEM393250:UEY393252 UOI393250:UOU393252 UYE393250:UYQ393252 VIA393250:VIM393252 VRW393250:VSI393252 WBS393250:WCE393252 WLO393250:WMA393252 WVK393250:WVW393252 C458786:O458788 IY458786:JK458788 SU458786:TG458788 ACQ458786:ADC458788 AMM458786:AMY458788 AWI458786:AWU458788 BGE458786:BGQ458788 BQA458786:BQM458788 BZW458786:CAI458788 CJS458786:CKE458788 CTO458786:CUA458788 DDK458786:DDW458788 DNG458786:DNS458788 DXC458786:DXO458788 EGY458786:EHK458788 EQU458786:ERG458788 FAQ458786:FBC458788 FKM458786:FKY458788 FUI458786:FUU458788 GEE458786:GEQ458788 GOA458786:GOM458788 GXW458786:GYI458788 HHS458786:HIE458788 HRO458786:HSA458788 IBK458786:IBW458788 ILG458786:ILS458788 IVC458786:IVO458788 JEY458786:JFK458788 JOU458786:JPG458788 JYQ458786:JZC458788 KIM458786:KIY458788 KSI458786:KSU458788 LCE458786:LCQ458788 LMA458786:LMM458788 LVW458786:LWI458788 MFS458786:MGE458788 MPO458786:MQA458788 MZK458786:MZW458788 NJG458786:NJS458788 NTC458786:NTO458788 OCY458786:ODK458788 OMU458786:ONG458788 OWQ458786:OXC458788 PGM458786:PGY458788 PQI458786:PQU458788 QAE458786:QAQ458788 QKA458786:QKM458788 QTW458786:QUI458788 RDS458786:REE458788 RNO458786:ROA458788 RXK458786:RXW458788 SHG458786:SHS458788 SRC458786:SRO458788 TAY458786:TBK458788 TKU458786:TLG458788 TUQ458786:TVC458788 UEM458786:UEY458788 UOI458786:UOU458788 UYE458786:UYQ458788 VIA458786:VIM458788 VRW458786:VSI458788 WBS458786:WCE458788 WLO458786:WMA458788 WVK458786:WVW458788 C524322:O524324 IY524322:JK524324 SU524322:TG524324 ACQ524322:ADC524324 AMM524322:AMY524324 AWI524322:AWU524324 BGE524322:BGQ524324 BQA524322:BQM524324 BZW524322:CAI524324 CJS524322:CKE524324 CTO524322:CUA524324 DDK524322:DDW524324 DNG524322:DNS524324 DXC524322:DXO524324 EGY524322:EHK524324 EQU524322:ERG524324 FAQ524322:FBC524324 FKM524322:FKY524324 FUI524322:FUU524324 GEE524322:GEQ524324 GOA524322:GOM524324 GXW524322:GYI524324 HHS524322:HIE524324 HRO524322:HSA524324 IBK524322:IBW524324 ILG524322:ILS524324 IVC524322:IVO524324 JEY524322:JFK524324 JOU524322:JPG524324 JYQ524322:JZC524324 KIM524322:KIY524324 KSI524322:KSU524324 LCE524322:LCQ524324 LMA524322:LMM524324 LVW524322:LWI524324 MFS524322:MGE524324 MPO524322:MQA524324 MZK524322:MZW524324 NJG524322:NJS524324 NTC524322:NTO524324 OCY524322:ODK524324 OMU524322:ONG524324 OWQ524322:OXC524324 PGM524322:PGY524324 PQI524322:PQU524324 QAE524322:QAQ524324 QKA524322:QKM524324 QTW524322:QUI524324 RDS524322:REE524324 RNO524322:ROA524324 RXK524322:RXW524324 SHG524322:SHS524324 SRC524322:SRO524324 TAY524322:TBK524324 TKU524322:TLG524324 TUQ524322:TVC524324 UEM524322:UEY524324 UOI524322:UOU524324 UYE524322:UYQ524324 VIA524322:VIM524324 VRW524322:VSI524324 WBS524322:WCE524324 WLO524322:WMA524324 WVK524322:WVW524324 C589858:O589860 IY589858:JK589860 SU589858:TG589860 ACQ589858:ADC589860 AMM589858:AMY589860 AWI589858:AWU589860 BGE589858:BGQ589860 BQA589858:BQM589860 BZW589858:CAI589860 CJS589858:CKE589860 CTO589858:CUA589860 DDK589858:DDW589860 DNG589858:DNS589860 DXC589858:DXO589860 EGY589858:EHK589860 EQU589858:ERG589860 FAQ589858:FBC589860 FKM589858:FKY589860 FUI589858:FUU589860 GEE589858:GEQ589860 GOA589858:GOM589860 GXW589858:GYI589860 HHS589858:HIE589860 HRO589858:HSA589860 IBK589858:IBW589860 ILG589858:ILS589860 IVC589858:IVO589860 JEY589858:JFK589860 JOU589858:JPG589860 JYQ589858:JZC589860 KIM589858:KIY589860 KSI589858:KSU589860 LCE589858:LCQ589860 LMA589858:LMM589860 LVW589858:LWI589860 MFS589858:MGE589860 MPO589858:MQA589860 MZK589858:MZW589860 NJG589858:NJS589860 NTC589858:NTO589860 OCY589858:ODK589860 OMU589858:ONG589860 OWQ589858:OXC589860 PGM589858:PGY589860 PQI589858:PQU589860 QAE589858:QAQ589860 QKA589858:QKM589860 QTW589858:QUI589860 RDS589858:REE589860 RNO589858:ROA589860 RXK589858:RXW589860 SHG589858:SHS589860 SRC589858:SRO589860 TAY589858:TBK589860 TKU589858:TLG589860 TUQ589858:TVC589860 UEM589858:UEY589860 UOI589858:UOU589860 UYE589858:UYQ589860 VIA589858:VIM589860 VRW589858:VSI589860 WBS589858:WCE589860 WLO589858:WMA589860 WVK589858:WVW589860 C655394:O655396 IY655394:JK655396 SU655394:TG655396 ACQ655394:ADC655396 AMM655394:AMY655396 AWI655394:AWU655396 BGE655394:BGQ655396 BQA655394:BQM655396 BZW655394:CAI655396 CJS655394:CKE655396 CTO655394:CUA655396 DDK655394:DDW655396 DNG655394:DNS655396 DXC655394:DXO655396 EGY655394:EHK655396 EQU655394:ERG655396 FAQ655394:FBC655396 FKM655394:FKY655396 FUI655394:FUU655396 GEE655394:GEQ655396 GOA655394:GOM655396 GXW655394:GYI655396 HHS655394:HIE655396 HRO655394:HSA655396 IBK655394:IBW655396 ILG655394:ILS655396 IVC655394:IVO655396 JEY655394:JFK655396 JOU655394:JPG655396 JYQ655394:JZC655396 KIM655394:KIY655396 KSI655394:KSU655396 LCE655394:LCQ655396 LMA655394:LMM655396 LVW655394:LWI655396 MFS655394:MGE655396 MPO655394:MQA655396 MZK655394:MZW655396 NJG655394:NJS655396 NTC655394:NTO655396 OCY655394:ODK655396 OMU655394:ONG655396 OWQ655394:OXC655396 PGM655394:PGY655396 PQI655394:PQU655396 QAE655394:QAQ655396 QKA655394:QKM655396 QTW655394:QUI655396 RDS655394:REE655396 RNO655394:ROA655396 RXK655394:RXW655396 SHG655394:SHS655396 SRC655394:SRO655396 TAY655394:TBK655396 TKU655394:TLG655396 TUQ655394:TVC655396 UEM655394:UEY655396 UOI655394:UOU655396 UYE655394:UYQ655396 VIA655394:VIM655396 VRW655394:VSI655396 WBS655394:WCE655396 WLO655394:WMA655396 WVK655394:WVW655396 C720930:O720932 IY720930:JK720932 SU720930:TG720932 ACQ720930:ADC720932 AMM720930:AMY720932 AWI720930:AWU720932 BGE720930:BGQ720932 BQA720930:BQM720932 BZW720930:CAI720932 CJS720930:CKE720932 CTO720930:CUA720932 DDK720930:DDW720932 DNG720930:DNS720932 DXC720930:DXO720932 EGY720930:EHK720932 EQU720930:ERG720932 FAQ720930:FBC720932 FKM720930:FKY720932 FUI720930:FUU720932 GEE720930:GEQ720932 GOA720930:GOM720932 GXW720930:GYI720932 HHS720930:HIE720932 HRO720930:HSA720932 IBK720930:IBW720932 ILG720930:ILS720932 IVC720930:IVO720932 JEY720930:JFK720932 JOU720930:JPG720932 JYQ720930:JZC720932 KIM720930:KIY720932 KSI720930:KSU720932 LCE720930:LCQ720932 LMA720930:LMM720932 LVW720930:LWI720932 MFS720930:MGE720932 MPO720930:MQA720932 MZK720930:MZW720932 NJG720930:NJS720932 NTC720930:NTO720932 OCY720930:ODK720932 OMU720930:ONG720932 OWQ720930:OXC720932 PGM720930:PGY720932 PQI720930:PQU720932 QAE720930:QAQ720932 QKA720930:QKM720932 QTW720930:QUI720932 RDS720930:REE720932 RNO720930:ROA720932 RXK720930:RXW720932 SHG720930:SHS720932 SRC720930:SRO720932 TAY720930:TBK720932 TKU720930:TLG720932 TUQ720930:TVC720932 UEM720930:UEY720932 UOI720930:UOU720932 UYE720930:UYQ720932 VIA720930:VIM720932 VRW720930:VSI720932 WBS720930:WCE720932 WLO720930:WMA720932 WVK720930:WVW720932 C786466:O786468 IY786466:JK786468 SU786466:TG786468 ACQ786466:ADC786468 AMM786466:AMY786468 AWI786466:AWU786468 BGE786466:BGQ786468 BQA786466:BQM786468 BZW786466:CAI786468 CJS786466:CKE786468 CTO786466:CUA786468 DDK786466:DDW786468 DNG786466:DNS786468 DXC786466:DXO786468 EGY786466:EHK786468 EQU786466:ERG786468 FAQ786466:FBC786468 FKM786466:FKY786468 FUI786466:FUU786468 GEE786466:GEQ786468 GOA786466:GOM786468 GXW786466:GYI786468 HHS786466:HIE786468 HRO786466:HSA786468 IBK786466:IBW786468 ILG786466:ILS786468 IVC786466:IVO786468 JEY786466:JFK786468 JOU786466:JPG786468 JYQ786466:JZC786468 KIM786466:KIY786468 KSI786466:KSU786468 LCE786466:LCQ786468 LMA786466:LMM786468 LVW786466:LWI786468 MFS786466:MGE786468 MPO786466:MQA786468 MZK786466:MZW786468 NJG786466:NJS786468 NTC786466:NTO786468 OCY786466:ODK786468 OMU786466:ONG786468 OWQ786466:OXC786468 PGM786466:PGY786468 PQI786466:PQU786468 QAE786466:QAQ786468 QKA786466:QKM786468 QTW786466:QUI786468 RDS786466:REE786468 RNO786466:ROA786468 RXK786466:RXW786468 SHG786466:SHS786468 SRC786466:SRO786468 TAY786466:TBK786468 TKU786466:TLG786468 TUQ786466:TVC786468 UEM786466:UEY786468 UOI786466:UOU786468 UYE786466:UYQ786468 VIA786466:VIM786468 VRW786466:VSI786468 WBS786466:WCE786468 WLO786466:WMA786468 WVK786466:WVW786468 C852002:O852004 IY852002:JK852004 SU852002:TG852004 ACQ852002:ADC852004 AMM852002:AMY852004 AWI852002:AWU852004 BGE852002:BGQ852004 BQA852002:BQM852004 BZW852002:CAI852004 CJS852002:CKE852004 CTO852002:CUA852004 DDK852002:DDW852004 DNG852002:DNS852004 DXC852002:DXO852004 EGY852002:EHK852004 EQU852002:ERG852004 FAQ852002:FBC852004 FKM852002:FKY852004 FUI852002:FUU852004 GEE852002:GEQ852004 GOA852002:GOM852004 GXW852002:GYI852004 HHS852002:HIE852004 HRO852002:HSA852004 IBK852002:IBW852004 ILG852002:ILS852004 IVC852002:IVO852004 JEY852002:JFK852004 JOU852002:JPG852004 JYQ852002:JZC852004 KIM852002:KIY852004 KSI852002:KSU852004 LCE852002:LCQ852004 LMA852002:LMM852004 LVW852002:LWI852004 MFS852002:MGE852004 MPO852002:MQA852004 MZK852002:MZW852004 NJG852002:NJS852004 NTC852002:NTO852004 OCY852002:ODK852004 OMU852002:ONG852004 OWQ852002:OXC852004 PGM852002:PGY852004 PQI852002:PQU852004 QAE852002:QAQ852004 QKA852002:QKM852004 QTW852002:QUI852004 RDS852002:REE852004 RNO852002:ROA852004 RXK852002:RXW852004 SHG852002:SHS852004 SRC852002:SRO852004 TAY852002:TBK852004 TKU852002:TLG852004 TUQ852002:TVC852004 UEM852002:UEY852004 UOI852002:UOU852004 UYE852002:UYQ852004 VIA852002:VIM852004 VRW852002:VSI852004 WBS852002:WCE852004 WLO852002:WMA852004 WVK852002:WVW852004 C917538:O917540 IY917538:JK917540 SU917538:TG917540 ACQ917538:ADC917540 AMM917538:AMY917540 AWI917538:AWU917540 BGE917538:BGQ917540 BQA917538:BQM917540 BZW917538:CAI917540 CJS917538:CKE917540 CTO917538:CUA917540 DDK917538:DDW917540 DNG917538:DNS917540 DXC917538:DXO917540 EGY917538:EHK917540 EQU917538:ERG917540 FAQ917538:FBC917540 FKM917538:FKY917540 FUI917538:FUU917540 GEE917538:GEQ917540 GOA917538:GOM917540 GXW917538:GYI917540 HHS917538:HIE917540 HRO917538:HSA917540 IBK917538:IBW917540 ILG917538:ILS917540 IVC917538:IVO917540 JEY917538:JFK917540 JOU917538:JPG917540 JYQ917538:JZC917540 KIM917538:KIY917540 KSI917538:KSU917540 LCE917538:LCQ917540 LMA917538:LMM917540 LVW917538:LWI917540 MFS917538:MGE917540 MPO917538:MQA917540 MZK917538:MZW917540 NJG917538:NJS917540 NTC917538:NTO917540 OCY917538:ODK917540 OMU917538:ONG917540 OWQ917538:OXC917540 PGM917538:PGY917540 PQI917538:PQU917540 QAE917538:QAQ917540 QKA917538:QKM917540 QTW917538:QUI917540 RDS917538:REE917540 RNO917538:ROA917540 RXK917538:RXW917540 SHG917538:SHS917540 SRC917538:SRO917540 TAY917538:TBK917540 TKU917538:TLG917540 TUQ917538:TVC917540 UEM917538:UEY917540 UOI917538:UOU917540 UYE917538:UYQ917540 VIA917538:VIM917540 VRW917538:VSI917540 WBS917538:WCE917540 WLO917538:WMA917540 WVK917538:WVW917540 C983074:O983076 IY983074:JK983076 SU983074:TG983076 ACQ983074:ADC983076 AMM983074:AMY983076 AWI983074:AWU983076 BGE983074:BGQ983076 BQA983074:BQM983076 BZW983074:CAI983076 CJS983074:CKE983076 CTO983074:CUA983076 DDK983074:DDW983076 DNG983074:DNS983076 DXC983074:DXO983076 EGY983074:EHK983076 EQU983074:ERG983076 FAQ983074:FBC983076 FKM983074:FKY983076 FUI983074:FUU983076 GEE983074:GEQ983076 GOA983074:GOM983076 GXW983074:GYI983076 HHS983074:HIE983076 HRO983074:HSA983076 IBK983074:IBW983076 ILG983074:ILS983076 IVC983074:IVO983076 JEY983074:JFK983076 JOU983074:JPG983076 JYQ983074:JZC983076 KIM983074:KIY983076 KSI983074:KSU983076 LCE983074:LCQ983076 LMA983074:LMM983076 LVW983074:LWI983076 MFS983074:MGE983076 MPO983074:MQA983076 MZK983074:MZW983076 NJG983074:NJS983076 NTC983074:NTO983076 OCY983074:ODK983076 OMU983074:ONG983076 OWQ983074:OXC983076 PGM983074:PGY983076 PQI983074:PQU983076 QAE983074:QAQ983076 QKA983074:QKM983076 QTW983074:QUI983076 RDS983074:REE983076 RNO983074:ROA983076 RXK983074:RXW983076 SHG983074:SHS983076 SRC983074:SRO983076 TAY983074:TBK983076 TKU983074:TLG983076 TUQ983074:TVC983076 UEM983074:UEY983076 UOI983074:UOU983076 UYE983074:UYQ983076 VIA983074:VIM983076 VRW983074:VSI983076 WBS983074:WCE983076 WLO983074:WMA983076 WVK983074:WVW983076 C39:O41 IY39:JK41 SU39:TG41 ACQ39:ADC41 AMM39:AMY41 AWI39:AWU41 BGE39:BGQ41 BQA39:BQM41 BZW39:CAI41 CJS39:CKE41 CTO39:CUA41 DDK39:DDW41 DNG39:DNS41 DXC39:DXO41 EGY39:EHK41 EQU39:ERG41 FAQ39:FBC41 FKM39:FKY41 FUI39:FUU41 GEE39:GEQ41 GOA39:GOM41 GXW39:GYI41 HHS39:HIE41 HRO39:HSA41 IBK39:IBW41 ILG39:ILS41 IVC39:IVO41 JEY39:JFK41 JOU39:JPG41 JYQ39:JZC41 KIM39:KIY41 KSI39:KSU41 LCE39:LCQ41 LMA39:LMM41 LVW39:LWI41 MFS39:MGE41 MPO39:MQA41 MZK39:MZW41 NJG39:NJS41 NTC39:NTO41 OCY39:ODK41 OMU39:ONG41 OWQ39:OXC41 PGM39:PGY41 PQI39:PQU41 QAE39:QAQ41 QKA39:QKM41 QTW39:QUI41 RDS39:REE41 RNO39:ROA41 RXK39:RXW41 SHG39:SHS41 SRC39:SRO41 TAY39:TBK41 TKU39:TLG41 TUQ39:TVC41 UEM39:UEY41 UOI39:UOU41 UYE39:UYQ41 VIA39:VIM41 VRW39:VSI41 WBS39:WCE41 WLO39:WMA41 WVK39:WVW41 C65575:O65577 IY65575:JK65577 SU65575:TG65577 ACQ65575:ADC65577 AMM65575:AMY65577 AWI65575:AWU65577 BGE65575:BGQ65577 BQA65575:BQM65577 BZW65575:CAI65577 CJS65575:CKE65577 CTO65575:CUA65577 DDK65575:DDW65577 DNG65575:DNS65577 DXC65575:DXO65577 EGY65575:EHK65577 EQU65575:ERG65577 FAQ65575:FBC65577 FKM65575:FKY65577 FUI65575:FUU65577 GEE65575:GEQ65577 GOA65575:GOM65577 GXW65575:GYI65577 HHS65575:HIE65577 HRO65575:HSA65577 IBK65575:IBW65577 ILG65575:ILS65577 IVC65575:IVO65577 JEY65575:JFK65577 JOU65575:JPG65577 JYQ65575:JZC65577 KIM65575:KIY65577 KSI65575:KSU65577 LCE65575:LCQ65577 LMA65575:LMM65577 LVW65575:LWI65577 MFS65575:MGE65577 MPO65575:MQA65577 MZK65575:MZW65577 NJG65575:NJS65577 NTC65575:NTO65577 OCY65575:ODK65577 OMU65575:ONG65577 OWQ65575:OXC65577 PGM65575:PGY65577 PQI65575:PQU65577 QAE65575:QAQ65577 QKA65575:QKM65577 QTW65575:QUI65577 RDS65575:REE65577 RNO65575:ROA65577 RXK65575:RXW65577 SHG65575:SHS65577 SRC65575:SRO65577 TAY65575:TBK65577 TKU65575:TLG65577 TUQ65575:TVC65577 UEM65575:UEY65577 UOI65575:UOU65577 UYE65575:UYQ65577 VIA65575:VIM65577 VRW65575:VSI65577 WBS65575:WCE65577 WLO65575:WMA65577 WVK65575:WVW65577 C131111:O131113 IY131111:JK131113 SU131111:TG131113 ACQ131111:ADC131113 AMM131111:AMY131113 AWI131111:AWU131113 BGE131111:BGQ131113 BQA131111:BQM131113 BZW131111:CAI131113 CJS131111:CKE131113 CTO131111:CUA131113 DDK131111:DDW131113 DNG131111:DNS131113 DXC131111:DXO131113 EGY131111:EHK131113 EQU131111:ERG131113 FAQ131111:FBC131113 FKM131111:FKY131113 FUI131111:FUU131113 GEE131111:GEQ131113 GOA131111:GOM131113 GXW131111:GYI131113 HHS131111:HIE131113 HRO131111:HSA131113 IBK131111:IBW131113 ILG131111:ILS131113 IVC131111:IVO131113 JEY131111:JFK131113 JOU131111:JPG131113 JYQ131111:JZC131113 KIM131111:KIY131113 KSI131111:KSU131113 LCE131111:LCQ131113 LMA131111:LMM131113 LVW131111:LWI131113 MFS131111:MGE131113 MPO131111:MQA131113 MZK131111:MZW131113 NJG131111:NJS131113 NTC131111:NTO131113 OCY131111:ODK131113 OMU131111:ONG131113 OWQ131111:OXC131113 PGM131111:PGY131113 PQI131111:PQU131113 QAE131111:QAQ131113 QKA131111:QKM131113 QTW131111:QUI131113 RDS131111:REE131113 RNO131111:ROA131113 RXK131111:RXW131113 SHG131111:SHS131113 SRC131111:SRO131113 TAY131111:TBK131113 TKU131111:TLG131113 TUQ131111:TVC131113 UEM131111:UEY131113 UOI131111:UOU131113 UYE131111:UYQ131113 VIA131111:VIM131113 VRW131111:VSI131113 WBS131111:WCE131113 WLO131111:WMA131113 WVK131111:WVW131113 C196647:O196649 IY196647:JK196649 SU196647:TG196649 ACQ196647:ADC196649 AMM196647:AMY196649 AWI196647:AWU196649 BGE196647:BGQ196649 BQA196647:BQM196649 BZW196647:CAI196649 CJS196647:CKE196649 CTO196647:CUA196649 DDK196647:DDW196649 DNG196647:DNS196649 DXC196647:DXO196649 EGY196647:EHK196649 EQU196647:ERG196649 FAQ196647:FBC196649 FKM196647:FKY196649 FUI196647:FUU196649 GEE196647:GEQ196649 GOA196647:GOM196649 GXW196647:GYI196649 HHS196647:HIE196649 HRO196647:HSA196649 IBK196647:IBW196649 ILG196647:ILS196649 IVC196647:IVO196649 JEY196647:JFK196649 JOU196647:JPG196649 JYQ196647:JZC196649 KIM196647:KIY196649 KSI196647:KSU196649 LCE196647:LCQ196649 LMA196647:LMM196649 LVW196647:LWI196649 MFS196647:MGE196649 MPO196647:MQA196649 MZK196647:MZW196649 NJG196647:NJS196649 NTC196647:NTO196649 OCY196647:ODK196649 OMU196647:ONG196649 OWQ196647:OXC196649 PGM196647:PGY196649 PQI196647:PQU196649 QAE196647:QAQ196649 QKA196647:QKM196649 QTW196647:QUI196649 RDS196647:REE196649 RNO196647:ROA196649 RXK196647:RXW196649 SHG196647:SHS196649 SRC196647:SRO196649 TAY196647:TBK196649 TKU196647:TLG196649 TUQ196647:TVC196649 UEM196647:UEY196649 UOI196647:UOU196649 UYE196647:UYQ196649 VIA196647:VIM196649 VRW196647:VSI196649 WBS196647:WCE196649 WLO196647:WMA196649 WVK196647:WVW196649 C262183:O262185 IY262183:JK262185 SU262183:TG262185 ACQ262183:ADC262185 AMM262183:AMY262185 AWI262183:AWU262185 BGE262183:BGQ262185 BQA262183:BQM262185 BZW262183:CAI262185 CJS262183:CKE262185 CTO262183:CUA262185 DDK262183:DDW262185 DNG262183:DNS262185 DXC262183:DXO262185 EGY262183:EHK262185 EQU262183:ERG262185 FAQ262183:FBC262185 FKM262183:FKY262185 FUI262183:FUU262185 GEE262183:GEQ262185 GOA262183:GOM262185 GXW262183:GYI262185 HHS262183:HIE262185 HRO262183:HSA262185 IBK262183:IBW262185 ILG262183:ILS262185 IVC262183:IVO262185 JEY262183:JFK262185 JOU262183:JPG262185 JYQ262183:JZC262185 KIM262183:KIY262185 KSI262183:KSU262185 LCE262183:LCQ262185 LMA262183:LMM262185 LVW262183:LWI262185 MFS262183:MGE262185 MPO262183:MQA262185 MZK262183:MZW262185 NJG262183:NJS262185 NTC262183:NTO262185 OCY262183:ODK262185 OMU262183:ONG262185 OWQ262183:OXC262185 PGM262183:PGY262185 PQI262183:PQU262185 QAE262183:QAQ262185 QKA262183:QKM262185 QTW262183:QUI262185 RDS262183:REE262185 RNO262183:ROA262185 RXK262183:RXW262185 SHG262183:SHS262185 SRC262183:SRO262185 TAY262183:TBK262185 TKU262183:TLG262185 TUQ262183:TVC262185 UEM262183:UEY262185 UOI262183:UOU262185 UYE262183:UYQ262185 VIA262183:VIM262185 VRW262183:VSI262185 WBS262183:WCE262185 WLO262183:WMA262185 WVK262183:WVW262185 C327719:O327721 IY327719:JK327721 SU327719:TG327721 ACQ327719:ADC327721 AMM327719:AMY327721 AWI327719:AWU327721 BGE327719:BGQ327721 BQA327719:BQM327721 BZW327719:CAI327721 CJS327719:CKE327721 CTO327719:CUA327721 DDK327719:DDW327721 DNG327719:DNS327721 DXC327719:DXO327721 EGY327719:EHK327721 EQU327719:ERG327721 FAQ327719:FBC327721 FKM327719:FKY327721 FUI327719:FUU327721 GEE327719:GEQ327721 GOA327719:GOM327721 GXW327719:GYI327721 HHS327719:HIE327721 HRO327719:HSA327721 IBK327719:IBW327721 ILG327719:ILS327721 IVC327719:IVO327721 JEY327719:JFK327721 JOU327719:JPG327721 JYQ327719:JZC327721 KIM327719:KIY327721 KSI327719:KSU327721 LCE327719:LCQ327721 LMA327719:LMM327721 LVW327719:LWI327721 MFS327719:MGE327721 MPO327719:MQA327721 MZK327719:MZW327721 NJG327719:NJS327721 NTC327719:NTO327721 OCY327719:ODK327721 OMU327719:ONG327721 OWQ327719:OXC327721 PGM327719:PGY327721 PQI327719:PQU327721 QAE327719:QAQ327721 QKA327719:QKM327721 QTW327719:QUI327721 RDS327719:REE327721 RNO327719:ROA327721 RXK327719:RXW327721 SHG327719:SHS327721 SRC327719:SRO327721 TAY327719:TBK327721 TKU327719:TLG327721 TUQ327719:TVC327721 UEM327719:UEY327721 UOI327719:UOU327721 UYE327719:UYQ327721 VIA327719:VIM327721 VRW327719:VSI327721 WBS327719:WCE327721 WLO327719:WMA327721 WVK327719:WVW327721 C393255:O393257 IY393255:JK393257 SU393255:TG393257 ACQ393255:ADC393257 AMM393255:AMY393257 AWI393255:AWU393257 BGE393255:BGQ393257 BQA393255:BQM393257 BZW393255:CAI393257 CJS393255:CKE393257 CTO393255:CUA393257 DDK393255:DDW393257 DNG393255:DNS393257 DXC393255:DXO393257 EGY393255:EHK393257 EQU393255:ERG393257 FAQ393255:FBC393257 FKM393255:FKY393257 FUI393255:FUU393257 GEE393255:GEQ393257 GOA393255:GOM393257 GXW393255:GYI393257 HHS393255:HIE393257 HRO393255:HSA393257 IBK393255:IBW393257 ILG393255:ILS393257 IVC393255:IVO393257 JEY393255:JFK393257 JOU393255:JPG393257 JYQ393255:JZC393257 KIM393255:KIY393257 KSI393255:KSU393257 LCE393255:LCQ393257 LMA393255:LMM393257 LVW393255:LWI393257 MFS393255:MGE393257 MPO393255:MQA393257 MZK393255:MZW393257 NJG393255:NJS393257 NTC393255:NTO393257 OCY393255:ODK393257 OMU393255:ONG393257 OWQ393255:OXC393257 PGM393255:PGY393257 PQI393255:PQU393257 QAE393255:QAQ393257 QKA393255:QKM393257 QTW393255:QUI393257 RDS393255:REE393257 RNO393255:ROA393257 RXK393255:RXW393257 SHG393255:SHS393257 SRC393255:SRO393257 TAY393255:TBK393257 TKU393255:TLG393257 TUQ393255:TVC393257 UEM393255:UEY393257 UOI393255:UOU393257 UYE393255:UYQ393257 VIA393255:VIM393257 VRW393255:VSI393257 WBS393255:WCE393257 WLO393255:WMA393257 WVK393255:WVW393257 C458791:O458793 IY458791:JK458793 SU458791:TG458793 ACQ458791:ADC458793 AMM458791:AMY458793 AWI458791:AWU458793 BGE458791:BGQ458793 BQA458791:BQM458793 BZW458791:CAI458793 CJS458791:CKE458793 CTO458791:CUA458793 DDK458791:DDW458793 DNG458791:DNS458793 DXC458791:DXO458793 EGY458791:EHK458793 EQU458791:ERG458793 FAQ458791:FBC458793 FKM458791:FKY458793 FUI458791:FUU458793 GEE458791:GEQ458793 GOA458791:GOM458793 GXW458791:GYI458793 HHS458791:HIE458793 HRO458791:HSA458793 IBK458791:IBW458793 ILG458791:ILS458793 IVC458791:IVO458793 JEY458791:JFK458793 JOU458791:JPG458793 JYQ458791:JZC458793 KIM458791:KIY458793 KSI458791:KSU458793 LCE458791:LCQ458793 LMA458791:LMM458793 LVW458791:LWI458793 MFS458791:MGE458793 MPO458791:MQA458793 MZK458791:MZW458793 NJG458791:NJS458793 NTC458791:NTO458793 OCY458791:ODK458793 OMU458791:ONG458793 OWQ458791:OXC458793 PGM458791:PGY458793 PQI458791:PQU458793 QAE458791:QAQ458793 QKA458791:QKM458793 QTW458791:QUI458793 RDS458791:REE458793 RNO458791:ROA458793 RXK458791:RXW458793 SHG458791:SHS458793 SRC458791:SRO458793 TAY458791:TBK458793 TKU458791:TLG458793 TUQ458791:TVC458793 UEM458791:UEY458793 UOI458791:UOU458793 UYE458791:UYQ458793 VIA458791:VIM458793 VRW458791:VSI458793 WBS458791:WCE458793 WLO458791:WMA458793 WVK458791:WVW458793 C524327:O524329 IY524327:JK524329 SU524327:TG524329 ACQ524327:ADC524329 AMM524327:AMY524329 AWI524327:AWU524329 BGE524327:BGQ524329 BQA524327:BQM524329 BZW524327:CAI524329 CJS524327:CKE524329 CTO524327:CUA524329 DDK524327:DDW524329 DNG524327:DNS524329 DXC524327:DXO524329 EGY524327:EHK524329 EQU524327:ERG524329 FAQ524327:FBC524329 FKM524327:FKY524329 FUI524327:FUU524329 GEE524327:GEQ524329 GOA524327:GOM524329 GXW524327:GYI524329 HHS524327:HIE524329 HRO524327:HSA524329 IBK524327:IBW524329 ILG524327:ILS524329 IVC524327:IVO524329 JEY524327:JFK524329 JOU524327:JPG524329 JYQ524327:JZC524329 KIM524327:KIY524329 KSI524327:KSU524329 LCE524327:LCQ524329 LMA524327:LMM524329 LVW524327:LWI524329 MFS524327:MGE524329 MPO524327:MQA524329 MZK524327:MZW524329 NJG524327:NJS524329 NTC524327:NTO524329 OCY524327:ODK524329 OMU524327:ONG524329 OWQ524327:OXC524329 PGM524327:PGY524329 PQI524327:PQU524329 QAE524327:QAQ524329 QKA524327:QKM524329 QTW524327:QUI524329 RDS524327:REE524329 RNO524327:ROA524329 RXK524327:RXW524329 SHG524327:SHS524329 SRC524327:SRO524329 TAY524327:TBK524329 TKU524327:TLG524329 TUQ524327:TVC524329 UEM524327:UEY524329 UOI524327:UOU524329 UYE524327:UYQ524329 VIA524327:VIM524329 VRW524327:VSI524329 WBS524327:WCE524329 WLO524327:WMA524329 WVK524327:WVW524329 C589863:O589865 IY589863:JK589865 SU589863:TG589865 ACQ589863:ADC589865 AMM589863:AMY589865 AWI589863:AWU589865 BGE589863:BGQ589865 BQA589863:BQM589865 BZW589863:CAI589865 CJS589863:CKE589865 CTO589863:CUA589865 DDK589863:DDW589865 DNG589863:DNS589865 DXC589863:DXO589865 EGY589863:EHK589865 EQU589863:ERG589865 FAQ589863:FBC589865 FKM589863:FKY589865 FUI589863:FUU589865 GEE589863:GEQ589865 GOA589863:GOM589865 GXW589863:GYI589865 HHS589863:HIE589865 HRO589863:HSA589865 IBK589863:IBW589865 ILG589863:ILS589865 IVC589863:IVO589865 JEY589863:JFK589865 JOU589863:JPG589865 JYQ589863:JZC589865 KIM589863:KIY589865 KSI589863:KSU589865 LCE589863:LCQ589865 LMA589863:LMM589865 LVW589863:LWI589865 MFS589863:MGE589865 MPO589863:MQA589865 MZK589863:MZW589865 NJG589863:NJS589865 NTC589863:NTO589865 OCY589863:ODK589865 OMU589863:ONG589865 OWQ589863:OXC589865 PGM589863:PGY589865 PQI589863:PQU589865 QAE589863:QAQ589865 QKA589863:QKM589865 QTW589863:QUI589865 RDS589863:REE589865 RNO589863:ROA589865 RXK589863:RXW589865 SHG589863:SHS589865 SRC589863:SRO589865 TAY589863:TBK589865 TKU589863:TLG589865 TUQ589863:TVC589865 UEM589863:UEY589865 UOI589863:UOU589865 UYE589863:UYQ589865 VIA589863:VIM589865 VRW589863:VSI589865 WBS589863:WCE589865 WLO589863:WMA589865 WVK589863:WVW589865 C655399:O655401 IY655399:JK655401 SU655399:TG655401 ACQ655399:ADC655401 AMM655399:AMY655401 AWI655399:AWU655401 BGE655399:BGQ655401 BQA655399:BQM655401 BZW655399:CAI655401 CJS655399:CKE655401 CTO655399:CUA655401 DDK655399:DDW655401 DNG655399:DNS655401 DXC655399:DXO655401 EGY655399:EHK655401 EQU655399:ERG655401 FAQ655399:FBC655401 FKM655399:FKY655401 FUI655399:FUU655401 GEE655399:GEQ655401 GOA655399:GOM655401 GXW655399:GYI655401 HHS655399:HIE655401 HRO655399:HSA655401 IBK655399:IBW655401 ILG655399:ILS655401 IVC655399:IVO655401 JEY655399:JFK655401 JOU655399:JPG655401 JYQ655399:JZC655401 KIM655399:KIY655401 KSI655399:KSU655401 LCE655399:LCQ655401 LMA655399:LMM655401 LVW655399:LWI655401 MFS655399:MGE655401 MPO655399:MQA655401 MZK655399:MZW655401 NJG655399:NJS655401 NTC655399:NTO655401 OCY655399:ODK655401 OMU655399:ONG655401 OWQ655399:OXC655401 PGM655399:PGY655401 PQI655399:PQU655401 QAE655399:QAQ655401 QKA655399:QKM655401 QTW655399:QUI655401 RDS655399:REE655401 RNO655399:ROA655401 RXK655399:RXW655401 SHG655399:SHS655401 SRC655399:SRO655401 TAY655399:TBK655401 TKU655399:TLG655401 TUQ655399:TVC655401 UEM655399:UEY655401 UOI655399:UOU655401 UYE655399:UYQ655401 VIA655399:VIM655401 VRW655399:VSI655401 WBS655399:WCE655401 WLO655399:WMA655401 WVK655399:WVW655401 C720935:O720937 IY720935:JK720937 SU720935:TG720937 ACQ720935:ADC720937 AMM720935:AMY720937 AWI720935:AWU720937 BGE720935:BGQ720937 BQA720935:BQM720937 BZW720935:CAI720937 CJS720935:CKE720937 CTO720935:CUA720937 DDK720935:DDW720937 DNG720935:DNS720937 DXC720935:DXO720937 EGY720935:EHK720937 EQU720935:ERG720937 FAQ720935:FBC720937 FKM720935:FKY720937 FUI720935:FUU720937 GEE720935:GEQ720937 GOA720935:GOM720937 GXW720935:GYI720937 HHS720935:HIE720937 HRO720935:HSA720937 IBK720935:IBW720937 ILG720935:ILS720937 IVC720935:IVO720937 JEY720935:JFK720937 JOU720935:JPG720937 JYQ720935:JZC720937 KIM720935:KIY720937 KSI720935:KSU720937 LCE720935:LCQ720937 LMA720935:LMM720937 LVW720935:LWI720937 MFS720935:MGE720937 MPO720935:MQA720937 MZK720935:MZW720937 NJG720935:NJS720937 NTC720935:NTO720937 OCY720935:ODK720937 OMU720935:ONG720937 OWQ720935:OXC720937 PGM720935:PGY720937 PQI720935:PQU720937 QAE720935:QAQ720937 QKA720935:QKM720937 QTW720935:QUI720937 RDS720935:REE720937 RNO720935:ROA720937 RXK720935:RXW720937 SHG720935:SHS720937 SRC720935:SRO720937 TAY720935:TBK720937 TKU720935:TLG720937 TUQ720935:TVC720937 UEM720935:UEY720937 UOI720935:UOU720937 UYE720935:UYQ720937 VIA720935:VIM720937 VRW720935:VSI720937 WBS720935:WCE720937 WLO720935:WMA720937 WVK720935:WVW720937 C786471:O786473 IY786471:JK786473 SU786471:TG786473 ACQ786471:ADC786473 AMM786471:AMY786473 AWI786471:AWU786473 BGE786471:BGQ786473 BQA786471:BQM786473 BZW786471:CAI786473 CJS786471:CKE786473 CTO786471:CUA786473 DDK786471:DDW786473 DNG786471:DNS786473 DXC786471:DXO786473 EGY786471:EHK786473 EQU786471:ERG786473 FAQ786471:FBC786473 FKM786471:FKY786473 FUI786471:FUU786473 GEE786471:GEQ786473 GOA786471:GOM786473 GXW786471:GYI786473 HHS786471:HIE786473 HRO786471:HSA786473 IBK786471:IBW786473 ILG786471:ILS786473 IVC786471:IVO786473 JEY786471:JFK786473 JOU786471:JPG786473 JYQ786471:JZC786473 KIM786471:KIY786473 KSI786471:KSU786473 LCE786471:LCQ786473 LMA786471:LMM786473 LVW786471:LWI786473 MFS786471:MGE786473 MPO786471:MQA786473 MZK786471:MZW786473 NJG786471:NJS786473 NTC786471:NTO786473 OCY786471:ODK786473 OMU786471:ONG786473 OWQ786471:OXC786473 PGM786471:PGY786473 PQI786471:PQU786473 QAE786471:QAQ786473 QKA786471:QKM786473 QTW786471:QUI786473 RDS786471:REE786473 RNO786471:ROA786473 RXK786471:RXW786473 SHG786471:SHS786473 SRC786471:SRO786473 TAY786471:TBK786473 TKU786471:TLG786473 TUQ786471:TVC786473 UEM786471:UEY786473 UOI786471:UOU786473 UYE786471:UYQ786473 VIA786471:VIM786473 VRW786471:VSI786473 WBS786471:WCE786473 WLO786471:WMA786473 WVK786471:WVW786473 C852007:O852009 IY852007:JK852009 SU852007:TG852009 ACQ852007:ADC852009 AMM852007:AMY852009 AWI852007:AWU852009 BGE852007:BGQ852009 BQA852007:BQM852009 BZW852007:CAI852009 CJS852007:CKE852009 CTO852007:CUA852009 DDK852007:DDW852009 DNG852007:DNS852009 DXC852007:DXO852009 EGY852007:EHK852009 EQU852007:ERG852009 FAQ852007:FBC852009 FKM852007:FKY852009 FUI852007:FUU852009 GEE852007:GEQ852009 GOA852007:GOM852009 GXW852007:GYI852009 HHS852007:HIE852009 HRO852007:HSA852009 IBK852007:IBW852009 ILG852007:ILS852009 IVC852007:IVO852009 JEY852007:JFK852009 JOU852007:JPG852009 JYQ852007:JZC852009 KIM852007:KIY852009 KSI852007:KSU852009 LCE852007:LCQ852009 LMA852007:LMM852009 LVW852007:LWI852009 MFS852007:MGE852009 MPO852007:MQA852009 MZK852007:MZW852009 NJG852007:NJS852009 NTC852007:NTO852009 OCY852007:ODK852009 OMU852007:ONG852009 OWQ852007:OXC852009 PGM852007:PGY852009 PQI852007:PQU852009 QAE852007:QAQ852009 QKA852007:QKM852009 QTW852007:QUI852009 RDS852007:REE852009 RNO852007:ROA852009 RXK852007:RXW852009 SHG852007:SHS852009 SRC852007:SRO852009 TAY852007:TBK852009 TKU852007:TLG852009 TUQ852007:TVC852009 UEM852007:UEY852009 UOI852007:UOU852009 UYE852007:UYQ852009 VIA852007:VIM852009 VRW852007:VSI852009 WBS852007:WCE852009 WLO852007:WMA852009 WVK852007:WVW852009 C917543:O917545 IY917543:JK917545 SU917543:TG917545 ACQ917543:ADC917545 AMM917543:AMY917545 AWI917543:AWU917545 BGE917543:BGQ917545 BQA917543:BQM917545 BZW917543:CAI917545 CJS917543:CKE917545 CTO917543:CUA917545 DDK917543:DDW917545 DNG917543:DNS917545 DXC917543:DXO917545 EGY917543:EHK917545 EQU917543:ERG917545 FAQ917543:FBC917545 FKM917543:FKY917545 FUI917543:FUU917545 GEE917543:GEQ917545 GOA917543:GOM917545 GXW917543:GYI917545 HHS917543:HIE917545 HRO917543:HSA917545 IBK917543:IBW917545 ILG917543:ILS917545 IVC917543:IVO917545 JEY917543:JFK917545 JOU917543:JPG917545 JYQ917543:JZC917545 KIM917543:KIY917545 KSI917543:KSU917545 LCE917543:LCQ917545 LMA917543:LMM917545 LVW917543:LWI917545 MFS917543:MGE917545 MPO917543:MQA917545 MZK917543:MZW917545 NJG917543:NJS917545 NTC917543:NTO917545 OCY917543:ODK917545 OMU917543:ONG917545 OWQ917543:OXC917545 PGM917543:PGY917545 PQI917543:PQU917545 QAE917543:QAQ917545 QKA917543:QKM917545 QTW917543:QUI917545 RDS917543:REE917545 RNO917543:ROA917545 RXK917543:RXW917545 SHG917543:SHS917545 SRC917543:SRO917545 TAY917543:TBK917545 TKU917543:TLG917545 TUQ917543:TVC917545 UEM917543:UEY917545 UOI917543:UOU917545 UYE917543:UYQ917545 VIA917543:VIM917545 VRW917543:VSI917545 WBS917543:WCE917545 WLO917543:WMA917545 WVK917543:WVW917545 C983079:O983081 IY983079:JK983081 SU983079:TG983081 ACQ983079:ADC983081 AMM983079:AMY983081 AWI983079:AWU983081 BGE983079:BGQ983081 BQA983079:BQM983081 BZW983079:CAI983081 CJS983079:CKE983081 CTO983079:CUA983081 DDK983079:DDW983081 DNG983079:DNS983081 DXC983079:DXO983081 EGY983079:EHK983081 EQU983079:ERG983081 FAQ983079:FBC983081 FKM983079:FKY983081 FUI983079:FUU983081 GEE983079:GEQ983081 GOA983079:GOM983081 GXW983079:GYI983081 HHS983079:HIE983081 HRO983079:HSA983081 IBK983079:IBW983081 ILG983079:ILS983081 IVC983079:IVO983081 JEY983079:JFK983081 JOU983079:JPG983081 JYQ983079:JZC983081 KIM983079:KIY983081 KSI983079:KSU983081 LCE983079:LCQ983081 LMA983079:LMM983081 LVW983079:LWI983081 MFS983079:MGE983081 MPO983079:MQA983081 MZK983079:MZW983081 NJG983079:NJS983081 NTC983079:NTO983081 OCY983079:ODK983081 OMU983079:ONG983081 OWQ983079:OXC983081 PGM983079:PGY983081 PQI983079:PQU983081 QAE983079:QAQ983081 QKA983079:QKM983081 QTW983079:QUI983081 RDS983079:REE983081 RNO983079:ROA983081 RXK983079:RXW983081 SHG983079:SHS983081 SRC983079:SRO983081 TAY983079:TBK983081 TKU983079:TLG983081 TUQ983079:TVC983081 UEM983079:UEY983081 UOI983079:UOU983081 UYE983079:UYQ983081 VIA983079:VIM983081 VRW983079:VSI983081 WBS983079:WCE983081 WLO983079:WMA983081 WVK983079:WVW983081 C46:O48 IY46:JK48 SU46:TG48 ACQ46:ADC48 AMM46:AMY48 AWI46:AWU48 BGE46:BGQ48 BQA46:BQM48 BZW46:CAI48 CJS46:CKE48 CTO46:CUA48 DDK46:DDW48 DNG46:DNS48 DXC46:DXO48 EGY46:EHK48 EQU46:ERG48 FAQ46:FBC48 FKM46:FKY48 FUI46:FUU48 GEE46:GEQ48 GOA46:GOM48 GXW46:GYI48 HHS46:HIE48 HRO46:HSA48 IBK46:IBW48 ILG46:ILS48 IVC46:IVO48 JEY46:JFK48 JOU46:JPG48 JYQ46:JZC48 KIM46:KIY48 KSI46:KSU48 LCE46:LCQ48 LMA46:LMM48 LVW46:LWI48 MFS46:MGE48 MPO46:MQA48 MZK46:MZW48 NJG46:NJS48 NTC46:NTO48 OCY46:ODK48 OMU46:ONG48 OWQ46:OXC48 PGM46:PGY48 PQI46:PQU48 QAE46:QAQ48 QKA46:QKM48 QTW46:QUI48 RDS46:REE48 RNO46:ROA48 RXK46:RXW48 SHG46:SHS48 SRC46:SRO48 TAY46:TBK48 TKU46:TLG48 TUQ46:TVC48 UEM46:UEY48 UOI46:UOU48 UYE46:UYQ48 VIA46:VIM48 VRW46:VSI48 WBS46:WCE48 WLO46:WMA48 WVK46:WVW48 C65582:O65584 IY65582:JK65584 SU65582:TG65584 ACQ65582:ADC65584 AMM65582:AMY65584 AWI65582:AWU65584 BGE65582:BGQ65584 BQA65582:BQM65584 BZW65582:CAI65584 CJS65582:CKE65584 CTO65582:CUA65584 DDK65582:DDW65584 DNG65582:DNS65584 DXC65582:DXO65584 EGY65582:EHK65584 EQU65582:ERG65584 FAQ65582:FBC65584 FKM65582:FKY65584 FUI65582:FUU65584 GEE65582:GEQ65584 GOA65582:GOM65584 GXW65582:GYI65584 HHS65582:HIE65584 HRO65582:HSA65584 IBK65582:IBW65584 ILG65582:ILS65584 IVC65582:IVO65584 JEY65582:JFK65584 JOU65582:JPG65584 JYQ65582:JZC65584 KIM65582:KIY65584 KSI65582:KSU65584 LCE65582:LCQ65584 LMA65582:LMM65584 LVW65582:LWI65584 MFS65582:MGE65584 MPO65582:MQA65584 MZK65582:MZW65584 NJG65582:NJS65584 NTC65582:NTO65584 OCY65582:ODK65584 OMU65582:ONG65584 OWQ65582:OXC65584 PGM65582:PGY65584 PQI65582:PQU65584 QAE65582:QAQ65584 QKA65582:QKM65584 QTW65582:QUI65584 RDS65582:REE65584 RNO65582:ROA65584 RXK65582:RXW65584 SHG65582:SHS65584 SRC65582:SRO65584 TAY65582:TBK65584 TKU65582:TLG65584 TUQ65582:TVC65584 UEM65582:UEY65584 UOI65582:UOU65584 UYE65582:UYQ65584 VIA65582:VIM65584 VRW65582:VSI65584 WBS65582:WCE65584 WLO65582:WMA65584 WVK65582:WVW65584 C131118:O131120 IY131118:JK131120 SU131118:TG131120 ACQ131118:ADC131120 AMM131118:AMY131120 AWI131118:AWU131120 BGE131118:BGQ131120 BQA131118:BQM131120 BZW131118:CAI131120 CJS131118:CKE131120 CTO131118:CUA131120 DDK131118:DDW131120 DNG131118:DNS131120 DXC131118:DXO131120 EGY131118:EHK131120 EQU131118:ERG131120 FAQ131118:FBC131120 FKM131118:FKY131120 FUI131118:FUU131120 GEE131118:GEQ131120 GOA131118:GOM131120 GXW131118:GYI131120 HHS131118:HIE131120 HRO131118:HSA131120 IBK131118:IBW131120 ILG131118:ILS131120 IVC131118:IVO131120 JEY131118:JFK131120 JOU131118:JPG131120 JYQ131118:JZC131120 KIM131118:KIY131120 KSI131118:KSU131120 LCE131118:LCQ131120 LMA131118:LMM131120 LVW131118:LWI131120 MFS131118:MGE131120 MPO131118:MQA131120 MZK131118:MZW131120 NJG131118:NJS131120 NTC131118:NTO131120 OCY131118:ODK131120 OMU131118:ONG131120 OWQ131118:OXC131120 PGM131118:PGY131120 PQI131118:PQU131120 QAE131118:QAQ131120 QKA131118:QKM131120 QTW131118:QUI131120 RDS131118:REE131120 RNO131118:ROA131120 RXK131118:RXW131120 SHG131118:SHS131120 SRC131118:SRO131120 TAY131118:TBK131120 TKU131118:TLG131120 TUQ131118:TVC131120 UEM131118:UEY131120 UOI131118:UOU131120 UYE131118:UYQ131120 VIA131118:VIM131120 VRW131118:VSI131120 WBS131118:WCE131120 WLO131118:WMA131120 WVK131118:WVW131120 C196654:O196656 IY196654:JK196656 SU196654:TG196656 ACQ196654:ADC196656 AMM196654:AMY196656 AWI196654:AWU196656 BGE196654:BGQ196656 BQA196654:BQM196656 BZW196654:CAI196656 CJS196654:CKE196656 CTO196654:CUA196656 DDK196654:DDW196656 DNG196654:DNS196656 DXC196654:DXO196656 EGY196654:EHK196656 EQU196654:ERG196656 FAQ196654:FBC196656 FKM196654:FKY196656 FUI196654:FUU196656 GEE196654:GEQ196656 GOA196654:GOM196656 GXW196654:GYI196656 HHS196654:HIE196656 HRO196654:HSA196656 IBK196654:IBW196656 ILG196654:ILS196656 IVC196654:IVO196656 JEY196654:JFK196656 JOU196654:JPG196656 JYQ196654:JZC196656 KIM196654:KIY196656 KSI196654:KSU196656 LCE196654:LCQ196656 LMA196654:LMM196656 LVW196654:LWI196656 MFS196654:MGE196656 MPO196654:MQA196656 MZK196654:MZW196656 NJG196654:NJS196656 NTC196654:NTO196656 OCY196654:ODK196656 OMU196654:ONG196656 OWQ196654:OXC196656 PGM196654:PGY196656 PQI196654:PQU196656 QAE196654:QAQ196656 QKA196654:QKM196656 QTW196654:QUI196656 RDS196654:REE196656 RNO196654:ROA196656 RXK196654:RXW196656 SHG196654:SHS196656 SRC196654:SRO196656 TAY196654:TBK196656 TKU196654:TLG196656 TUQ196654:TVC196656 UEM196654:UEY196656 UOI196654:UOU196656 UYE196654:UYQ196656 VIA196654:VIM196656 VRW196654:VSI196656 WBS196654:WCE196656 WLO196654:WMA196656 WVK196654:WVW196656 C262190:O262192 IY262190:JK262192 SU262190:TG262192 ACQ262190:ADC262192 AMM262190:AMY262192 AWI262190:AWU262192 BGE262190:BGQ262192 BQA262190:BQM262192 BZW262190:CAI262192 CJS262190:CKE262192 CTO262190:CUA262192 DDK262190:DDW262192 DNG262190:DNS262192 DXC262190:DXO262192 EGY262190:EHK262192 EQU262190:ERG262192 FAQ262190:FBC262192 FKM262190:FKY262192 FUI262190:FUU262192 GEE262190:GEQ262192 GOA262190:GOM262192 GXW262190:GYI262192 HHS262190:HIE262192 HRO262190:HSA262192 IBK262190:IBW262192 ILG262190:ILS262192 IVC262190:IVO262192 JEY262190:JFK262192 JOU262190:JPG262192 JYQ262190:JZC262192 KIM262190:KIY262192 KSI262190:KSU262192 LCE262190:LCQ262192 LMA262190:LMM262192 LVW262190:LWI262192 MFS262190:MGE262192 MPO262190:MQA262192 MZK262190:MZW262192 NJG262190:NJS262192 NTC262190:NTO262192 OCY262190:ODK262192 OMU262190:ONG262192 OWQ262190:OXC262192 PGM262190:PGY262192 PQI262190:PQU262192 QAE262190:QAQ262192 QKA262190:QKM262192 QTW262190:QUI262192 RDS262190:REE262192 RNO262190:ROA262192 RXK262190:RXW262192 SHG262190:SHS262192 SRC262190:SRO262192 TAY262190:TBK262192 TKU262190:TLG262192 TUQ262190:TVC262192 UEM262190:UEY262192 UOI262190:UOU262192 UYE262190:UYQ262192 VIA262190:VIM262192 VRW262190:VSI262192 WBS262190:WCE262192 WLO262190:WMA262192 WVK262190:WVW262192 C327726:O327728 IY327726:JK327728 SU327726:TG327728 ACQ327726:ADC327728 AMM327726:AMY327728 AWI327726:AWU327728 BGE327726:BGQ327728 BQA327726:BQM327728 BZW327726:CAI327728 CJS327726:CKE327728 CTO327726:CUA327728 DDK327726:DDW327728 DNG327726:DNS327728 DXC327726:DXO327728 EGY327726:EHK327728 EQU327726:ERG327728 FAQ327726:FBC327728 FKM327726:FKY327728 FUI327726:FUU327728 GEE327726:GEQ327728 GOA327726:GOM327728 GXW327726:GYI327728 HHS327726:HIE327728 HRO327726:HSA327728 IBK327726:IBW327728 ILG327726:ILS327728 IVC327726:IVO327728 JEY327726:JFK327728 JOU327726:JPG327728 JYQ327726:JZC327728 KIM327726:KIY327728 KSI327726:KSU327728 LCE327726:LCQ327728 LMA327726:LMM327728 LVW327726:LWI327728 MFS327726:MGE327728 MPO327726:MQA327728 MZK327726:MZW327728 NJG327726:NJS327728 NTC327726:NTO327728 OCY327726:ODK327728 OMU327726:ONG327728 OWQ327726:OXC327728 PGM327726:PGY327728 PQI327726:PQU327728 QAE327726:QAQ327728 QKA327726:QKM327728 QTW327726:QUI327728 RDS327726:REE327728 RNO327726:ROA327728 RXK327726:RXW327728 SHG327726:SHS327728 SRC327726:SRO327728 TAY327726:TBK327728 TKU327726:TLG327728 TUQ327726:TVC327728 UEM327726:UEY327728 UOI327726:UOU327728 UYE327726:UYQ327728 VIA327726:VIM327728 VRW327726:VSI327728 WBS327726:WCE327728 WLO327726:WMA327728 WVK327726:WVW327728 C393262:O393264 IY393262:JK393264 SU393262:TG393264 ACQ393262:ADC393264 AMM393262:AMY393264 AWI393262:AWU393264 BGE393262:BGQ393264 BQA393262:BQM393264 BZW393262:CAI393264 CJS393262:CKE393264 CTO393262:CUA393264 DDK393262:DDW393264 DNG393262:DNS393264 DXC393262:DXO393264 EGY393262:EHK393264 EQU393262:ERG393264 FAQ393262:FBC393264 FKM393262:FKY393264 FUI393262:FUU393264 GEE393262:GEQ393264 GOA393262:GOM393264 GXW393262:GYI393264 HHS393262:HIE393264 HRO393262:HSA393264 IBK393262:IBW393264 ILG393262:ILS393264 IVC393262:IVO393264 JEY393262:JFK393264 JOU393262:JPG393264 JYQ393262:JZC393264 KIM393262:KIY393264 KSI393262:KSU393264 LCE393262:LCQ393264 LMA393262:LMM393264 LVW393262:LWI393264 MFS393262:MGE393264 MPO393262:MQA393264 MZK393262:MZW393264 NJG393262:NJS393264 NTC393262:NTO393264 OCY393262:ODK393264 OMU393262:ONG393264 OWQ393262:OXC393264 PGM393262:PGY393264 PQI393262:PQU393264 QAE393262:QAQ393264 QKA393262:QKM393264 QTW393262:QUI393264 RDS393262:REE393264 RNO393262:ROA393264 RXK393262:RXW393264 SHG393262:SHS393264 SRC393262:SRO393264 TAY393262:TBK393264 TKU393262:TLG393264 TUQ393262:TVC393264 UEM393262:UEY393264 UOI393262:UOU393264 UYE393262:UYQ393264 VIA393262:VIM393264 VRW393262:VSI393264 WBS393262:WCE393264 WLO393262:WMA393264 WVK393262:WVW393264 C458798:O458800 IY458798:JK458800 SU458798:TG458800 ACQ458798:ADC458800 AMM458798:AMY458800 AWI458798:AWU458800 BGE458798:BGQ458800 BQA458798:BQM458800 BZW458798:CAI458800 CJS458798:CKE458800 CTO458798:CUA458800 DDK458798:DDW458800 DNG458798:DNS458800 DXC458798:DXO458800 EGY458798:EHK458800 EQU458798:ERG458800 FAQ458798:FBC458800 FKM458798:FKY458800 FUI458798:FUU458800 GEE458798:GEQ458800 GOA458798:GOM458800 GXW458798:GYI458800 HHS458798:HIE458800 HRO458798:HSA458800 IBK458798:IBW458800 ILG458798:ILS458800 IVC458798:IVO458800 JEY458798:JFK458800 JOU458798:JPG458800 JYQ458798:JZC458800 KIM458798:KIY458800 KSI458798:KSU458800 LCE458798:LCQ458800 LMA458798:LMM458800 LVW458798:LWI458800 MFS458798:MGE458800 MPO458798:MQA458800 MZK458798:MZW458800 NJG458798:NJS458800 NTC458798:NTO458800 OCY458798:ODK458800 OMU458798:ONG458800 OWQ458798:OXC458800 PGM458798:PGY458800 PQI458798:PQU458800 QAE458798:QAQ458800 QKA458798:QKM458800 QTW458798:QUI458800 RDS458798:REE458800 RNO458798:ROA458800 RXK458798:RXW458800 SHG458798:SHS458800 SRC458798:SRO458800 TAY458798:TBK458800 TKU458798:TLG458800 TUQ458798:TVC458800 UEM458798:UEY458800 UOI458798:UOU458800 UYE458798:UYQ458800 VIA458798:VIM458800 VRW458798:VSI458800 WBS458798:WCE458800 WLO458798:WMA458800 WVK458798:WVW458800 C524334:O524336 IY524334:JK524336 SU524334:TG524336 ACQ524334:ADC524336 AMM524334:AMY524336 AWI524334:AWU524336 BGE524334:BGQ524336 BQA524334:BQM524336 BZW524334:CAI524336 CJS524334:CKE524336 CTO524334:CUA524336 DDK524334:DDW524336 DNG524334:DNS524336 DXC524334:DXO524336 EGY524334:EHK524336 EQU524334:ERG524336 FAQ524334:FBC524336 FKM524334:FKY524336 FUI524334:FUU524336 GEE524334:GEQ524336 GOA524334:GOM524336 GXW524334:GYI524336 HHS524334:HIE524336 HRO524334:HSA524336 IBK524334:IBW524336 ILG524334:ILS524336 IVC524334:IVO524336 JEY524334:JFK524336 JOU524334:JPG524336 JYQ524334:JZC524336 KIM524334:KIY524336 KSI524334:KSU524336 LCE524334:LCQ524336 LMA524334:LMM524336 LVW524334:LWI524336 MFS524334:MGE524336 MPO524334:MQA524336 MZK524334:MZW524336 NJG524334:NJS524336 NTC524334:NTO524336 OCY524334:ODK524336 OMU524334:ONG524336 OWQ524334:OXC524336 PGM524334:PGY524336 PQI524334:PQU524336 QAE524334:QAQ524336 QKA524334:QKM524336 QTW524334:QUI524336 RDS524334:REE524336 RNO524334:ROA524336 RXK524334:RXW524336 SHG524334:SHS524336 SRC524334:SRO524336 TAY524334:TBK524336 TKU524334:TLG524336 TUQ524334:TVC524336 UEM524334:UEY524336 UOI524334:UOU524336 UYE524334:UYQ524336 VIA524334:VIM524336 VRW524334:VSI524336 WBS524334:WCE524336 WLO524334:WMA524336 WVK524334:WVW524336 C589870:O589872 IY589870:JK589872 SU589870:TG589872 ACQ589870:ADC589872 AMM589870:AMY589872 AWI589870:AWU589872 BGE589870:BGQ589872 BQA589870:BQM589872 BZW589870:CAI589872 CJS589870:CKE589872 CTO589870:CUA589872 DDK589870:DDW589872 DNG589870:DNS589872 DXC589870:DXO589872 EGY589870:EHK589872 EQU589870:ERG589872 FAQ589870:FBC589872 FKM589870:FKY589872 FUI589870:FUU589872 GEE589870:GEQ589872 GOA589870:GOM589872 GXW589870:GYI589872 HHS589870:HIE589872 HRO589870:HSA589872 IBK589870:IBW589872 ILG589870:ILS589872 IVC589870:IVO589872 JEY589870:JFK589872 JOU589870:JPG589872 JYQ589870:JZC589872 KIM589870:KIY589872 KSI589870:KSU589872 LCE589870:LCQ589872 LMA589870:LMM589872 LVW589870:LWI589872 MFS589870:MGE589872 MPO589870:MQA589872 MZK589870:MZW589872 NJG589870:NJS589872 NTC589870:NTO589872 OCY589870:ODK589872 OMU589870:ONG589872 OWQ589870:OXC589872 PGM589870:PGY589872 PQI589870:PQU589872 QAE589870:QAQ589872 QKA589870:QKM589872 QTW589870:QUI589872 RDS589870:REE589872 RNO589870:ROA589872 RXK589870:RXW589872 SHG589870:SHS589872 SRC589870:SRO589872 TAY589870:TBK589872 TKU589870:TLG589872 TUQ589870:TVC589872 UEM589870:UEY589872 UOI589870:UOU589872 UYE589870:UYQ589872 VIA589870:VIM589872 VRW589870:VSI589872 WBS589870:WCE589872 WLO589870:WMA589872 WVK589870:WVW589872 C655406:O655408 IY655406:JK655408 SU655406:TG655408 ACQ655406:ADC655408 AMM655406:AMY655408 AWI655406:AWU655408 BGE655406:BGQ655408 BQA655406:BQM655408 BZW655406:CAI655408 CJS655406:CKE655408 CTO655406:CUA655408 DDK655406:DDW655408 DNG655406:DNS655408 DXC655406:DXO655408 EGY655406:EHK655408 EQU655406:ERG655408 FAQ655406:FBC655408 FKM655406:FKY655408 FUI655406:FUU655408 GEE655406:GEQ655408 GOA655406:GOM655408 GXW655406:GYI655408 HHS655406:HIE655408 HRO655406:HSA655408 IBK655406:IBW655408 ILG655406:ILS655408 IVC655406:IVO655408 JEY655406:JFK655408 JOU655406:JPG655408 JYQ655406:JZC655408 KIM655406:KIY655408 KSI655406:KSU655408 LCE655406:LCQ655408 LMA655406:LMM655408 LVW655406:LWI655408 MFS655406:MGE655408 MPO655406:MQA655408 MZK655406:MZW655408 NJG655406:NJS655408 NTC655406:NTO655408 OCY655406:ODK655408 OMU655406:ONG655408 OWQ655406:OXC655408 PGM655406:PGY655408 PQI655406:PQU655408 QAE655406:QAQ655408 QKA655406:QKM655408 QTW655406:QUI655408 RDS655406:REE655408 RNO655406:ROA655408 RXK655406:RXW655408 SHG655406:SHS655408 SRC655406:SRO655408 TAY655406:TBK655408 TKU655406:TLG655408 TUQ655406:TVC655408 UEM655406:UEY655408 UOI655406:UOU655408 UYE655406:UYQ655408 VIA655406:VIM655408 VRW655406:VSI655408 WBS655406:WCE655408 WLO655406:WMA655408 WVK655406:WVW655408 C720942:O720944 IY720942:JK720944 SU720942:TG720944 ACQ720942:ADC720944 AMM720942:AMY720944 AWI720942:AWU720944 BGE720942:BGQ720944 BQA720942:BQM720944 BZW720942:CAI720944 CJS720942:CKE720944 CTO720942:CUA720944 DDK720942:DDW720944 DNG720942:DNS720944 DXC720942:DXO720944 EGY720942:EHK720944 EQU720942:ERG720944 FAQ720942:FBC720944 FKM720942:FKY720944 FUI720942:FUU720944 GEE720942:GEQ720944 GOA720942:GOM720944 GXW720942:GYI720944 HHS720942:HIE720944 HRO720942:HSA720944 IBK720942:IBW720944 ILG720942:ILS720944 IVC720942:IVO720944 JEY720942:JFK720944 JOU720942:JPG720944 JYQ720942:JZC720944 KIM720942:KIY720944 KSI720942:KSU720944 LCE720942:LCQ720944 LMA720942:LMM720944 LVW720942:LWI720944 MFS720942:MGE720944 MPO720942:MQA720944 MZK720942:MZW720944 NJG720942:NJS720944 NTC720942:NTO720944 OCY720942:ODK720944 OMU720942:ONG720944 OWQ720942:OXC720944 PGM720942:PGY720944 PQI720942:PQU720944 QAE720942:QAQ720944 QKA720942:QKM720944 QTW720942:QUI720944 RDS720942:REE720944 RNO720942:ROA720944 RXK720942:RXW720944 SHG720942:SHS720944 SRC720942:SRO720944 TAY720942:TBK720944 TKU720942:TLG720944 TUQ720942:TVC720944 UEM720942:UEY720944 UOI720942:UOU720944 UYE720942:UYQ720944 VIA720942:VIM720944 VRW720942:VSI720944 WBS720942:WCE720944 WLO720942:WMA720944 WVK720942:WVW720944 C786478:O786480 IY786478:JK786480 SU786478:TG786480 ACQ786478:ADC786480 AMM786478:AMY786480 AWI786478:AWU786480 BGE786478:BGQ786480 BQA786478:BQM786480 BZW786478:CAI786480 CJS786478:CKE786480 CTO786478:CUA786480 DDK786478:DDW786480 DNG786478:DNS786480 DXC786478:DXO786480 EGY786478:EHK786480 EQU786478:ERG786480 FAQ786478:FBC786480 FKM786478:FKY786480 FUI786478:FUU786480 GEE786478:GEQ786480 GOA786478:GOM786480 GXW786478:GYI786480 HHS786478:HIE786480 HRO786478:HSA786480 IBK786478:IBW786480 ILG786478:ILS786480 IVC786478:IVO786480 JEY786478:JFK786480 JOU786478:JPG786480 JYQ786478:JZC786480 KIM786478:KIY786480 KSI786478:KSU786480 LCE786478:LCQ786480 LMA786478:LMM786480 LVW786478:LWI786480 MFS786478:MGE786480 MPO786478:MQA786480 MZK786478:MZW786480 NJG786478:NJS786480 NTC786478:NTO786480 OCY786478:ODK786480 OMU786478:ONG786480 OWQ786478:OXC786480 PGM786478:PGY786480 PQI786478:PQU786480 QAE786478:QAQ786480 QKA786478:QKM786480 QTW786478:QUI786480 RDS786478:REE786480 RNO786478:ROA786480 RXK786478:RXW786480 SHG786478:SHS786480 SRC786478:SRO786480 TAY786478:TBK786480 TKU786478:TLG786480 TUQ786478:TVC786480 UEM786478:UEY786480 UOI786478:UOU786480 UYE786478:UYQ786480 VIA786478:VIM786480 VRW786478:VSI786480 WBS786478:WCE786480 WLO786478:WMA786480 WVK786478:WVW786480 C852014:O852016 IY852014:JK852016 SU852014:TG852016 ACQ852014:ADC852016 AMM852014:AMY852016 AWI852014:AWU852016 BGE852014:BGQ852016 BQA852014:BQM852016 BZW852014:CAI852016 CJS852014:CKE852016 CTO852014:CUA852016 DDK852014:DDW852016 DNG852014:DNS852016 DXC852014:DXO852016 EGY852014:EHK852016 EQU852014:ERG852016 FAQ852014:FBC852016 FKM852014:FKY852016 FUI852014:FUU852016 GEE852014:GEQ852016 GOA852014:GOM852016 GXW852014:GYI852016 HHS852014:HIE852016 HRO852014:HSA852016 IBK852014:IBW852016 ILG852014:ILS852016 IVC852014:IVO852016 JEY852014:JFK852016 JOU852014:JPG852016 JYQ852014:JZC852016 KIM852014:KIY852016 KSI852014:KSU852016 LCE852014:LCQ852016 LMA852014:LMM852016 LVW852014:LWI852016 MFS852014:MGE852016 MPO852014:MQA852016 MZK852014:MZW852016 NJG852014:NJS852016 NTC852014:NTO852016 OCY852014:ODK852016 OMU852014:ONG852016 OWQ852014:OXC852016 PGM852014:PGY852016 PQI852014:PQU852016 QAE852014:QAQ852016 QKA852014:QKM852016 QTW852014:QUI852016 RDS852014:REE852016 RNO852014:ROA852016 RXK852014:RXW852016 SHG852014:SHS852016 SRC852014:SRO852016 TAY852014:TBK852016 TKU852014:TLG852016 TUQ852014:TVC852016 UEM852014:UEY852016 UOI852014:UOU852016 UYE852014:UYQ852016 VIA852014:VIM852016 VRW852014:VSI852016 WBS852014:WCE852016 WLO852014:WMA852016 WVK852014:WVW852016 C917550:O917552 IY917550:JK917552 SU917550:TG917552 ACQ917550:ADC917552 AMM917550:AMY917552 AWI917550:AWU917552 BGE917550:BGQ917552 BQA917550:BQM917552 BZW917550:CAI917552 CJS917550:CKE917552 CTO917550:CUA917552 DDK917550:DDW917552 DNG917550:DNS917552 DXC917550:DXO917552 EGY917550:EHK917552 EQU917550:ERG917552 FAQ917550:FBC917552 FKM917550:FKY917552 FUI917550:FUU917552 GEE917550:GEQ917552 GOA917550:GOM917552 GXW917550:GYI917552 HHS917550:HIE917552 HRO917550:HSA917552 IBK917550:IBW917552 ILG917550:ILS917552 IVC917550:IVO917552 JEY917550:JFK917552 JOU917550:JPG917552 JYQ917550:JZC917552 KIM917550:KIY917552 KSI917550:KSU917552 LCE917550:LCQ917552 LMA917550:LMM917552 LVW917550:LWI917552 MFS917550:MGE917552 MPO917550:MQA917552 MZK917550:MZW917552 NJG917550:NJS917552 NTC917550:NTO917552 OCY917550:ODK917552 OMU917550:ONG917552 OWQ917550:OXC917552 PGM917550:PGY917552 PQI917550:PQU917552 QAE917550:QAQ917552 QKA917550:QKM917552 QTW917550:QUI917552 RDS917550:REE917552 RNO917550:ROA917552 RXK917550:RXW917552 SHG917550:SHS917552 SRC917550:SRO917552 TAY917550:TBK917552 TKU917550:TLG917552 TUQ917550:TVC917552 UEM917550:UEY917552 UOI917550:UOU917552 UYE917550:UYQ917552 VIA917550:VIM917552 VRW917550:VSI917552 WBS917550:WCE917552 WLO917550:WMA917552 WVK917550:WVW917552 C983086:O983088 IY983086:JK983088 SU983086:TG983088 ACQ983086:ADC983088 AMM983086:AMY983088 AWI983086:AWU983088 BGE983086:BGQ983088 BQA983086:BQM983088 BZW983086:CAI983088 CJS983086:CKE983088 CTO983086:CUA983088 DDK983086:DDW983088 DNG983086:DNS983088 DXC983086:DXO983088 EGY983086:EHK983088 EQU983086:ERG983088 FAQ983086:FBC983088 FKM983086:FKY983088 FUI983086:FUU983088 GEE983086:GEQ983088 GOA983086:GOM983088 GXW983086:GYI983088 HHS983086:HIE983088 HRO983086:HSA983088 IBK983086:IBW983088 ILG983086:ILS983088 IVC983086:IVO983088 JEY983086:JFK983088 JOU983086:JPG983088 JYQ983086:JZC983088 KIM983086:KIY983088 KSI983086:KSU983088 LCE983086:LCQ983088 LMA983086:LMM983088 LVW983086:LWI983088 MFS983086:MGE983088 MPO983086:MQA983088 MZK983086:MZW983088 NJG983086:NJS983088 NTC983086:NTO983088 OCY983086:ODK983088 OMU983086:ONG983088 OWQ983086:OXC983088 PGM983086:PGY983088 PQI983086:PQU983088 QAE983086:QAQ983088 QKA983086:QKM983088 QTW983086:QUI983088 RDS983086:REE983088 RNO983086:ROA983088 RXK983086:RXW983088 SHG983086:SHS983088 SRC983086:SRO983088 TAY983086:TBK983088 TKU983086:TLG983088 TUQ983086:TVC983088 UEM983086:UEY983088 UOI983086:UOU983088 UYE983086:UYQ983088 VIA983086:VIM983088 VRW983086:VSI983088 WBS983086:WCE983088 WLO983086:WMA983088 WVK983086:WVW983088 C51:O56 IY51:JK56 SU51:TG56 ACQ51:ADC56 AMM51:AMY56 AWI51:AWU56 BGE51:BGQ56 BQA51:BQM56 BZW51:CAI56 CJS51:CKE56 CTO51:CUA56 DDK51:DDW56 DNG51:DNS56 DXC51:DXO56 EGY51:EHK56 EQU51:ERG56 FAQ51:FBC56 FKM51:FKY56 FUI51:FUU56 GEE51:GEQ56 GOA51:GOM56 GXW51:GYI56 HHS51:HIE56 HRO51:HSA56 IBK51:IBW56 ILG51:ILS56 IVC51:IVO56 JEY51:JFK56 JOU51:JPG56 JYQ51:JZC56 KIM51:KIY56 KSI51:KSU56 LCE51:LCQ56 LMA51:LMM56 LVW51:LWI56 MFS51:MGE56 MPO51:MQA56 MZK51:MZW56 NJG51:NJS56 NTC51:NTO56 OCY51:ODK56 OMU51:ONG56 OWQ51:OXC56 PGM51:PGY56 PQI51:PQU56 QAE51:QAQ56 QKA51:QKM56 QTW51:QUI56 RDS51:REE56 RNO51:ROA56 RXK51:RXW56 SHG51:SHS56 SRC51:SRO56 TAY51:TBK56 TKU51:TLG56 TUQ51:TVC56 UEM51:UEY56 UOI51:UOU56 UYE51:UYQ56 VIA51:VIM56 VRW51:VSI56 WBS51:WCE56 WLO51:WMA56 WVK51:WVW56 C65587:O65592 IY65587:JK65592 SU65587:TG65592 ACQ65587:ADC65592 AMM65587:AMY65592 AWI65587:AWU65592 BGE65587:BGQ65592 BQA65587:BQM65592 BZW65587:CAI65592 CJS65587:CKE65592 CTO65587:CUA65592 DDK65587:DDW65592 DNG65587:DNS65592 DXC65587:DXO65592 EGY65587:EHK65592 EQU65587:ERG65592 FAQ65587:FBC65592 FKM65587:FKY65592 FUI65587:FUU65592 GEE65587:GEQ65592 GOA65587:GOM65592 GXW65587:GYI65592 HHS65587:HIE65592 HRO65587:HSA65592 IBK65587:IBW65592 ILG65587:ILS65592 IVC65587:IVO65592 JEY65587:JFK65592 JOU65587:JPG65592 JYQ65587:JZC65592 KIM65587:KIY65592 KSI65587:KSU65592 LCE65587:LCQ65592 LMA65587:LMM65592 LVW65587:LWI65592 MFS65587:MGE65592 MPO65587:MQA65592 MZK65587:MZW65592 NJG65587:NJS65592 NTC65587:NTO65592 OCY65587:ODK65592 OMU65587:ONG65592 OWQ65587:OXC65592 PGM65587:PGY65592 PQI65587:PQU65592 QAE65587:QAQ65592 QKA65587:QKM65592 QTW65587:QUI65592 RDS65587:REE65592 RNO65587:ROA65592 RXK65587:RXW65592 SHG65587:SHS65592 SRC65587:SRO65592 TAY65587:TBK65592 TKU65587:TLG65592 TUQ65587:TVC65592 UEM65587:UEY65592 UOI65587:UOU65592 UYE65587:UYQ65592 VIA65587:VIM65592 VRW65587:VSI65592 WBS65587:WCE65592 WLO65587:WMA65592 WVK65587:WVW65592 C131123:O131128 IY131123:JK131128 SU131123:TG131128 ACQ131123:ADC131128 AMM131123:AMY131128 AWI131123:AWU131128 BGE131123:BGQ131128 BQA131123:BQM131128 BZW131123:CAI131128 CJS131123:CKE131128 CTO131123:CUA131128 DDK131123:DDW131128 DNG131123:DNS131128 DXC131123:DXO131128 EGY131123:EHK131128 EQU131123:ERG131128 FAQ131123:FBC131128 FKM131123:FKY131128 FUI131123:FUU131128 GEE131123:GEQ131128 GOA131123:GOM131128 GXW131123:GYI131128 HHS131123:HIE131128 HRO131123:HSA131128 IBK131123:IBW131128 ILG131123:ILS131128 IVC131123:IVO131128 JEY131123:JFK131128 JOU131123:JPG131128 JYQ131123:JZC131128 KIM131123:KIY131128 KSI131123:KSU131128 LCE131123:LCQ131128 LMA131123:LMM131128 LVW131123:LWI131128 MFS131123:MGE131128 MPO131123:MQA131128 MZK131123:MZW131128 NJG131123:NJS131128 NTC131123:NTO131128 OCY131123:ODK131128 OMU131123:ONG131128 OWQ131123:OXC131128 PGM131123:PGY131128 PQI131123:PQU131128 QAE131123:QAQ131128 QKA131123:QKM131128 QTW131123:QUI131128 RDS131123:REE131128 RNO131123:ROA131128 RXK131123:RXW131128 SHG131123:SHS131128 SRC131123:SRO131128 TAY131123:TBK131128 TKU131123:TLG131128 TUQ131123:TVC131128 UEM131123:UEY131128 UOI131123:UOU131128 UYE131123:UYQ131128 VIA131123:VIM131128 VRW131123:VSI131128 WBS131123:WCE131128 WLO131123:WMA131128 WVK131123:WVW131128 C196659:O196664 IY196659:JK196664 SU196659:TG196664 ACQ196659:ADC196664 AMM196659:AMY196664 AWI196659:AWU196664 BGE196659:BGQ196664 BQA196659:BQM196664 BZW196659:CAI196664 CJS196659:CKE196664 CTO196659:CUA196664 DDK196659:DDW196664 DNG196659:DNS196664 DXC196659:DXO196664 EGY196659:EHK196664 EQU196659:ERG196664 FAQ196659:FBC196664 FKM196659:FKY196664 FUI196659:FUU196664 GEE196659:GEQ196664 GOA196659:GOM196664 GXW196659:GYI196664 HHS196659:HIE196664 HRO196659:HSA196664 IBK196659:IBW196664 ILG196659:ILS196664 IVC196659:IVO196664 JEY196659:JFK196664 JOU196659:JPG196664 JYQ196659:JZC196664 KIM196659:KIY196664 KSI196659:KSU196664 LCE196659:LCQ196664 LMA196659:LMM196664 LVW196659:LWI196664 MFS196659:MGE196664 MPO196659:MQA196664 MZK196659:MZW196664 NJG196659:NJS196664 NTC196659:NTO196664 OCY196659:ODK196664 OMU196659:ONG196664 OWQ196659:OXC196664 PGM196659:PGY196664 PQI196659:PQU196664 QAE196659:QAQ196664 QKA196659:QKM196664 QTW196659:QUI196664 RDS196659:REE196664 RNO196659:ROA196664 RXK196659:RXW196664 SHG196659:SHS196664 SRC196659:SRO196664 TAY196659:TBK196664 TKU196659:TLG196664 TUQ196659:TVC196664 UEM196659:UEY196664 UOI196659:UOU196664 UYE196659:UYQ196664 VIA196659:VIM196664 VRW196659:VSI196664 WBS196659:WCE196664 WLO196659:WMA196664 WVK196659:WVW196664 C262195:O262200 IY262195:JK262200 SU262195:TG262200 ACQ262195:ADC262200 AMM262195:AMY262200 AWI262195:AWU262200 BGE262195:BGQ262200 BQA262195:BQM262200 BZW262195:CAI262200 CJS262195:CKE262200 CTO262195:CUA262200 DDK262195:DDW262200 DNG262195:DNS262200 DXC262195:DXO262200 EGY262195:EHK262200 EQU262195:ERG262200 FAQ262195:FBC262200 FKM262195:FKY262200 FUI262195:FUU262200 GEE262195:GEQ262200 GOA262195:GOM262200 GXW262195:GYI262200 HHS262195:HIE262200 HRO262195:HSA262200 IBK262195:IBW262200 ILG262195:ILS262200 IVC262195:IVO262200 JEY262195:JFK262200 JOU262195:JPG262200 JYQ262195:JZC262200 KIM262195:KIY262200 KSI262195:KSU262200 LCE262195:LCQ262200 LMA262195:LMM262200 LVW262195:LWI262200 MFS262195:MGE262200 MPO262195:MQA262200 MZK262195:MZW262200 NJG262195:NJS262200 NTC262195:NTO262200 OCY262195:ODK262200 OMU262195:ONG262200 OWQ262195:OXC262200 PGM262195:PGY262200 PQI262195:PQU262200 QAE262195:QAQ262200 QKA262195:QKM262200 QTW262195:QUI262200 RDS262195:REE262200 RNO262195:ROA262200 RXK262195:RXW262200 SHG262195:SHS262200 SRC262195:SRO262200 TAY262195:TBK262200 TKU262195:TLG262200 TUQ262195:TVC262200 UEM262195:UEY262200 UOI262195:UOU262200 UYE262195:UYQ262200 VIA262195:VIM262200 VRW262195:VSI262200 WBS262195:WCE262200 WLO262195:WMA262200 WVK262195:WVW262200 C327731:O327736 IY327731:JK327736 SU327731:TG327736 ACQ327731:ADC327736 AMM327731:AMY327736 AWI327731:AWU327736 BGE327731:BGQ327736 BQA327731:BQM327736 BZW327731:CAI327736 CJS327731:CKE327736 CTO327731:CUA327736 DDK327731:DDW327736 DNG327731:DNS327736 DXC327731:DXO327736 EGY327731:EHK327736 EQU327731:ERG327736 FAQ327731:FBC327736 FKM327731:FKY327736 FUI327731:FUU327736 GEE327731:GEQ327736 GOA327731:GOM327736 GXW327731:GYI327736 HHS327731:HIE327736 HRO327731:HSA327736 IBK327731:IBW327736 ILG327731:ILS327736 IVC327731:IVO327736 JEY327731:JFK327736 JOU327731:JPG327736 JYQ327731:JZC327736 KIM327731:KIY327736 KSI327731:KSU327736 LCE327731:LCQ327736 LMA327731:LMM327736 LVW327731:LWI327736 MFS327731:MGE327736 MPO327731:MQA327736 MZK327731:MZW327736 NJG327731:NJS327736 NTC327731:NTO327736 OCY327731:ODK327736 OMU327731:ONG327736 OWQ327731:OXC327736 PGM327731:PGY327736 PQI327731:PQU327736 QAE327731:QAQ327736 QKA327731:QKM327736 QTW327731:QUI327736 RDS327731:REE327736 RNO327731:ROA327736 RXK327731:RXW327736 SHG327731:SHS327736 SRC327731:SRO327736 TAY327731:TBK327736 TKU327731:TLG327736 TUQ327731:TVC327736 UEM327731:UEY327736 UOI327731:UOU327736 UYE327731:UYQ327736 VIA327731:VIM327736 VRW327731:VSI327736 WBS327731:WCE327736 WLO327731:WMA327736 WVK327731:WVW327736 C393267:O393272 IY393267:JK393272 SU393267:TG393272 ACQ393267:ADC393272 AMM393267:AMY393272 AWI393267:AWU393272 BGE393267:BGQ393272 BQA393267:BQM393272 BZW393267:CAI393272 CJS393267:CKE393272 CTO393267:CUA393272 DDK393267:DDW393272 DNG393267:DNS393272 DXC393267:DXO393272 EGY393267:EHK393272 EQU393267:ERG393272 FAQ393267:FBC393272 FKM393267:FKY393272 FUI393267:FUU393272 GEE393267:GEQ393272 GOA393267:GOM393272 GXW393267:GYI393272 HHS393267:HIE393272 HRO393267:HSA393272 IBK393267:IBW393272 ILG393267:ILS393272 IVC393267:IVO393272 JEY393267:JFK393272 JOU393267:JPG393272 JYQ393267:JZC393272 KIM393267:KIY393272 KSI393267:KSU393272 LCE393267:LCQ393272 LMA393267:LMM393272 LVW393267:LWI393272 MFS393267:MGE393272 MPO393267:MQA393272 MZK393267:MZW393272 NJG393267:NJS393272 NTC393267:NTO393272 OCY393267:ODK393272 OMU393267:ONG393272 OWQ393267:OXC393272 PGM393267:PGY393272 PQI393267:PQU393272 QAE393267:QAQ393272 QKA393267:QKM393272 QTW393267:QUI393272 RDS393267:REE393272 RNO393267:ROA393272 RXK393267:RXW393272 SHG393267:SHS393272 SRC393267:SRO393272 TAY393267:TBK393272 TKU393267:TLG393272 TUQ393267:TVC393272 UEM393267:UEY393272 UOI393267:UOU393272 UYE393267:UYQ393272 VIA393267:VIM393272 VRW393267:VSI393272 WBS393267:WCE393272 WLO393267:WMA393272 WVK393267:WVW393272 C458803:O458808 IY458803:JK458808 SU458803:TG458808 ACQ458803:ADC458808 AMM458803:AMY458808 AWI458803:AWU458808 BGE458803:BGQ458808 BQA458803:BQM458808 BZW458803:CAI458808 CJS458803:CKE458808 CTO458803:CUA458808 DDK458803:DDW458808 DNG458803:DNS458808 DXC458803:DXO458808 EGY458803:EHK458808 EQU458803:ERG458808 FAQ458803:FBC458808 FKM458803:FKY458808 FUI458803:FUU458808 GEE458803:GEQ458808 GOA458803:GOM458808 GXW458803:GYI458808 HHS458803:HIE458808 HRO458803:HSA458808 IBK458803:IBW458808 ILG458803:ILS458808 IVC458803:IVO458808 JEY458803:JFK458808 JOU458803:JPG458808 JYQ458803:JZC458808 KIM458803:KIY458808 KSI458803:KSU458808 LCE458803:LCQ458808 LMA458803:LMM458808 LVW458803:LWI458808 MFS458803:MGE458808 MPO458803:MQA458808 MZK458803:MZW458808 NJG458803:NJS458808 NTC458803:NTO458808 OCY458803:ODK458808 OMU458803:ONG458808 OWQ458803:OXC458808 PGM458803:PGY458808 PQI458803:PQU458808 QAE458803:QAQ458808 QKA458803:QKM458808 QTW458803:QUI458808 RDS458803:REE458808 RNO458803:ROA458808 RXK458803:RXW458808 SHG458803:SHS458808 SRC458803:SRO458808 TAY458803:TBK458808 TKU458803:TLG458808 TUQ458803:TVC458808 UEM458803:UEY458808 UOI458803:UOU458808 UYE458803:UYQ458808 VIA458803:VIM458808 VRW458803:VSI458808 WBS458803:WCE458808 WLO458803:WMA458808 WVK458803:WVW458808 C524339:O524344 IY524339:JK524344 SU524339:TG524344 ACQ524339:ADC524344 AMM524339:AMY524344 AWI524339:AWU524344 BGE524339:BGQ524344 BQA524339:BQM524344 BZW524339:CAI524344 CJS524339:CKE524344 CTO524339:CUA524344 DDK524339:DDW524344 DNG524339:DNS524344 DXC524339:DXO524344 EGY524339:EHK524344 EQU524339:ERG524344 FAQ524339:FBC524344 FKM524339:FKY524344 FUI524339:FUU524344 GEE524339:GEQ524344 GOA524339:GOM524344 GXW524339:GYI524344 HHS524339:HIE524344 HRO524339:HSA524344 IBK524339:IBW524344 ILG524339:ILS524344 IVC524339:IVO524344 JEY524339:JFK524344 JOU524339:JPG524344 JYQ524339:JZC524344 KIM524339:KIY524344 KSI524339:KSU524344 LCE524339:LCQ524344 LMA524339:LMM524344 LVW524339:LWI524344 MFS524339:MGE524344 MPO524339:MQA524344 MZK524339:MZW524344 NJG524339:NJS524344 NTC524339:NTO524344 OCY524339:ODK524344 OMU524339:ONG524344 OWQ524339:OXC524344 PGM524339:PGY524344 PQI524339:PQU524344 QAE524339:QAQ524344 QKA524339:QKM524344 QTW524339:QUI524344 RDS524339:REE524344 RNO524339:ROA524344 RXK524339:RXW524344 SHG524339:SHS524344 SRC524339:SRO524344 TAY524339:TBK524344 TKU524339:TLG524344 TUQ524339:TVC524344 UEM524339:UEY524344 UOI524339:UOU524344 UYE524339:UYQ524344 VIA524339:VIM524344 VRW524339:VSI524344 WBS524339:WCE524344 WLO524339:WMA524344 WVK524339:WVW524344 C589875:O589880 IY589875:JK589880 SU589875:TG589880 ACQ589875:ADC589880 AMM589875:AMY589880 AWI589875:AWU589880 BGE589875:BGQ589880 BQA589875:BQM589880 BZW589875:CAI589880 CJS589875:CKE589880 CTO589875:CUA589880 DDK589875:DDW589880 DNG589875:DNS589880 DXC589875:DXO589880 EGY589875:EHK589880 EQU589875:ERG589880 FAQ589875:FBC589880 FKM589875:FKY589880 FUI589875:FUU589880 GEE589875:GEQ589880 GOA589875:GOM589880 GXW589875:GYI589880 HHS589875:HIE589880 HRO589875:HSA589880 IBK589875:IBW589880 ILG589875:ILS589880 IVC589875:IVO589880 JEY589875:JFK589880 JOU589875:JPG589880 JYQ589875:JZC589880 KIM589875:KIY589880 KSI589875:KSU589880 LCE589875:LCQ589880 LMA589875:LMM589880 LVW589875:LWI589880 MFS589875:MGE589880 MPO589875:MQA589880 MZK589875:MZW589880 NJG589875:NJS589880 NTC589875:NTO589880 OCY589875:ODK589880 OMU589875:ONG589880 OWQ589875:OXC589880 PGM589875:PGY589880 PQI589875:PQU589880 QAE589875:QAQ589880 QKA589875:QKM589880 QTW589875:QUI589880 RDS589875:REE589880 RNO589875:ROA589880 RXK589875:RXW589880 SHG589875:SHS589880 SRC589875:SRO589880 TAY589875:TBK589880 TKU589875:TLG589880 TUQ589875:TVC589880 UEM589875:UEY589880 UOI589875:UOU589880 UYE589875:UYQ589880 VIA589875:VIM589880 VRW589875:VSI589880 WBS589875:WCE589880 WLO589875:WMA589880 WVK589875:WVW589880 C655411:O655416 IY655411:JK655416 SU655411:TG655416 ACQ655411:ADC655416 AMM655411:AMY655416 AWI655411:AWU655416 BGE655411:BGQ655416 BQA655411:BQM655416 BZW655411:CAI655416 CJS655411:CKE655416 CTO655411:CUA655416 DDK655411:DDW655416 DNG655411:DNS655416 DXC655411:DXO655416 EGY655411:EHK655416 EQU655411:ERG655416 FAQ655411:FBC655416 FKM655411:FKY655416 FUI655411:FUU655416 GEE655411:GEQ655416 GOA655411:GOM655416 GXW655411:GYI655416 HHS655411:HIE655416 HRO655411:HSA655416 IBK655411:IBW655416 ILG655411:ILS655416 IVC655411:IVO655416 JEY655411:JFK655416 JOU655411:JPG655416 JYQ655411:JZC655416 KIM655411:KIY655416 KSI655411:KSU655416 LCE655411:LCQ655416 LMA655411:LMM655416 LVW655411:LWI655416 MFS655411:MGE655416 MPO655411:MQA655416 MZK655411:MZW655416 NJG655411:NJS655416 NTC655411:NTO655416 OCY655411:ODK655416 OMU655411:ONG655416 OWQ655411:OXC655416 PGM655411:PGY655416 PQI655411:PQU655416 QAE655411:QAQ655416 QKA655411:QKM655416 QTW655411:QUI655416 RDS655411:REE655416 RNO655411:ROA655416 RXK655411:RXW655416 SHG655411:SHS655416 SRC655411:SRO655416 TAY655411:TBK655416 TKU655411:TLG655416 TUQ655411:TVC655416 UEM655411:UEY655416 UOI655411:UOU655416 UYE655411:UYQ655416 VIA655411:VIM655416 VRW655411:VSI655416 WBS655411:WCE655416 WLO655411:WMA655416 WVK655411:WVW655416 C720947:O720952 IY720947:JK720952 SU720947:TG720952 ACQ720947:ADC720952 AMM720947:AMY720952 AWI720947:AWU720952 BGE720947:BGQ720952 BQA720947:BQM720952 BZW720947:CAI720952 CJS720947:CKE720952 CTO720947:CUA720952 DDK720947:DDW720952 DNG720947:DNS720952 DXC720947:DXO720952 EGY720947:EHK720952 EQU720947:ERG720952 FAQ720947:FBC720952 FKM720947:FKY720952 FUI720947:FUU720952 GEE720947:GEQ720952 GOA720947:GOM720952 GXW720947:GYI720952 HHS720947:HIE720952 HRO720947:HSA720952 IBK720947:IBW720952 ILG720947:ILS720952 IVC720947:IVO720952 JEY720947:JFK720952 JOU720947:JPG720952 JYQ720947:JZC720952 KIM720947:KIY720952 KSI720947:KSU720952 LCE720947:LCQ720952 LMA720947:LMM720952 LVW720947:LWI720952 MFS720947:MGE720952 MPO720947:MQA720952 MZK720947:MZW720952 NJG720947:NJS720952 NTC720947:NTO720952 OCY720947:ODK720952 OMU720947:ONG720952 OWQ720947:OXC720952 PGM720947:PGY720952 PQI720947:PQU720952 QAE720947:QAQ720952 QKA720947:QKM720952 QTW720947:QUI720952 RDS720947:REE720952 RNO720947:ROA720952 RXK720947:RXW720952 SHG720947:SHS720952 SRC720947:SRO720952 TAY720947:TBK720952 TKU720947:TLG720952 TUQ720947:TVC720952 UEM720947:UEY720952 UOI720947:UOU720952 UYE720947:UYQ720952 VIA720947:VIM720952 VRW720947:VSI720952 WBS720947:WCE720952 WLO720947:WMA720952 WVK720947:WVW720952 C786483:O786488 IY786483:JK786488 SU786483:TG786488 ACQ786483:ADC786488 AMM786483:AMY786488 AWI786483:AWU786488 BGE786483:BGQ786488 BQA786483:BQM786488 BZW786483:CAI786488 CJS786483:CKE786488 CTO786483:CUA786488 DDK786483:DDW786488 DNG786483:DNS786488 DXC786483:DXO786488 EGY786483:EHK786488 EQU786483:ERG786488 FAQ786483:FBC786488 FKM786483:FKY786488 FUI786483:FUU786488 GEE786483:GEQ786488 GOA786483:GOM786488 GXW786483:GYI786488 HHS786483:HIE786488 HRO786483:HSA786488 IBK786483:IBW786488 ILG786483:ILS786488 IVC786483:IVO786488 JEY786483:JFK786488 JOU786483:JPG786488 JYQ786483:JZC786488 KIM786483:KIY786488 KSI786483:KSU786488 LCE786483:LCQ786488 LMA786483:LMM786488 LVW786483:LWI786488 MFS786483:MGE786488 MPO786483:MQA786488 MZK786483:MZW786488 NJG786483:NJS786488 NTC786483:NTO786488 OCY786483:ODK786488 OMU786483:ONG786488 OWQ786483:OXC786488 PGM786483:PGY786488 PQI786483:PQU786488 QAE786483:QAQ786488 QKA786483:QKM786488 QTW786483:QUI786488 RDS786483:REE786488 RNO786483:ROA786488 RXK786483:RXW786488 SHG786483:SHS786488 SRC786483:SRO786488 TAY786483:TBK786488 TKU786483:TLG786488 TUQ786483:TVC786488 UEM786483:UEY786488 UOI786483:UOU786488 UYE786483:UYQ786488 VIA786483:VIM786488 VRW786483:VSI786488 WBS786483:WCE786488 WLO786483:WMA786488 WVK786483:WVW786488 C852019:O852024 IY852019:JK852024 SU852019:TG852024 ACQ852019:ADC852024 AMM852019:AMY852024 AWI852019:AWU852024 BGE852019:BGQ852024 BQA852019:BQM852024 BZW852019:CAI852024 CJS852019:CKE852024 CTO852019:CUA852024 DDK852019:DDW852024 DNG852019:DNS852024 DXC852019:DXO852024 EGY852019:EHK852024 EQU852019:ERG852024 FAQ852019:FBC852024 FKM852019:FKY852024 FUI852019:FUU852024 GEE852019:GEQ852024 GOA852019:GOM852024 GXW852019:GYI852024 HHS852019:HIE852024 HRO852019:HSA852024 IBK852019:IBW852024 ILG852019:ILS852024 IVC852019:IVO852024 JEY852019:JFK852024 JOU852019:JPG852024 JYQ852019:JZC852024 KIM852019:KIY852024 KSI852019:KSU852024 LCE852019:LCQ852024 LMA852019:LMM852024 LVW852019:LWI852024 MFS852019:MGE852024 MPO852019:MQA852024 MZK852019:MZW852024 NJG852019:NJS852024 NTC852019:NTO852024 OCY852019:ODK852024 OMU852019:ONG852024 OWQ852019:OXC852024 PGM852019:PGY852024 PQI852019:PQU852024 QAE852019:QAQ852024 QKA852019:QKM852024 QTW852019:QUI852024 RDS852019:REE852024 RNO852019:ROA852024 RXK852019:RXW852024 SHG852019:SHS852024 SRC852019:SRO852024 TAY852019:TBK852024 TKU852019:TLG852024 TUQ852019:TVC852024 UEM852019:UEY852024 UOI852019:UOU852024 UYE852019:UYQ852024 VIA852019:VIM852024 VRW852019:VSI852024 WBS852019:WCE852024 WLO852019:WMA852024 WVK852019:WVW852024 C917555:O917560 IY917555:JK917560 SU917555:TG917560 ACQ917555:ADC917560 AMM917555:AMY917560 AWI917555:AWU917560 BGE917555:BGQ917560 BQA917555:BQM917560 BZW917555:CAI917560 CJS917555:CKE917560 CTO917555:CUA917560 DDK917555:DDW917560 DNG917555:DNS917560 DXC917555:DXO917560 EGY917555:EHK917560 EQU917555:ERG917560 FAQ917555:FBC917560 FKM917555:FKY917560 FUI917555:FUU917560 GEE917555:GEQ917560 GOA917555:GOM917560 GXW917555:GYI917560 HHS917555:HIE917560 HRO917555:HSA917560 IBK917555:IBW917560 ILG917555:ILS917560 IVC917555:IVO917560 JEY917555:JFK917560 JOU917555:JPG917560 JYQ917555:JZC917560 KIM917555:KIY917560 KSI917555:KSU917560 LCE917555:LCQ917560 LMA917555:LMM917560 LVW917555:LWI917560 MFS917555:MGE917560 MPO917555:MQA917560 MZK917555:MZW917560 NJG917555:NJS917560 NTC917555:NTO917560 OCY917555:ODK917560 OMU917555:ONG917560 OWQ917555:OXC917560 PGM917555:PGY917560 PQI917555:PQU917560 QAE917555:QAQ917560 QKA917555:QKM917560 QTW917555:QUI917560 RDS917555:REE917560 RNO917555:ROA917560 RXK917555:RXW917560 SHG917555:SHS917560 SRC917555:SRO917560 TAY917555:TBK917560 TKU917555:TLG917560 TUQ917555:TVC917560 UEM917555:UEY917560 UOI917555:UOU917560 UYE917555:UYQ917560 VIA917555:VIM917560 VRW917555:VSI917560 WBS917555:WCE917560 WLO917555:WMA917560 WVK917555:WVW917560 C983091:O983096 IY983091:JK983096 SU983091:TG983096 ACQ983091:ADC983096 AMM983091:AMY983096 AWI983091:AWU983096 BGE983091:BGQ983096 BQA983091:BQM983096 BZW983091:CAI983096 CJS983091:CKE983096 CTO983091:CUA983096 DDK983091:DDW983096 DNG983091:DNS983096 DXC983091:DXO983096 EGY983091:EHK983096 EQU983091:ERG983096 FAQ983091:FBC983096 FKM983091:FKY983096 FUI983091:FUU983096 GEE983091:GEQ983096 GOA983091:GOM983096 GXW983091:GYI983096 HHS983091:HIE983096 HRO983091:HSA983096 IBK983091:IBW983096 ILG983091:ILS983096 IVC983091:IVO983096 JEY983091:JFK983096 JOU983091:JPG983096 JYQ983091:JZC983096 KIM983091:KIY983096 KSI983091:KSU983096 LCE983091:LCQ983096 LMA983091:LMM983096 LVW983091:LWI983096 MFS983091:MGE983096 MPO983091:MQA983096 MZK983091:MZW983096 NJG983091:NJS983096 NTC983091:NTO983096 OCY983091:ODK983096 OMU983091:ONG983096 OWQ983091:OXC983096 PGM983091:PGY983096 PQI983091:PQU983096 QAE983091:QAQ983096 QKA983091:QKM983096 QTW983091:QUI983096 RDS983091:REE983096 RNO983091:ROA983096 RXK983091:RXW983096 SHG983091:SHS983096 SRC983091:SRO983096 TAY983091:TBK983096 TKU983091:TLG983096 TUQ983091:TVC983096 UEM983091:UEY983096 UOI983091:UOU983096 UYE983091:UYQ983096 VIA983091:VIM983096 VRW983091:VSI983096 WBS983091:WCE983096 WLO983091:WMA983096 WVK983091:WVW983096 E58:H58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E65594:H65594 JA65594:JD65594 SW65594:SZ65594 ACS65594:ACV65594 AMO65594:AMR65594 AWK65594:AWN65594 BGG65594:BGJ65594 BQC65594:BQF65594 BZY65594:CAB65594 CJU65594:CJX65594 CTQ65594:CTT65594 DDM65594:DDP65594 DNI65594:DNL65594 DXE65594:DXH65594 EHA65594:EHD65594 EQW65594:EQZ65594 FAS65594:FAV65594 FKO65594:FKR65594 FUK65594:FUN65594 GEG65594:GEJ65594 GOC65594:GOF65594 GXY65594:GYB65594 HHU65594:HHX65594 HRQ65594:HRT65594 IBM65594:IBP65594 ILI65594:ILL65594 IVE65594:IVH65594 JFA65594:JFD65594 JOW65594:JOZ65594 JYS65594:JYV65594 KIO65594:KIR65594 KSK65594:KSN65594 LCG65594:LCJ65594 LMC65594:LMF65594 LVY65594:LWB65594 MFU65594:MFX65594 MPQ65594:MPT65594 MZM65594:MZP65594 NJI65594:NJL65594 NTE65594:NTH65594 ODA65594:ODD65594 OMW65594:OMZ65594 OWS65594:OWV65594 PGO65594:PGR65594 PQK65594:PQN65594 QAG65594:QAJ65594 QKC65594:QKF65594 QTY65594:QUB65594 RDU65594:RDX65594 RNQ65594:RNT65594 RXM65594:RXP65594 SHI65594:SHL65594 SRE65594:SRH65594 TBA65594:TBD65594 TKW65594:TKZ65594 TUS65594:TUV65594 UEO65594:UER65594 UOK65594:UON65594 UYG65594:UYJ65594 VIC65594:VIF65594 VRY65594:VSB65594 WBU65594:WBX65594 WLQ65594:WLT65594 WVM65594:WVP65594 E131130:H131130 JA131130:JD131130 SW131130:SZ131130 ACS131130:ACV131130 AMO131130:AMR131130 AWK131130:AWN131130 BGG131130:BGJ131130 BQC131130:BQF131130 BZY131130:CAB131130 CJU131130:CJX131130 CTQ131130:CTT131130 DDM131130:DDP131130 DNI131130:DNL131130 DXE131130:DXH131130 EHA131130:EHD131130 EQW131130:EQZ131130 FAS131130:FAV131130 FKO131130:FKR131130 FUK131130:FUN131130 GEG131130:GEJ131130 GOC131130:GOF131130 GXY131130:GYB131130 HHU131130:HHX131130 HRQ131130:HRT131130 IBM131130:IBP131130 ILI131130:ILL131130 IVE131130:IVH131130 JFA131130:JFD131130 JOW131130:JOZ131130 JYS131130:JYV131130 KIO131130:KIR131130 KSK131130:KSN131130 LCG131130:LCJ131130 LMC131130:LMF131130 LVY131130:LWB131130 MFU131130:MFX131130 MPQ131130:MPT131130 MZM131130:MZP131130 NJI131130:NJL131130 NTE131130:NTH131130 ODA131130:ODD131130 OMW131130:OMZ131130 OWS131130:OWV131130 PGO131130:PGR131130 PQK131130:PQN131130 QAG131130:QAJ131130 QKC131130:QKF131130 QTY131130:QUB131130 RDU131130:RDX131130 RNQ131130:RNT131130 RXM131130:RXP131130 SHI131130:SHL131130 SRE131130:SRH131130 TBA131130:TBD131130 TKW131130:TKZ131130 TUS131130:TUV131130 UEO131130:UER131130 UOK131130:UON131130 UYG131130:UYJ131130 VIC131130:VIF131130 VRY131130:VSB131130 WBU131130:WBX131130 WLQ131130:WLT131130 WVM131130:WVP131130 E196666:H196666 JA196666:JD196666 SW196666:SZ196666 ACS196666:ACV196666 AMO196666:AMR196666 AWK196666:AWN196666 BGG196666:BGJ196666 BQC196666:BQF196666 BZY196666:CAB196666 CJU196666:CJX196666 CTQ196666:CTT196666 DDM196666:DDP196666 DNI196666:DNL196666 DXE196666:DXH196666 EHA196666:EHD196666 EQW196666:EQZ196666 FAS196666:FAV196666 FKO196666:FKR196666 FUK196666:FUN196666 GEG196666:GEJ196666 GOC196666:GOF196666 GXY196666:GYB196666 HHU196666:HHX196666 HRQ196666:HRT196666 IBM196666:IBP196666 ILI196666:ILL196666 IVE196666:IVH196666 JFA196666:JFD196666 JOW196666:JOZ196666 JYS196666:JYV196666 KIO196666:KIR196666 KSK196666:KSN196666 LCG196666:LCJ196666 LMC196666:LMF196666 LVY196666:LWB196666 MFU196666:MFX196666 MPQ196666:MPT196666 MZM196666:MZP196666 NJI196666:NJL196666 NTE196666:NTH196666 ODA196666:ODD196666 OMW196666:OMZ196666 OWS196666:OWV196666 PGO196666:PGR196666 PQK196666:PQN196666 QAG196666:QAJ196666 QKC196666:QKF196666 QTY196666:QUB196666 RDU196666:RDX196666 RNQ196666:RNT196666 RXM196666:RXP196666 SHI196666:SHL196666 SRE196666:SRH196666 TBA196666:TBD196666 TKW196666:TKZ196666 TUS196666:TUV196666 UEO196666:UER196666 UOK196666:UON196666 UYG196666:UYJ196666 VIC196666:VIF196666 VRY196666:VSB196666 WBU196666:WBX196666 WLQ196666:WLT196666 WVM196666:WVP196666 E262202:H262202 JA262202:JD262202 SW262202:SZ262202 ACS262202:ACV262202 AMO262202:AMR262202 AWK262202:AWN262202 BGG262202:BGJ262202 BQC262202:BQF262202 BZY262202:CAB262202 CJU262202:CJX262202 CTQ262202:CTT262202 DDM262202:DDP262202 DNI262202:DNL262202 DXE262202:DXH262202 EHA262202:EHD262202 EQW262202:EQZ262202 FAS262202:FAV262202 FKO262202:FKR262202 FUK262202:FUN262202 GEG262202:GEJ262202 GOC262202:GOF262202 GXY262202:GYB262202 HHU262202:HHX262202 HRQ262202:HRT262202 IBM262202:IBP262202 ILI262202:ILL262202 IVE262202:IVH262202 JFA262202:JFD262202 JOW262202:JOZ262202 JYS262202:JYV262202 KIO262202:KIR262202 KSK262202:KSN262202 LCG262202:LCJ262202 LMC262202:LMF262202 LVY262202:LWB262202 MFU262202:MFX262202 MPQ262202:MPT262202 MZM262202:MZP262202 NJI262202:NJL262202 NTE262202:NTH262202 ODA262202:ODD262202 OMW262202:OMZ262202 OWS262202:OWV262202 PGO262202:PGR262202 PQK262202:PQN262202 QAG262202:QAJ262202 QKC262202:QKF262202 QTY262202:QUB262202 RDU262202:RDX262202 RNQ262202:RNT262202 RXM262202:RXP262202 SHI262202:SHL262202 SRE262202:SRH262202 TBA262202:TBD262202 TKW262202:TKZ262202 TUS262202:TUV262202 UEO262202:UER262202 UOK262202:UON262202 UYG262202:UYJ262202 VIC262202:VIF262202 VRY262202:VSB262202 WBU262202:WBX262202 WLQ262202:WLT262202 WVM262202:WVP262202 E327738:H327738 JA327738:JD327738 SW327738:SZ327738 ACS327738:ACV327738 AMO327738:AMR327738 AWK327738:AWN327738 BGG327738:BGJ327738 BQC327738:BQF327738 BZY327738:CAB327738 CJU327738:CJX327738 CTQ327738:CTT327738 DDM327738:DDP327738 DNI327738:DNL327738 DXE327738:DXH327738 EHA327738:EHD327738 EQW327738:EQZ327738 FAS327738:FAV327738 FKO327738:FKR327738 FUK327738:FUN327738 GEG327738:GEJ327738 GOC327738:GOF327738 GXY327738:GYB327738 HHU327738:HHX327738 HRQ327738:HRT327738 IBM327738:IBP327738 ILI327738:ILL327738 IVE327738:IVH327738 JFA327738:JFD327738 JOW327738:JOZ327738 JYS327738:JYV327738 KIO327738:KIR327738 KSK327738:KSN327738 LCG327738:LCJ327738 LMC327738:LMF327738 LVY327738:LWB327738 MFU327738:MFX327738 MPQ327738:MPT327738 MZM327738:MZP327738 NJI327738:NJL327738 NTE327738:NTH327738 ODA327738:ODD327738 OMW327738:OMZ327738 OWS327738:OWV327738 PGO327738:PGR327738 PQK327738:PQN327738 QAG327738:QAJ327738 QKC327738:QKF327738 QTY327738:QUB327738 RDU327738:RDX327738 RNQ327738:RNT327738 RXM327738:RXP327738 SHI327738:SHL327738 SRE327738:SRH327738 TBA327738:TBD327738 TKW327738:TKZ327738 TUS327738:TUV327738 UEO327738:UER327738 UOK327738:UON327738 UYG327738:UYJ327738 VIC327738:VIF327738 VRY327738:VSB327738 WBU327738:WBX327738 WLQ327738:WLT327738 WVM327738:WVP327738 E393274:H393274 JA393274:JD393274 SW393274:SZ393274 ACS393274:ACV393274 AMO393274:AMR393274 AWK393274:AWN393274 BGG393274:BGJ393274 BQC393274:BQF393274 BZY393274:CAB393274 CJU393274:CJX393274 CTQ393274:CTT393274 DDM393274:DDP393274 DNI393274:DNL393274 DXE393274:DXH393274 EHA393274:EHD393274 EQW393274:EQZ393274 FAS393274:FAV393274 FKO393274:FKR393274 FUK393274:FUN393274 GEG393274:GEJ393274 GOC393274:GOF393274 GXY393274:GYB393274 HHU393274:HHX393274 HRQ393274:HRT393274 IBM393274:IBP393274 ILI393274:ILL393274 IVE393274:IVH393274 JFA393274:JFD393274 JOW393274:JOZ393274 JYS393274:JYV393274 KIO393274:KIR393274 KSK393274:KSN393274 LCG393274:LCJ393274 LMC393274:LMF393274 LVY393274:LWB393274 MFU393274:MFX393274 MPQ393274:MPT393274 MZM393274:MZP393274 NJI393274:NJL393274 NTE393274:NTH393274 ODA393274:ODD393274 OMW393274:OMZ393274 OWS393274:OWV393274 PGO393274:PGR393274 PQK393274:PQN393274 QAG393274:QAJ393274 QKC393274:QKF393274 QTY393274:QUB393274 RDU393274:RDX393274 RNQ393274:RNT393274 RXM393274:RXP393274 SHI393274:SHL393274 SRE393274:SRH393274 TBA393274:TBD393274 TKW393274:TKZ393274 TUS393274:TUV393274 UEO393274:UER393274 UOK393274:UON393274 UYG393274:UYJ393274 VIC393274:VIF393274 VRY393274:VSB393274 WBU393274:WBX393274 WLQ393274:WLT393274 WVM393274:WVP393274 E458810:H458810 JA458810:JD458810 SW458810:SZ458810 ACS458810:ACV458810 AMO458810:AMR458810 AWK458810:AWN458810 BGG458810:BGJ458810 BQC458810:BQF458810 BZY458810:CAB458810 CJU458810:CJX458810 CTQ458810:CTT458810 DDM458810:DDP458810 DNI458810:DNL458810 DXE458810:DXH458810 EHA458810:EHD458810 EQW458810:EQZ458810 FAS458810:FAV458810 FKO458810:FKR458810 FUK458810:FUN458810 GEG458810:GEJ458810 GOC458810:GOF458810 GXY458810:GYB458810 HHU458810:HHX458810 HRQ458810:HRT458810 IBM458810:IBP458810 ILI458810:ILL458810 IVE458810:IVH458810 JFA458810:JFD458810 JOW458810:JOZ458810 JYS458810:JYV458810 KIO458810:KIR458810 KSK458810:KSN458810 LCG458810:LCJ458810 LMC458810:LMF458810 LVY458810:LWB458810 MFU458810:MFX458810 MPQ458810:MPT458810 MZM458810:MZP458810 NJI458810:NJL458810 NTE458810:NTH458810 ODA458810:ODD458810 OMW458810:OMZ458810 OWS458810:OWV458810 PGO458810:PGR458810 PQK458810:PQN458810 QAG458810:QAJ458810 QKC458810:QKF458810 QTY458810:QUB458810 RDU458810:RDX458810 RNQ458810:RNT458810 RXM458810:RXP458810 SHI458810:SHL458810 SRE458810:SRH458810 TBA458810:TBD458810 TKW458810:TKZ458810 TUS458810:TUV458810 UEO458810:UER458810 UOK458810:UON458810 UYG458810:UYJ458810 VIC458810:VIF458810 VRY458810:VSB458810 WBU458810:WBX458810 WLQ458810:WLT458810 WVM458810:WVP458810 E524346:H524346 JA524346:JD524346 SW524346:SZ524346 ACS524346:ACV524346 AMO524346:AMR524346 AWK524346:AWN524346 BGG524346:BGJ524346 BQC524346:BQF524346 BZY524346:CAB524346 CJU524346:CJX524346 CTQ524346:CTT524346 DDM524346:DDP524346 DNI524346:DNL524346 DXE524346:DXH524346 EHA524346:EHD524346 EQW524346:EQZ524346 FAS524346:FAV524346 FKO524346:FKR524346 FUK524346:FUN524346 GEG524346:GEJ524346 GOC524346:GOF524346 GXY524346:GYB524346 HHU524346:HHX524346 HRQ524346:HRT524346 IBM524346:IBP524346 ILI524346:ILL524346 IVE524346:IVH524346 JFA524346:JFD524346 JOW524346:JOZ524346 JYS524346:JYV524346 KIO524346:KIR524346 KSK524346:KSN524346 LCG524346:LCJ524346 LMC524346:LMF524346 LVY524346:LWB524346 MFU524346:MFX524346 MPQ524346:MPT524346 MZM524346:MZP524346 NJI524346:NJL524346 NTE524346:NTH524346 ODA524346:ODD524346 OMW524346:OMZ524346 OWS524346:OWV524346 PGO524346:PGR524346 PQK524346:PQN524346 QAG524346:QAJ524346 QKC524346:QKF524346 QTY524346:QUB524346 RDU524346:RDX524346 RNQ524346:RNT524346 RXM524346:RXP524346 SHI524346:SHL524346 SRE524346:SRH524346 TBA524346:TBD524346 TKW524346:TKZ524346 TUS524346:TUV524346 UEO524346:UER524346 UOK524346:UON524346 UYG524346:UYJ524346 VIC524346:VIF524346 VRY524346:VSB524346 WBU524346:WBX524346 WLQ524346:WLT524346 WVM524346:WVP524346 E589882:H589882 JA589882:JD589882 SW589882:SZ589882 ACS589882:ACV589882 AMO589882:AMR589882 AWK589882:AWN589882 BGG589882:BGJ589882 BQC589882:BQF589882 BZY589882:CAB589882 CJU589882:CJX589882 CTQ589882:CTT589882 DDM589882:DDP589882 DNI589882:DNL589882 DXE589882:DXH589882 EHA589882:EHD589882 EQW589882:EQZ589882 FAS589882:FAV589882 FKO589882:FKR589882 FUK589882:FUN589882 GEG589882:GEJ589882 GOC589882:GOF589882 GXY589882:GYB589882 HHU589882:HHX589882 HRQ589882:HRT589882 IBM589882:IBP589882 ILI589882:ILL589882 IVE589882:IVH589882 JFA589882:JFD589882 JOW589882:JOZ589882 JYS589882:JYV589882 KIO589882:KIR589882 KSK589882:KSN589882 LCG589882:LCJ589882 LMC589882:LMF589882 LVY589882:LWB589882 MFU589882:MFX589882 MPQ589882:MPT589882 MZM589882:MZP589882 NJI589882:NJL589882 NTE589882:NTH589882 ODA589882:ODD589882 OMW589882:OMZ589882 OWS589882:OWV589882 PGO589882:PGR589882 PQK589882:PQN589882 QAG589882:QAJ589882 QKC589882:QKF589882 QTY589882:QUB589882 RDU589882:RDX589882 RNQ589882:RNT589882 RXM589882:RXP589882 SHI589882:SHL589882 SRE589882:SRH589882 TBA589882:TBD589882 TKW589882:TKZ589882 TUS589882:TUV589882 UEO589882:UER589882 UOK589882:UON589882 UYG589882:UYJ589882 VIC589882:VIF589882 VRY589882:VSB589882 WBU589882:WBX589882 WLQ589882:WLT589882 WVM589882:WVP589882 E655418:H655418 JA655418:JD655418 SW655418:SZ655418 ACS655418:ACV655418 AMO655418:AMR655418 AWK655418:AWN655418 BGG655418:BGJ655418 BQC655418:BQF655418 BZY655418:CAB655418 CJU655418:CJX655418 CTQ655418:CTT655418 DDM655418:DDP655418 DNI655418:DNL655418 DXE655418:DXH655418 EHA655418:EHD655418 EQW655418:EQZ655418 FAS655418:FAV655418 FKO655418:FKR655418 FUK655418:FUN655418 GEG655418:GEJ655418 GOC655418:GOF655418 GXY655418:GYB655418 HHU655418:HHX655418 HRQ655418:HRT655418 IBM655418:IBP655418 ILI655418:ILL655418 IVE655418:IVH655418 JFA655418:JFD655418 JOW655418:JOZ655418 JYS655418:JYV655418 KIO655418:KIR655418 KSK655418:KSN655418 LCG655418:LCJ655418 LMC655418:LMF655418 LVY655418:LWB655418 MFU655418:MFX655418 MPQ655418:MPT655418 MZM655418:MZP655418 NJI655418:NJL655418 NTE655418:NTH655418 ODA655418:ODD655418 OMW655418:OMZ655418 OWS655418:OWV655418 PGO655418:PGR655418 PQK655418:PQN655418 QAG655418:QAJ655418 QKC655418:QKF655418 QTY655418:QUB655418 RDU655418:RDX655418 RNQ655418:RNT655418 RXM655418:RXP655418 SHI655418:SHL655418 SRE655418:SRH655418 TBA655418:TBD655418 TKW655418:TKZ655418 TUS655418:TUV655418 UEO655418:UER655418 UOK655418:UON655418 UYG655418:UYJ655418 VIC655418:VIF655418 VRY655418:VSB655418 WBU655418:WBX655418 WLQ655418:WLT655418 WVM655418:WVP655418 E720954:H720954 JA720954:JD720954 SW720954:SZ720954 ACS720954:ACV720954 AMO720954:AMR720954 AWK720954:AWN720954 BGG720954:BGJ720954 BQC720954:BQF720954 BZY720954:CAB720954 CJU720954:CJX720954 CTQ720954:CTT720954 DDM720954:DDP720954 DNI720954:DNL720954 DXE720954:DXH720954 EHA720954:EHD720954 EQW720954:EQZ720954 FAS720954:FAV720954 FKO720954:FKR720954 FUK720954:FUN720954 GEG720954:GEJ720954 GOC720954:GOF720954 GXY720954:GYB720954 HHU720954:HHX720954 HRQ720954:HRT720954 IBM720954:IBP720954 ILI720954:ILL720954 IVE720954:IVH720954 JFA720954:JFD720954 JOW720954:JOZ720954 JYS720954:JYV720954 KIO720954:KIR720954 KSK720954:KSN720954 LCG720954:LCJ720954 LMC720954:LMF720954 LVY720954:LWB720954 MFU720954:MFX720954 MPQ720954:MPT720954 MZM720954:MZP720954 NJI720954:NJL720954 NTE720954:NTH720954 ODA720954:ODD720954 OMW720954:OMZ720954 OWS720954:OWV720954 PGO720954:PGR720954 PQK720954:PQN720954 QAG720954:QAJ720954 QKC720954:QKF720954 QTY720954:QUB720954 RDU720954:RDX720954 RNQ720954:RNT720954 RXM720954:RXP720954 SHI720954:SHL720954 SRE720954:SRH720954 TBA720954:TBD720954 TKW720954:TKZ720954 TUS720954:TUV720954 UEO720954:UER720954 UOK720954:UON720954 UYG720954:UYJ720954 VIC720954:VIF720954 VRY720954:VSB720954 WBU720954:WBX720954 WLQ720954:WLT720954 WVM720954:WVP720954 E786490:H786490 JA786490:JD786490 SW786490:SZ786490 ACS786490:ACV786490 AMO786490:AMR786490 AWK786490:AWN786490 BGG786490:BGJ786490 BQC786490:BQF786490 BZY786490:CAB786490 CJU786490:CJX786490 CTQ786490:CTT786490 DDM786490:DDP786490 DNI786490:DNL786490 DXE786490:DXH786490 EHA786490:EHD786490 EQW786490:EQZ786490 FAS786490:FAV786490 FKO786490:FKR786490 FUK786490:FUN786490 GEG786490:GEJ786490 GOC786490:GOF786490 GXY786490:GYB786490 HHU786490:HHX786490 HRQ786490:HRT786490 IBM786490:IBP786490 ILI786490:ILL786490 IVE786490:IVH786490 JFA786490:JFD786490 JOW786490:JOZ786490 JYS786490:JYV786490 KIO786490:KIR786490 KSK786490:KSN786490 LCG786490:LCJ786490 LMC786490:LMF786490 LVY786490:LWB786490 MFU786490:MFX786490 MPQ786490:MPT786490 MZM786490:MZP786490 NJI786490:NJL786490 NTE786490:NTH786490 ODA786490:ODD786490 OMW786490:OMZ786490 OWS786490:OWV786490 PGO786490:PGR786490 PQK786490:PQN786490 QAG786490:QAJ786490 QKC786490:QKF786490 QTY786490:QUB786490 RDU786490:RDX786490 RNQ786490:RNT786490 RXM786490:RXP786490 SHI786490:SHL786490 SRE786490:SRH786490 TBA786490:TBD786490 TKW786490:TKZ786490 TUS786490:TUV786490 UEO786490:UER786490 UOK786490:UON786490 UYG786490:UYJ786490 VIC786490:VIF786490 VRY786490:VSB786490 WBU786490:WBX786490 WLQ786490:WLT786490 WVM786490:WVP786490 E852026:H852026 JA852026:JD852026 SW852026:SZ852026 ACS852026:ACV852026 AMO852026:AMR852026 AWK852026:AWN852026 BGG852026:BGJ852026 BQC852026:BQF852026 BZY852026:CAB852026 CJU852026:CJX852026 CTQ852026:CTT852026 DDM852026:DDP852026 DNI852026:DNL852026 DXE852026:DXH852026 EHA852026:EHD852026 EQW852026:EQZ852026 FAS852026:FAV852026 FKO852026:FKR852026 FUK852026:FUN852026 GEG852026:GEJ852026 GOC852026:GOF852026 GXY852026:GYB852026 HHU852026:HHX852026 HRQ852026:HRT852026 IBM852026:IBP852026 ILI852026:ILL852026 IVE852026:IVH852026 JFA852026:JFD852026 JOW852026:JOZ852026 JYS852026:JYV852026 KIO852026:KIR852026 KSK852026:KSN852026 LCG852026:LCJ852026 LMC852026:LMF852026 LVY852026:LWB852026 MFU852026:MFX852026 MPQ852026:MPT852026 MZM852026:MZP852026 NJI852026:NJL852026 NTE852026:NTH852026 ODA852026:ODD852026 OMW852026:OMZ852026 OWS852026:OWV852026 PGO852026:PGR852026 PQK852026:PQN852026 QAG852026:QAJ852026 QKC852026:QKF852026 QTY852026:QUB852026 RDU852026:RDX852026 RNQ852026:RNT852026 RXM852026:RXP852026 SHI852026:SHL852026 SRE852026:SRH852026 TBA852026:TBD852026 TKW852026:TKZ852026 TUS852026:TUV852026 UEO852026:UER852026 UOK852026:UON852026 UYG852026:UYJ852026 VIC852026:VIF852026 VRY852026:VSB852026 WBU852026:WBX852026 WLQ852026:WLT852026 WVM852026:WVP852026 E917562:H917562 JA917562:JD917562 SW917562:SZ917562 ACS917562:ACV917562 AMO917562:AMR917562 AWK917562:AWN917562 BGG917562:BGJ917562 BQC917562:BQF917562 BZY917562:CAB917562 CJU917562:CJX917562 CTQ917562:CTT917562 DDM917562:DDP917562 DNI917562:DNL917562 DXE917562:DXH917562 EHA917562:EHD917562 EQW917562:EQZ917562 FAS917562:FAV917562 FKO917562:FKR917562 FUK917562:FUN917562 GEG917562:GEJ917562 GOC917562:GOF917562 GXY917562:GYB917562 HHU917562:HHX917562 HRQ917562:HRT917562 IBM917562:IBP917562 ILI917562:ILL917562 IVE917562:IVH917562 JFA917562:JFD917562 JOW917562:JOZ917562 JYS917562:JYV917562 KIO917562:KIR917562 KSK917562:KSN917562 LCG917562:LCJ917562 LMC917562:LMF917562 LVY917562:LWB917562 MFU917562:MFX917562 MPQ917562:MPT917562 MZM917562:MZP917562 NJI917562:NJL917562 NTE917562:NTH917562 ODA917562:ODD917562 OMW917562:OMZ917562 OWS917562:OWV917562 PGO917562:PGR917562 PQK917562:PQN917562 QAG917562:QAJ917562 QKC917562:QKF917562 QTY917562:QUB917562 RDU917562:RDX917562 RNQ917562:RNT917562 RXM917562:RXP917562 SHI917562:SHL917562 SRE917562:SRH917562 TBA917562:TBD917562 TKW917562:TKZ917562 TUS917562:TUV917562 UEO917562:UER917562 UOK917562:UON917562 UYG917562:UYJ917562 VIC917562:VIF917562 VRY917562:VSB917562 WBU917562:WBX917562 WLQ917562:WLT917562 WVM917562:WVP917562 E983098:H983098 JA983098:JD983098 SW983098:SZ983098 ACS983098:ACV983098 AMO983098:AMR983098 AWK983098:AWN983098 BGG983098:BGJ983098 BQC983098:BQF983098 BZY983098:CAB983098 CJU983098:CJX983098 CTQ983098:CTT983098 DDM983098:DDP983098 DNI983098:DNL983098 DXE983098:DXH983098 EHA983098:EHD983098 EQW983098:EQZ983098 FAS983098:FAV983098 FKO983098:FKR983098 FUK983098:FUN983098 GEG983098:GEJ983098 GOC983098:GOF983098 GXY983098:GYB983098 HHU983098:HHX983098 HRQ983098:HRT983098 IBM983098:IBP983098 ILI983098:ILL983098 IVE983098:IVH983098 JFA983098:JFD983098 JOW983098:JOZ983098 JYS983098:JYV983098 KIO983098:KIR983098 KSK983098:KSN983098 LCG983098:LCJ983098 LMC983098:LMF983098 LVY983098:LWB983098 MFU983098:MFX983098 MPQ983098:MPT983098 MZM983098:MZP983098 NJI983098:NJL983098 NTE983098:NTH983098 ODA983098:ODD983098 OMW983098:OMZ983098 OWS983098:OWV983098 PGO983098:PGR983098 PQK983098:PQN983098 QAG983098:QAJ983098 QKC983098:QKF983098 QTY983098:QUB983098 RDU983098:RDX983098 RNQ983098:RNT983098 RXM983098:RXP983098 SHI983098:SHL983098 SRE983098:SRH983098 TBA983098:TBD983098 TKW983098:TKZ983098 TUS983098:TUV983098 UEO983098:UER983098 UOK983098:UON983098 UYG983098:UYJ983098 VIC983098:VIF983098 VRY983098:VSB983098 WBU983098:WBX983098 WLQ983098:WLT983098 WVM983098:WVP983098 E60:H61 JA60:JD61 SW60:SZ61 ACS60:ACV61 AMO60:AMR61 AWK60:AWN61 BGG60:BGJ61 BQC60:BQF61 BZY60:CAB61 CJU60:CJX61 CTQ60:CTT61 DDM60:DDP61 DNI60:DNL61 DXE60:DXH61 EHA60:EHD61 EQW60:EQZ61 FAS60:FAV61 FKO60:FKR61 FUK60:FUN61 GEG60:GEJ61 GOC60:GOF61 GXY60:GYB61 HHU60:HHX61 HRQ60:HRT61 IBM60:IBP61 ILI60:ILL61 IVE60:IVH61 JFA60:JFD61 JOW60:JOZ61 JYS60:JYV61 KIO60:KIR61 KSK60:KSN61 LCG60:LCJ61 LMC60:LMF61 LVY60:LWB61 MFU60:MFX61 MPQ60:MPT61 MZM60:MZP61 NJI60:NJL61 NTE60:NTH61 ODA60:ODD61 OMW60:OMZ61 OWS60:OWV61 PGO60:PGR61 PQK60:PQN61 QAG60:QAJ61 QKC60:QKF61 QTY60:QUB61 RDU60:RDX61 RNQ60:RNT61 RXM60:RXP61 SHI60:SHL61 SRE60:SRH61 TBA60:TBD61 TKW60:TKZ61 TUS60:TUV61 UEO60:UER61 UOK60:UON61 UYG60:UYJ61 VIC60:VIF61 VRY60:VSB61 WBU60:WBX61 WLQ60:WLT61 WVM60:WVP61 E65596:H65597 JA65596:JD65597 SW65596:SZ65597 ACS65596:ACV65597 AMO65596:AMR65597 AWK65596:AWN65597 BGG65596:BGJ65597 BQC65596:BQF65597 BZY65596:CAB65597 CJU65596:CJX65597 CTQ65596:CTT65597 DDM65596:DDP65597 DNI65596:DNL65597 DXE65596:DXH65597 EHA65596:EHD65597 EQW65596:EQZ65597 FAS65596:FAV65597 FKO65596:FKR65597 FUK65596:FUN65597 GEG65596:GEJ65597 GOC65596:GOF65597 GXY65596:GYB65597 HHU65596:HHX65597 HRQ65596:HRT65597 IBM65596:IBP65597 ILI65596:ILL65597 IVE65596:IVH65597 JFA65596:JFD65597 JOW65596:JOZ65597 JYS65596:JYV65597 KIO65596:KIR65597 KSK65596:KSN65597 LCG65596:LCJ65597 LMC65596:LMF65597 LVY65596:LWB65597 MFU65596:MFX65597 MPQ65596:MPT65597 MZM65596:MZP65597 NJI65596:NJL65597 NTE65596:NTH65597 ODA65596:ODD65597 OMW65596:OMZ65597 OWS65596:OWV65597 PGO65596:PGR65597 PQK65596:PQN65597 QAG65596:QAJ65597 QKC65596:QKF65597 QTY65596:QUB65597 RDU65596:RDX65597 RNQ65596:RNT65597 RXM65596:RXP65597 SHI65596:SHL65597 SRE65596:SRH65597 TBA65596:TBD65597 TKW65596:TKZ65597 TUS65596:TUV65597 UEO65596:UER65597 UOK65596:UON65597 UYG65596:UYJ65597 VIC65596:VIF65597 VRY65596:VSB65597 WBU65596:WBX65597 WLQ65596:WLT65597 WVM65596:WVP65597 E131132:H131133 JA131132:JD131133 SW131132:SZ131133 ACS131132:ACV131133 AMO131132:AMR131133 AWK131132:AWN131133 BGG131132:BGJ131133 BQC131132:BQF131133 BZY131132:CAB131133 CJU131132:CJX131133 CTQ131132:CTT131133 DDM131132:DDP131133 DNI131132:DNL131133 DXE131132:DXH131133 EHA131132:EHD131133 EQW131132:EQZ131133 FAS131132:FAV131133 FKO131132:FKR131133 FUK131132:FUN131133 GEG131132:GEJ131133 GOC131132:GOF131133 GXY131132:GYB131133 HHU131132:HHX131133 HRQ131132:HRT131133 IBM131132:IBP131133 ILI131132:ILL131133 IVE131132:IVH131133 JFA131132:JFD131133 JOW131132:JOZ131133 JYS131132:JYV131133 KIO131132:KIR131133 KSK131132:KSN131133 LCG131132:LCJ131133 LMC131132:LMF131133 LVY131132:LWB131133 MFU131132:MFX131133 MPQ131132:MPT131133 MZM131132:MZP131133 NJI131132:NJL131133 NTE131132:NTH131133 ODA131132:ODD131133 OMW131132:OMZ131133 OWS131132:OWV131133 PGO131132:PGR131133 PQK131132:PQN131133 QAG131132:QAJ131133 QKC131132:QKF131133 QTY131132:QUB131133 RDU131132:RDX131133 RNQ131132:RNT131133 RXM131132:RXP131133 SHI131132:SHL131133 SRE131132:SRH131133 TBA131132:TBD131133 TKW131132:TKZ131133 TUS131132:TUV131133 UEO131132:UER131133 UOK131132:UON131133 UYG131132:UYJ131133 VIC131132:VIF131133 VRY131132:VSB131133 WBU131132:WBX131133 WLQ131132:WLT131133 WVM131132:WVP131133 E196668:H196669 JA196668:JD196669 SW196668:SZ196669 ACS196668:ACV196669 AMO196668:AMR196669 AWK196668:AWN196669 BGG196668:BGJ196669 BQC196668:BQF196669 BZY196668:CAB196669 CJU196668:CJX196669 CTQ196668:CTT196669 DDM196668:DDP196669 DNI196668:DNL196669 DXE196668:DXH196669 EHA196668:EHD196669 EQW196668:EQZ196669 FAS196668:FAV196669 FKO196668:FKR196669 FUK196668:FUN196669 GEG196668:GEJ196669 GOC196668:GOF196669 GXY196668:GYB196669 HHU196668:HHX196669 HRQ196668:HRT196669 IBM196668:IBP196669 ILI196668:ILL196669 IVE196668:IVH196669 JFA196668:JFD196669 JOW196668:JOZ196669 JYS196668:JYV196669 KIO196668:KIR196669 KSK196668:KSN196669 LCG196668:LCJ196669 LMC196668:LMF196669 LVY196668:LWB196669 MFU196668:MFX196669 MPQ196668:MPT196669 MZM196668:MZP196669 NJI196668:NJL196669 NTE196668:NTH196669 ODA196668:ODD196669 OMW196668:OMZ196669 OWS196668:OWV196669 PGO196668:PGR196669 PQK196668:PQN196669 QAG196668:QAJ196669 QKC196668:QKF196669 QTY196668:QUB196669 RDU196668:RDX196669 RNQ196668:RNT196669 RXM196668:RXP196669 SHI196668:SHL196669 SRE196668:SRH196669 TBA196668:TBD196669 TKW196668:TKZ196669 TUS196668:TUV196669 UEO196668:UER196669 UOK196668:UON196669 UYG196668:UYJ196669 VIC196668:VIF196669 VRY196668:VSB196669 WBU196668:WBX196669 WLQ196668:WLT196669 WVM196668:WVP196669 E262204:H262205 JA262204:JD262205 SW262204:SZ262205 ACS262204:ACV262205 AMO262204:AMR262205 AWK262204:AWN262205 BGG262204:BGJ262205 BQC262204:BQF262205 BZY262204:CAB262205 CJU262204:CJX262205 CTQ262204:CTT262205 DDM262204:DDP262205 DNI262204:DNL262205 DXE262204:DXH262205 EHA262204:EHD262205 EQW262204:EQZ262205 FAS262204:FAV262205 FKO262204:FKR262205 FUK262204:FUN262205 GEG262204:GEJ262205 GOC262204:GOF262205 GXY262204:GYB262205 HHU262204:HHX262205 HRQ262204:HRT262205 IBM262204:IBP262205 ILI262204:ILL262205 IVE262204:IVH262205 JFA262204:JFD262205 JOW262204:JOZ262205 JYS262204:JYV262205 KIO262204:KIR262205 KSK262204:KSN262205 LCG262204:LCJ262205 LMC262204:LMF262205 LVY262204:LWB262205 MFU262204:MFX262205 MPQ262204:MPT262205 MZM262204:MZP262205 NJI262204:NJL262205 NTE262204:NTH262205 ODA262204:ODD262205 OMW262204:OMZ262205 OWS262204:OWV262205 PGO262204:PGR262205 PQK262204:PQN262205 QAG262204:QAJ262205 QKC262204:QKF262205 QTY262204:QUB262205 RDU262204:RDX262205 RNQ262204:RNT262205 RXM262204:RXP262205 SHI262204:SHL262205 SRE262204:SRH262205 TBA262204:TBD262205 TKW262204:TKZ262205 TUS262204:TUV262205 UEO262204:UER262205 UOK262204:UON262205 UYG262204:UYJ262205 VIC262204:VIF262205 VRY262204:VSB262205 WBU262204:WBX262205 WLQ262204:WLT262205 WVM262204:WVP262205 E327740:H327741 JA327740:JD327741 SW327740:SZ327741 ACS327740:ACV327741 AMO327740:AMR327741 AWK327740:AWN327741 BGG327740:BGJ327741 BQC327740:BQF327741 BZY327740:CAB327741 CJU327740:CJX327741 CTQ327740:CTT327741 DDM327740:DDP327741 DNI327740:DNL327741 DXE327740:DXH327741 EHA327740:EHD327741 EQW327740:EQZ327741 FAS327740:FAV327741 FKO327740:FKR327741 FUK327740:FUN327741 GEG327740:GEJ327741 GOC327740:GOF327741 GXY327740:GYB327741 HHU327740:HHX327741 HRQ327740:HRT327741 IBM327740:IBP327741 ILI327740:ILL327741 IVE327740:IVH327741 JFA327740:JFD327741 JOW327740:JOZ327741 JYS327740:JYV327741 KIO327740:KIR327741 KSK327740:KSN327741 LCG327740:LCJ327741 LMC327740:LMF327741 LVY327740:LWB327741 MFU327740:MFX327741 MPQ327740:MPT327741 MZM327740:MZP327741 NJI327740:NJL327741 NTE327740:NTH327741 ODA327740:ODD327741 OMW327740:OMZ327741 OWS327740:OWV327741 PGO327740:PGR327741 PQK327740:PQN327741 QAG327740:QAJ327741 QKC327740:QKF327741 QTY327740:QUB327741 RDU327740:RDX327741 RNQ327740:RNT327741 RXM327740:RXP327741 SHI327740:SHL327741 SRE327740:SRH327741 TBA327740:TBD327741 TKW327740:TKZ327741 TUS327740:TUV327741 UEO327740:UER327741 UOK327740:UON327741 UYG327740:UYJ327741 VIC327740:VIF327741 VRY327740:VSB327741 WBU327740:WBX327741 WLQ327740:WLT327741 WVM327740:WVP327741 E393276:H393277 JA393276:JD393277 SW393276:SZ393277 ACS393276:ACV393277 AMO393276:AMR393277 AWK393276:AWN393277 BGG393276:BGJ393277 BQC393276:BQF393277 BZY393276:CAB393277 CJU393276:CJX393277 CTQ393276:CTT393277 DDM393276:DDP393277 DNI393276:DNL393277 DXE393276:DXH393277 EHA393276:EHD393277 EQW393276:EQZ393277 FAS393276:FAV393277 FKO393276:FKR393277 FUK393276:FUN393277 GEG393276:GEJ393277 GOC393276:GOF393277 GXY393276:GYB393277 HHU393276:HHX393277 HRQ393276:HRT393277 IBM393276:IBP393277 ILI393276:ILL393277 IVE393276:IVH393277 JFA393276:JFD393277 JOW393276:JOZ393277 JYS393276:JYV393277 KIO393276:KIR393277 KSK393276:KSN393277 LCG393276:LCJ393277 LMC393276:LMF393277 LVY393276:LWB393277 MFU393276:MFX393277 MPQ393276:MPT393277 MZM393276:MZP393277 NJI393276:NJL393277 NTE393276:NTH393277 ODA393276:ODD393277 OMW393276:OMZ393277 OWS393276:OWV393277 PGO393276:PGR393277 PQK393276:PQN393277 QAG393276:QAJ393277 QKC393276:QKF393277 QTY393276:QUB393277 RDU393276:RDX393277 RNQ393276:RNT393277 RXM393276:RXP393277 SHI393276:SHL393277 SRE393276:SRH393277 TBA393276:TBD393277 TKW393276:TKZ393277 TUS393276:TUV393277 UEO393276:UER393277 UOK393276:UON393277 UYG393276:UYJ393277 VIC393276:VIF393277 VRY393276:VSB393277 WBU393276:WBX393277 WLQ393276:WLT393277 WVM393276:WVP393277 E458812:H458813 JA458812:JD458813 SW458812:SZ458813 ACS458812:ACV458813 AMO458812:AMR458813 AWK458812:AWN458813 BGG458812:BGJ458813 BQC458812:BQF458813 BZY458812:CAB458813 CJU458812:CJX458813 CTQ458812:CTT458813 DDM458812:DDP458813 DNI458812:DNL458813 DXE458812:DXH458813 EHA458812:EHD458813 EQW458812:EQZ458813 FAS458812:FAV458813 FKO458812:FKR458813 FUK458812:FUN458813 GEG458812:GEJ458813 GOC458812:GOF458813 GXY458812:GYB458813 HHU458812:HHX458813 HRQ458812:HRT458813 IBM458812:IBP458813 ILI458812:ILL458813 IVE458812:IVH458813 JFA458812:JFD458813 JOW458812:JOZ458813 JYS458812:JYV458813 KIO458812:KIR458813 KSK458812:KSN458813 LCG458812:LCJ458813 LMC458812:LMF458813 LVY458812:LWB458813 MFU458812:MFX458813 MPQ458812:MPT458813 MZM458812:MZP458813 NJI458812:NJL458813 NTE458812:NTH458813 ODA458812:ODD458813 OMW458812:OMZ458813 OWS458812:OWV458813 PGO458812:PGR458813 PQK458812:PQN458813 QAG458812:QAJ458813 QKC458812:QKF458813 QTY458812:QUB458813 RDU458812:RDX458813 RNQ458812:RNT458813 RXM458812:RXP458813 SHI458812:SHL458813 SRE458812:SRH458813 TBA458812:TBD458813 TKW458812:TKZ458813 TUS458812:TUV458813 UEO458812:UER458813 UOK458812:UON458813 UYG458812:UYJ458813 VIC458812:VIF458813 VRY458812:VSB458813 WBU458812:WBX458813 WLQ458812:WLT458813 WVM458812:WVP458813 E524348:H524349 JA524348:JD524349 SW524348:SZ524349 ACS524348:ACV524349 AMO524348:AMR524349 AWK524348:AWN524349 BGG524348:BGJ524349 BQC524348:BQF524349 BZY524348:CAB524349 CJU524348:CJX524349 CTQ524348:CTT524349 DDM524348:DDP524349 DNI524348:DNL524349 DXE524348:DXH524349 EHA524348:EHD524349 EQW524348:EQZ524349 FAS524348:FAV524349 FKO524348:FKR524349 FUK524348:FUN524349 GEG524348:GEJ524349 GOC524348:GOF524349 GXY524348:GYB524349 HHU524348:HHX524349 HRQ524348:HRT524349 IBM524348:IBP524349 ILI524348:ILL524349 IVE524348:IVH524349 JFA524348:JFD524349 JOW524348:JOZ524349 JYS524348:JYV524349 KIO524348:KIR524349 KSK524348:KSN524349 LCG524348:LCJ524349 LMC524348:LMF524349 LVY524348:LWB524349 MFU524348:MFX524349 MPQ524348:MPT524349 MZM524348:MZP524349 NJI524348:NJL524349 NTE524348:NTH524349 ODA524348:ODD524349 OMW524348:OMZ524349 OWS524348:OWV524349 PGO524348:PGR524349 PQK524348:PQN524349 QAG524348:QAJ524349 QKC524348:QKF524349 QTY524348:QUB524349 RDU524348:RDX524349 RNQ524348:RNT524349 RXM524348:RXP524349 SHI524348:SHL524349 SRE524348:SRH524349 TBA524348:TBD524349 TKW524348:TKZ524349 TUS524348:TUV524349 UEO524348:UER524349 UOK524348:UON524349 UYG524348:UYJ524349 VIC524348:VIF524349 VRY524348:VSB524349 WBU524348:WBX524349 WLQ524348:WLT524349 WVM524348:WVP524349 E589884:H589885 JA589884:JD589885 SW589884:SZ589885 ACS589884:ACV589885 AMO589884:AMR589885 AWK589884:AWN589885 BGG589884:BGJ589885 BQC589884:BQF589885 BZY589884:CAB589885 CJU589884:CJX589885 CTQ589884:CTT589885 DDM589884:DDP589885 DNI589884:DNL589885 DXE589884:DXH589885 EHA589884:EHD589885 EQW589884:EQZ589885 FAS589884:FAV589885 FKO589884:FKR589885 FUK589884:FUN589885 GEG589884:GEJ589885 GOC589884:GOF589885 GXY589884:GYB589885 HHU589884:HHX589885 HRQ589884:HRT589885 IBM589884:IBP589885 ILI589884:ILL589885 IVE589884:IVH589885 JFA589884:JFD589885 JOW589884:JOZ589885 JYS589884:JYV589885 KIO589884:KIR589885 KSK589884:KSN589885 LCG589884:LCJ589885 LMC589884:LMF589885 LVY589884:LWB589885 MFU589884:MFX589885 MPQ589884:MPT589885 MZM589884:MZP589885 NJI589884:NJL589885 NTE589884:NTH589885 ODA589884:ODD589885 OMW589884:OMZ589885 OWS589884:OWV589885 PGO589884:PGR589885 PQK589884:PQN589885 QAG589884:QAJ589885 QKC589884:QKF589885 QTY589884:QUB589885 RDU589884:RDX589885 RNQ589884:RNT589885 RXM589884:RXP589885 SHI589884:SHL589885 SRE589884:SRH589885 TBA589884:TBD589885 TKW589884:TKZ589885 TUS589884:TUV589885 UEO589884:UER589885 UOK589884:UON589885 UYG589884:UYJ589885 VIC589884:VIF589885 VRY589884:VSB589885 WBU589884:WBX589885 WLQ589884:WLT589885 WVM589884:WVP589885 E655420:H655421 JA655420:JD655421 SW655420:SZ655421 ACS655420:ACV655421 AMO655420:AMR655421 AWK655420:AWN655421 BGG655420:BGJ655421 BQC655420:BQF655421 BZY655420:CAB655421 CJU655420:CJX655421 CTQ655420:CTT655421 DDM655420:DDP655421 DNI655420:DNL655421 DXE655420:DXH655421 EHA655420:EHD655421 EQW655420:EQZ655421 FAS655420:FAV655421 FKO655420:FKR655421 FUK655420:FUN655421 GEG655420:GEJ655421 GOC655420:GOF655421 GXY655420:GYB655421 HHU655420:HHX655421 HRQ655420:HRT655421 IBM655420:IBP655421 ILI655420:ILL655421 IVE655420:IVH655421 JFA655420:JFD655421 JOW655420:JOZ655421 JYS655420:JYV655421 KIO655420:KIR655421 KSK655420:KSN655421 LCG655420:LCJ655421 LMC655420:LMF655421 LVY655420:LWB655421 MFU655420:MFX655421 MPQ655420:MPT655421 MZM655420:MZP655421 NJI655420:NJL655421 NTE655420:NTH655421 ODA655420:ODD655421 OMW655420:OMZ655421 OWS655420:OWV655421 PGO655420:PGR655421 PQK655420:PQN655421 QAG655420:QAJ655421 QKC655420:QKF655421 QTY655420:QUB655421 RDU655420:RDX655421 RNQ655420:RNT655421 RXM655420:RXP655421 SHI655420:SHL655421 SRE655420:SRH655421 TBA655420:TBD655421 TKW655420:TKZ655421 TUS655420:TUV655421 UEO655420:UER655421 UOK655420:UON655421 UYG655420:UYJ655421 VIC655420:VIF655421 VRY655420:VSB655421 WBU655420:WBX655421 WLQ655420:WLT655421 WVM655420:WVP655421 E720956:H720957 JA720956:JD720957 SW720956:SZ720957 ACS720956:ACV720957 AMO720956:AMR720957 AWK720956:AWN720957 BGG720956:BGJ720957 BQC720956:BQF720957 BZY720956:CAB720957 CJU720956:CJX720957 CTQ720956:CTT720957 DDM720956:DDP720957 DNI720956:DNL720957 DXE720956:DXH720957 EHA720956:EHD720957 EQW720956:EQZ720957 FAS720956:FAV720957 FKO720956:FKR720957 FUK720956:FUN720957 GEG720956:GEJ720957 GOC720956:GOF720957 GXY720956:GYB720957 HHU720956:HHX720957 HRQ720956:HRT720957 IBM720956:IBP720957 ILI720956:ILL720957 IVE720956:IVH720957 JFA720956:JFD720957 JOW720956:JOZ720957 JYS720956:JYV720957 KIO720956:KIR720957 KSK720956:KSN720957 LCG720956:LCJ720957 LMC720956:LMF720957 LVY720956:LWB720957 MFU720956:MFX720957 MPQ720956:MPT720957 MZM720956:MZP720957 NJI720956:NJL720957 NTE720956:NTH720957 ODA720956:ODD720957 OMW720956:OMZ720957 OWS720956:OWV720957 PGO720956:PGR720957 PQK720956:PQN720957 QAG720956:QAJ720957 QKC720956:QKF720957 QTY720956:QUB720957 RDU720956:RDX720957 RNQ720956:RNT720957 RXM720956:RXP720957 SHI720956:SHL720957 SRE720956:SRH720957 TBA720956:TBD720957 TKW720956:TKZ720957 TUS720956:TUV720957 UEO720956:UER720957 UOK720956:UON720957 UYG720956:UYJ720957 VIC720956:VIF720957 VRY720956:VSB720957 WBU720956:WBX720957 WLQ720956:WLT720957 WVM720956:WVP720957 E786492:H786493 JA786492:JD786493 SW786492:SZ786493 ACS786492:ACV786493 AMO786492:AMR786493 AWK786492:AWN786493 BGG786492:BGJ786493 BQC786492:BQF786493 BZY786492:CAB786493 CJU786492:CJX786493 CTQ786492:CTT786493 DDM786492:DDP786493 DNI786492:DNL786493 DXE786492:DXH786493 EHA786492:EHD786493 EQW786492:EQZ786493 FAS786492:FAV786493 FKO786492:FKR786493 FUK786492:FUN786493 GEG786492:GEJ786493 GOC786492:GOF786493 GXY786492:GYB786493 HHU786492:HHX786493 HRQ786492:HRT786493 IBM786492:IBP786493 ILI786492:ILL786493 IVE786492:IVH786493 JFA786492:JFD786493 JOW786492:JOZ786493 JYS786492:JYV786493 KIO786492:KIR786493 KSK786492:KSN786493 LCG786492:LCJ786493 LMC786492:LMF786493 LVY786492:LWB786493 MFU786492:MFX786493 MPQ786492:MPT786493 MZM786492:MZP786493 NJI786492:NJL786493 NTE786492:NTH786493 ODA786492:ODD786493 OMW786492:OMZ786493 OWS786492:OWV786493 PGO786492:PGR786493 PQK786492:PQN786493 QAG786492:QAJ786493 QKC786492:QKF786493 QTY786492:QUB786493 RDU786492:RDX786493 RNQ786492:RNT786493 RXM786492:RXP786493 SHI786492:SHL786493 SRE786492:SRH786493 TBA786492:TBD786493 TKW786492:TKZ786493 TUS786492:TUV786493 UEO786492:UER786493 UOK786492:UON786493 UYG786492:UYJ786493 VIC786492:VIF786493 VRY786492:VSB786493 WBU786492:WBX786493 WLQ786492:WLT786493 WVM786492:WVP786493 E852028:H852029 JA852028:JD852029 SW852028:SZ852029 ACS852028:ACV852029 AMO852028:AMR852029 AWK852028:AWN852029 BGG852028:BGJ852029 BQC852028:BQF852029 BZY852028:CAB852029 CJU852028:CJX852029 CTQ852028:CTT852029 DDM852028:DDP852029 DNI852028:DNL852029 DXE852028:DXH852029 EHA852028:EHD852029 EQW852028:EQZ852029 FAS852028:FAV852029 FKO852028:FKR852029 FUK852028:FUN852029 GEG852028:GEJ852029 GOC852028:GOF852029 GXY852028:GYB852029 HHU852028:HHX852029 HRQ852028:HRT852029 IBM852028:IBP852029 ILI852028:ILL852029 IVE852028:IVH852029 JFA852028:JFD852029 JOW852028:JOZ852029 JYS852028:JYV852029 KIO852028:KIR852029 KSK852028:KSN852029 LCG852028:LCJ852029 LMC852028:LMF852029 LVY852028:LWB852029 MFU852028:MFX852029 MPQ852028:MPT852029 MZM852028:MZP852029 NJI852028:NJL852029 NTE852028:NTH852029 ODA852028:ODD852029 OMW852028:OMZ852029 OWS852028:OWV852029 PGO852028:PGR852029 PQK852028:PQN852029 QAG852028:QAJ852029 QKC852028:QKF852029 QTY852028:QUB852029 RDU852028:RDX852029 RNQ852028:RNT852029 RXM852028:RXP852029 SHI852028:SHL852029 SRE852028:SRH852029 TBA852028:TBD852029 TKW852028:TKZ852029 TUS852028:TUV852029 UEO852028:UER852029 UOK852028:UON852029 UYG852028:UYJ852029 VIC852028:VIF852029 VRY852028:VSB852029 WBU852028:WBX852029 WLQ852028:WLT852029 WVM852028:WVP852029 E917564:H917565 JA917564:JD917565 SW917564:SZ917565 ACS917564:ACV917565 AMO917564:AMR917565 AWK917564:AWN917565 BGG917564:BGJ917565 BQC917564:BQF917565 BZY917564:CAB917565 CJU917564:CJX917565 CTQ917564:CTT917565 DDM917564:DDP917565 DNI917564:DNL917565 DXE917564:DXH917565 EHA917564:EHD917565 EQW917564:EQZ917565 FAS917564:FAV917565 FKO917564:FKR917565 FUK917564:FUN917565 GEG917564:GEJ917565 GOC917564:GOF917565 GXY917564:GYB917565 HHU917564:HHX917565 HRQ917564:HRT917565 IBM917564:IBP917565 ILI917564:ILL917565 IVE917564:IVH917565 JFA917564:JFD917565 JOW917564:JOZ917565 JYS917564:JYV917565 KIO917564:KIR917565 KSK917564:KSN917565 LCG917564:LCJ917565 LMC917564:LMF917565 LVY917564:LWB917565 MFU917564:MFX917565 MPQ917564:MPT917565 MZM917564:MZP917565 NJI917564:NJL917565 NTE917564:NTH917565 ODA917564:ODD917565 OMW917564:OMZ917565 OWS917564:OWV917565 PGO917564:PGR917565 PQK917564:PQN917565 QAG917564:QAJ917565 QKC917564:QKF917565 QTY917564:QUB917565 RDU917564:RDX917565 RNQ917564:RNT917565 RXM917564:RXP917565 SHI917564:SHL917565 SRE917564:SRH917565 TBA917564:TBD917565 TKW917564:TKZ917565 TUS917564:TUV917565 UEO917564:UER917565 UOK917564:UON917565 UYG917564:UYJ917565 VIC917564:VIF917565 VRY917564:VSB917565 WBU917564:WBX917565 WLQ917564:WLT917565 WVM917564:WVP917565 E983100:H983101 JA983100:JD983101 SW983100:SZ983101 ACS983100:ACV983101 AMO983100:AMR983101 AWK983100:AWN983101 BGG983100:BGJ983101 BQC983100:BQF983101 BZY983100:CAB983101 CJU983100:CJX983101 CTQ983100:CTT983101 DDM983100:DDP983101 DNI983100:DNL983101 DXE983100:DXH983101 EHA983100:EHD983101 EQW983100:EQZ983101 FAS983100:FAV983101 FKO983100:FKR983101 FUK983100:FUN983101 GEG983100:GEJ983101 GOC983100:GOF983101 GXY983100:GYB983101 HHU983100:HHX983101 HRQ983100:HRT983101 IBM983100:IBP983101 ILI983100:ILL983101 IVE983100:IVH983101 JFA983100:JFD983101 JOW983100:JOZ983101 JYS983100:JYV983101 KIO983100:KIR983101 KSK983100:KSN983101 LCG983100:LCJ983101 LMC983100:LMF983101 LVY983100:LWB983101 MFU983100:MFX983101 MPQ983100:MPT983101 MZM983100:MZP983101 NJI983100:NJL983101 NTE983100:NTH983101 ODA983100:ODD983101 OMW983100:OMZ983101 OWS983100:OWV983101 PGO983100:PGR983101 PQK983100:PQN983101 QAG983100:QAJ983101 QKC983100:QKF983101 QTY983100:QUB983101 RDU983100:RDX983101 RNQ983100:RNT983101 RXM983100:RXP983101 SHI983100:SHL983101 SRE983100:SRH983101 TBA983100:TBD983101 TKW983100:TKZ983101 TUS983100:TUV983101 UEO983100:UER983101 UOK983100:UON983101 UYG983100:UYJ983101 VIC983100:VIF983101 VRY983100:VSB983101 WBU983100:WBX983101 WLQ983100:WLT983101 WVM983100:WVP983101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F1573-20EB-49D1-B876-9A8E64D136CC}">
  <sheetPr codeName="Sheet19">
    <tabColor rgb="FF92D050"/>
    <pageSetUpPr fitToPage="1"/>
  </sheetPr>
  <dimension ref="A1:CK263"/>
  <sheetViews>
    <sheetView showGridLines="0" topLeftCell="A25" zoomScale="70" zoomScaleNormal="70" workbookViewId="0">
      <selection activeCell="H5" sqref="H5:J5"/>
    </sheetView>
  </sheetViews>
  <sheetFormatPr defaultColWidth="0" defaultRowHeight="14.45" customHeight="1" zeroHeight="1"/>
  <cols>
    <col min="1" max="1" width="5.85546875" style="475" customWidth="1"/>
    <col min="2" max="2" width="34.42578125" style="475" customWidth="1"/>
    <col min="3" max="3" width="15.7109375" style="475" customWidth="1"/>
    <col min="4" max="4" width="13.85546875" style="475" customWidth="1"/>
    <col min="5" max="6" width="10.140625" style="474" hidden="1" customWidth="1"/>
    <col min="7" max="7" width="18.42578125" style="475" customWidth="1"/>
    <col min="8" max="21" width="6.5703125" style="475" customWidth="1"/>
    <col min="22" max="22" width="8.7109375" style="475" customWidth="1"/>
    <col min="23" max="23" width="10" style="475" customWidth="1"/>
    <col min="24" max="24" width="6.7109375" style="475" customWidth="1"/>
    <col min="25" max="25" width="9.85546875" style="475" customWidth="1"/>
    <col min="26" max="26" width="9.5703125" style="475" customWidth="1"/>
    <col min="27" max="39" width="6.5703125" style="475" customWidth="1"/>
    <col min="40" max="40" width="6.42578125" style="475" customWidth="1"/>
    <col min="41" max="41" width="13.28515625" style="475" hidden="1" customWidth="1"/>
    <col min="42" max="42" width="11.85546875" style="475" hidden="1" customWidth="1"/>
    <col min="43" max="43" width="14.7109375" style="475" hidden="1" customWidth="1"/>
    <col min="44" max="44" width="11.85546875" style="475" hidden="1" customWidth="1"/>
    <col min="45" max="89" width="0" style="475" hidden="1" customWidth="1"/>
    <col min="90" max="256" width="0" style="475" hidden="1"/>
    <col min="257" max="257" width="5.85546875" style="475" customWidth="1"/>
    <col min="258" max="258" width="34.42578125" style="475" customWidth="1"/>
    <col min="259" max="259" width="15.7109375" style="475" customWidth="1"/>
    <col min="260" max="260" width="13.85546875" style="475" customWidth="1"/>
    <col min="261" max="262" width="0" style="475" hidden="1"/>
    <col min="263" max="263" width="18.42578125" style="475" customWidth="1"/>
    <col min="264" max="277" width="6.5703125" style="475" customWidth="1"/>
    <col min="278" max="278" width="8.7109375" style="475" customWidth="1"/>
    <col min="279" max="279" width="10" style="475" customWidth="1"/>
    <col min="280" max="280" width="6.7109375" style="475" customWidth="1"/>
    <col min="281" max="281" width="9.85546875" style="475" customWidth="1"/>
    <col min="282" max="282" width="9.5703125" style="475" customWidth="1"/>
    <col min="283" max="295" width="6.5703125" style="475" customWidth="1"/>
    <col min="296" max="296" width="6.42578125" style="475" customWidth="1"/>
    <col min="297" max="512" width="0" style="475" hidden="1"/>
    <col min="513" max="513" width="5.85546875" style="475" customWidth="1"/>
    <col min="514" max="514" width="34.42578125" style="475" customWidth="1"/>
    <col min="515" max="515" width="15.7109375" style="475" customWidth="1"/>
    <col min="516" max="516" width="13.85546875" style="475" customWidth="1"/>
    <col min="517" max="518" width="0" style="475" hidden="1"/>
    <col min="519" max="519" width="18.42578125" style="475" customWidth="1"/>
    <col min="520" max="533" width="6.5703125" style="475" customWidth="1"/>
    <col min="534" max="534" width="8.7109375" style="475" customWidth="1"/>
    <col min="535" max="535" width="10" style="475" customWidth="1"/>
    <col min="536" max="536" width="6.7109375" style="475" customWidth="1"/>
    <col min="537" max="537" width="9.85546875" style="475" customWidth="1"/>
    <col min="538" max="538" width="9.5703125" style="475" customWidth="1"/>
    <col min="539" max="551" width="6.5703125" style="475" customWidth="1"/>
    <col min="552" max="552" width="6.42578125" style="475" customWidth="1"/>
    <col min="553" max="768" width="0" style="475" hidden="1"/>
    <col min="769" max="769" width="5.85546875" style="475" customWidth="1"/>
    <col min="770" max="770" width="34.42578125" style="475" customWidth="1"/>
    <col min="771" max="771" width="15.7109375" style="475" customWidth="1"/>
    <col min="772" max="772" width="13.85546875" style="475" customWidth="1"/>
    <col min="773" max="774" width="0" style="475" hidden="1"/>
    <col min="775" max="775" width="18.42578125" style="475" customWidth="1"/>
    <col min="776" max="789" width="6.5703125" style="475" customWidth="1"/>
    <col min="790" max="790" width="8.7109375" style="475" customWidth="1"/>
    <col min="791" max="791" width="10" style="475" customWidth="1"/>
    <col min="792" max="792" width="6.7109375" style="475" customWidth="1"/>
    <col min="793" max="793" width="9.85546875" style="475" customWidth="1"/>
    <col min="794" max="794" width="9.5703125" style="475" customWidth="1"/>
    <col min="795" max="807" width="6.5703125" style="475" customWidth="1"/>
    <col min="808" max="808" width="6.42578125" style="475" customWidth="1"/>
    <col min="809" max="1024" width="0" style="475" hidden="1"/>
    <col min="1025" max="1025" width="5.85546875" style="475" customWidth="1"/>
    <col min="1026" max="1026" width="34.42578125" style="475" customWidth="1"/>
    <col min="1027" max="1027" width="15.7109375" style="475" customWidth="1"/>
    <col min="1028" max="1028" width="13.85546875" style="475" customWidth="1"/>
    <col min="1029" max="1030" width="0" style="475" hidden="1"/>
    <col min="1031" max="1031" width="18.42578125" style="475" customWidth="1"/>
    <col min="1032" max="1045" width="6.5703125" style="475" customWidth="1"/>
    <col min="1046" max="1046" width="8.7109375" style="475" customWidth="1"/>
    <col min="1047" max="1047" width="10" style="475" customWidth="1"/>
    <col min="1048" max="1048" width="6.7109375" style="475" customWidth="1"/>
    <col min="1049" max="1049" width="9.85546875" style="475" customWidth="1"/>
    <col min="1050" max="1050" width="9.5703125" style="475" customWidth="1"/>
    <col min="1051" max="1063" width="6.5703125" style="475" customWidth="1"/>
    <col min="1064" max="1064" width="6.42578125" style="475" customWidth="1"/>
    <col min="1065" max="1280" width="0" style="475" hidden="1"/>
    <col min="1281" max="1281" width="5.85546875" style="475" customWidth="1"/>
    <col min="1282" max="1282" width="34.42578125" style="475" customWidth="1"/>
    <col min="1283" max="1283" width="15.7109375" style="475" customWidth="1"/>
    <col min="1284" max="1284" width="13.85546875" style="475" customWidth="1"/>
    <col min="1285" max="1286" width="0" style="475" hidden="1"/>
    <col min="1287" max="1287" width="18.42578125" style="475" customWidth="1"/>
    <col min="1288" max="1301" width="6.5703125" style="475" customWidth="1"/>
    <col min="1302" max="1302" width="8.7109375" style="475" customWidth="1"/>
    <col min="1303" max="1303" width="10" style="475" customWidth="1"/>
    <col min="1304" max="1304" width="6.7109375" style="475" customWidth="1"/>
    <col min="1305" max="1305" width="9.85546875" style="475" customWidth="1"/>
    <col min="1306" max="1306" width="9.5703125" style="475" customWidth="1"/>
    <col min="1307" max="1319" width="6.5703125" style="475" customWidth="1"/>
    <col min="1320" max="1320" width="6.42578125" style="475" customWidth="1"/>
    <col min="1321" max="1536" width="0" style="475" hidden="1"/>
    <col min="1537" max="1537" width="5.85546875" style="475" customWidth="1"/>
    <col min="1538" max="1538" width="34.42578125" style="475" customWidth="1"/>
    <col min="1539" max="1539" width="15.7109375" style="475" customWidth="1"/>
    <col min="1540" max="1540" width="13.85546875" style="475" customWidth="1"/>
    <col min="1541" max="1542" width="0" style="475" hidden="1"/>
    <col min="1543" max="1543" width="18.42578125" style="475" customWidth="1"/>
    <col min="1544" max="1557" width="6.5703125" style="475" customWidth="1"/>
    <col min="1558" max="1558" width="8.7109375" style="475" customWidth="1"/>
    <col min="1559" max="1559" width="10" style="475" customWidth="1"/>
    <col min="1560" max="1560" width="6.7109375" style="475" customWidth="1"/>
    <col min="1561" max="1561" width="9.85546875" style="475" customWidth="1"/>
    <col min="1562" max="1562" width="9.5703125" style="475" customWidth="1"/>
    <col min="1563" max="1575" width="6.5703125" style="475" customWidth="1"/>
    <col min="1576" max="1576" width="6.42578125" style="475" customWidth="1"/>
    <col min="1577" max="1792" width="0" style="475" hidden="1"/>
    <col min="1793" max="1793" width="5.85546875" style="475" customWidth="1"/>
    <col min="1794" max="1794" width="34.42578125" style="475" customWidth="1"/>
    <col min="1795" max="1795" width="15.7109375" style="475" customWidth="1"/>
    <col min="1796" max="1796" width="13.85546875" style="475" customWidth="1"/>
    <col min="1797" max="1798" width="0" style="475" hidden="1"/>
    <col min="1799" max="1799" width="18.42578125" style="475" customWidth="1"/>
    <col min="1800" max="1813" width="6.5703125" style="475" customWidth="1"/>
    <col min="1814" max="1814" width="8.7109375" style="475" customWidth="1"/>
    <col min="1815" max="1815" width="10" style="475" customWidth="1"/>
    <col min="1816" max="1816" width="6.7109375" style="475" customWidth="1"/>
    <col min="1817" max="1817" width="9.85546875" style="475" customWidth="1"/>
    <col min="1818" max="1818" width="9.5703125" style="475" customWidth="1"/>
    <col min="1819" max="1831" width="6.5703125" style="475" customWidth="1"/>
    <col min="1832" max="1832" width="6.42578125" style="475" customWidth="1"/>
    <col min="1833" max="2048" width="0" style="475" hidden="1"/>
    <col min="2049" max="2049" width="5.85546875" style="475" customWidth="1"/>
    <col min="2050" max="2050" width="34.42578125" style="475" customWidth="1"/>
    <col min="2051" max="2051" width="15.7109375" style="475" customWidth="1"/>
    <col min="2052" max="2052" width="13.85546875" style="475" customWidth="1"/>
    <col min="2053" max="2054" width="0" style="475" hidden="1"/>
    <col min="2055" max="2055" width="18.42578125" style="475" customWidth="1"/>
    <col min="2056" max="2069" width="6.5703125" style="475" customWidth="1"/>
    <col min="2070" max="2070" width="8.7109375" style="475" customWidth="1"/>
    <col min="2071" max="2071" width="10" style="475" customWidth="1"/>
    <col min="2072" max="2072" width="6.7109375" style="475" customWidth="1"/>
    <col min="2073" max="2073" width="9.85546875" style="475" customWidth="1"/>
    <col min="2074" max="2074" width="9.5703125" style="475" customWidth="1"/>
    <col min="2075" max="2087" width="6.5703125" style="475" customWidth="1"/>
    <col min="2088" max="2088" width="6.42578125" style="475" customWidth="1"/>
    <col min="2089" max="2304" width="0" style="475" hidden="1"/>
    <col min="2305" max="2305" width="5.85546875" style="475" customWidth="1"/>
    <col min="2306" max="2306" width="34.42578125" style="475" customWidth="1"/>
    <col min="2307" max="2307" width="15.7109375" style="475" customWidth="1"/>
    <col min="2308" max="2308" width="13.85546875" style="475" customWidth="1"/>
    <col min="2309" max="2310" width="0" style="475" hidden="1"/>
    <col min="2311" max="2311" width="18.42578125" style="475" customWidth="1"/>
    <col min="2312" max="2325" width="6.5703125" style="475" customWidth="1"/>
    <col min="2326" max="2326" width="8.7109375" style="475" customWidth="1"/>
    <col min="2327" max="2327" width="10" style="475" customWidth="1"/>
    <col min="2328" max="2328" width="6.7109375" style="475" customWidth="1"/>
    <col min="2329" max="2329" width="9.85546875" style="475" customWidth="1"/>
    <col min="2330" max="2330" width="9.5703125" style="475" customWidth="1"/>
    <col min="2331" max="2343" width="6.5703125" style="475" customWidth="1"/>
    <col min="2344" max="2344" width="6.42578125" style="475" customWidth="1"/>
    <col min="2345" max="2560" width="0" style="475" hidden="1"/>
    <col min="2561" max="2561" width="5.85546875" style="475" customWidth="1"/>
    <col min="2562" max="2562" width="34.42578125" style="475" customWidth="1"/>
    <col min="2563" max="2563" width="15.7109375" style="475" customWidth="1"/>
    <col min="2564" max="2564" width="13.85546875" style="475" customWidth="1"/>
    <col min="2565" max="2566" width="0" style="475" hidden="1"/>
    <col min="2567" max="2567" width="18.42578125" style="475" customWidth="1"/>
    <col min="2568" max="2581" width="6.5703125" style="475" customWidth="1"/>
    <col min="2582" max="2582" width="8.7109375" style="475" customWidth="1"/>
    <col min="2583" max="2583" width="10" style="475" customWidth="1"/>
    <col min="2584" max="2584" width="6.7109375" style="475" customWidth="1"/>
    <col min="2585" max="2585" width="9.85546875" style="475" customWidth="1"/>
    <col min="2586" max="2586" width="9.5703125" style="475" customWidth="1"/>
    <col min="2587" max="2599" width="6.5703125" style="475" customWidth="1"/>
    <col min="2600" max="2600" width="6.42578125" style="475" customWidth="1"/>
    <col min="2601" max="2816" width="0" style="475" hidden="1"/>
    <col min="2817" max="2817" width="5.85546875" style="475" customWidth="1"/>
    <col min="2818" max="2818" width="34.42578125" style="475" customWidth="1"/>
    <col min="2819" max="2819" width="15.7109375" style="475" customWidth="1"/>
    <col min="2820" max="2820" width="13.85546875" style="475" customWidth="1"/>
    <col min="2821" max="2822" width="0" style="475" hidden="1"/>
    <col min="2823" max="2823" width="18.42578125" style="475" customWidth="1"/>
    <col min="2824" max="2837" width="6.5703125" style="475" customWidth="1"/>
    <col min="2838" max="2838" width="8.7109375" style="475" customWidth="1"/>
    <col min="2839" max="2839" width="10" style="475" customWidth="1"/>
    <col min="2840" max="2840" width="6.7109375" style="475" customWidth="1"/>
    <col min="2841" max="2841" width="9.85546875" style="475" customWidth="1"/>
    <col min="2842" max="2842" width="9.5703125" style="475" customWidth="1"/>
    <col min="2843" max="2855" width="6.5703125" style="475" customWidth="1"/>
    <col min="2856" max="2856" width="6.42578125" style="475" customWidth="1"/>
    <col min="2857" max="3072" width="0" style="475" hidden="1"/>
    <col min="3073" max="3073" width="5.85546875" style="475" customWidth="1"/>
    <col min="3074" max="3074" width="34.42578125" style="475" customWidth="1"/>
    <col min="3075" max="3075" width="15.7109375" style="475" customWidth="1"/>
    <col min="3076" max="3076" width="13.85546875" style="475" customWidth="1"/>
    <col min="3077" max="3078" width="0" style="475" hidden="1"/>
    <col min="3079" max="3079" width="18.42578125" style="475" customWidth="1"/>
    <col min="3080" max="3093" width="6.5703125" style="475" customWidth="1"/>
    <col min="3094" max="3094" width="8.7109375" style="475" customWidth="1"/>
    <col min="3095" max="3095" width="10" style="475" customWidth="1"/>
    <col min="3096" max="3096" width="6.7109375" style="475" customWidth="1"/>
    <col min="3097" max="3097" width="9.85546875" style="475" customWidth="1"/>
    <col min="3098" max="3098" width="9.5703125" style="475" customWidth="1"/>
    <col min="3099" max="3111" width="6.5703125" style="475" customWidth="1"/>
    <col min="3112" max="3112" width="6.42578125" style="475" customWidth="1"/>
    <col min="3113" max="3328" width="0" style="475" hidden="1"/>
    <col min="3329" max="3329" width="5.85546875" style="475" customWidth="1"/>
    <col min="3330" max="3330" width="34.42578125" style="475" customWidth="1"/>
    <col min="3331" max="3331" width="15.7109375" style="475" customWidth="1"/>
    <col min="3332" max="3332" width="13.85546875" style="475" customWidth="1"/>
    <col min="3333" max="3334" width="0" style="475" hidden="1"/>
    <col min="3335" max="3335" width="18.42578125" style="475" customWidth="1"/>
    <col min="3336" max="3349" width="6.5703125" style="475" customWidth="1"/>
    <col min="3350" max="3350" width="8.7109375" style="475" customWidth="1"/>
    <col min="3351" max="3351" width="10" style="475" customWidth="1"/>
    <col min="3352" max="3352" width="6.7109375" style="475" customWidth="1"/>
    <col min="3353" max="3353" width="9.85546875" style="475" customWidth="1"/>
    <col min="3354" max="3354" width="9.5703125" style="475" customWidth="1"/>
    <col min="3355" max="3367" width="6.5703125" style="475" customWidth="1"/>
    <col min="3368" max="3368" width="6.42578125" style="475" customWidth="1"/>
    <col min="3369" max="3584" width="0" style="475" hidden="1"/>
    <col min="3585" max="3585" width="5.85546875" style="475" customWidth="1"/>
    <col min="3586" max="3586" width="34.42578125" style="475" customWidth="1"/>
    <col min="3587" max="3587" width="15.7109375" style="475" customWidth="1"/>
    <col min="3588" max="3588" width="13.85546875" style="475" customWidth="1"/>
    <col min="3589" max="3590" width="0" style="475" hidden="1"/>
    <col min="3591" max="3591" width="18.42578125" style="475" customWidth="1"/>
    <col min="3592" max="3605" width="6.5703125" style="475" customWidth="1"/>
    <col min="3606" max="3606" width="8.7109375" style="475" customWidth="1"/>
    <col min="3607" max="3607" width="10" style="475" customWidth="1"/>
    <col min="3608" max="3608" width="6.7109375" style="475" customWidth="1"/>
    <col min="3609" max="3609" width="9.85546875" style="475" customWidth="1"/>
    <col min="3610" max="3610" width="9.5703125" style="475" customWidth="1"/>
    <col min="3611" max="3623" width="6.5703125" style="475" customWidth="1"/>
    <col min="3624" max="3624" width="6.42578125" style="475" customWidth="1"/>
    <col min="3625" max="3840" width="0" style="475" hidden="1"/>
    <col min="3841" max="3841" width="5.85546875" style="475" customWidth="1"/>
    <col min="3842" max="3842" width="34.42578125" style="475" customWidth="1"/>
    <col min="3843" max="3843" width="15.7109375" style="475" customWidth="1"/>
    <col min="3844" max="3844" width="13.85546875" style="475" customWidth="1"/>
    <col min="3845" max="3846" width="0" style="475" hidden="1"/>
    <col min="3847" max="3847" width="18.42578125" style="475" customWidth="1"/>
    <col min="3848" max="3861" width="6.5703125" style="475" customWidth="1"/>
    <col min="3862" max="3862" width="8.7109375" style="475" customWidth="1"/>
    <col min="3863" max="3863" width="10" style="475" customWidth="1"/>
    <col min="3864" max="3864" width="6.7109375" style="475" customWidth="1"/>
    <col min="3865" max="3865" width="9.85546875" style="475" customWidth="1"/>
    <col min="3866" max="3866" width="9.5703125" style="475" customWidth="1"/>
    <col min="3867" max="3879" width="6.5703125" style="475" customWidth="1"/>
    <col min="3880" max="3880" width="6.42578125" style="475" customWidth="1"/>
    <col min="3881" max="4096" width="0" style="475" hidden="1"/>
    <col min="4097" max="4097" width="5.85546875" style="475" customWidth="1"/>
    <col min="4098" max="4098" width="34.42578125" style="475" customWidth="1"/>
    <col min="4099" max="4099" width="15.7109375" style="475" customWidth="1"/>
    <col min="4100" max="4100" width="13.85546875" style="475" customWidth="1"/>
    <col min="4101" max="4102" width="0" style="475" hidden="1"/>
    <col min="4103" max="4103" width="18.42578125" style="475" customWidth="1"/>
    <col min="4104" max="4117" width="6.5703125" style="475" customWidth="1"/>
    <col min="4118" max="4118" width="8.7109375" style="475" customWidth="1"/>
    <col min="4119" max="4119" width="10" style="475" customWidth="1"/>
    <col min="4120" max="4120" width="6.7109375" style="475" customWidth="1"/>
    <col min="4121" max="4121" width="9.85546875" style="475" customWidth="1"/>
    <col min="4122" max="4122" width="9.5703125" style="475" customWidth="1"/>
    <col min="4123" max="4135" width="6.5703125" style="475" customWidth="1"/>
    <col min="4136" max="4136" width="6.42578125" style="475" customWidth="1"/>
    <col min="4137" max="4352" width="0" style="475" hidden="1"/>
    <col min="4353" max="4353" width="5.85546875" style="475" customWidth="1"/>
    <col min="4354" max="4354" width="34.42578125" style="475" customWidth="1"/>
    <col min="4355" max="4355" width="15.7109375" style="475" customWidth="1"/>
    <col min="4356" max="4356" width="13.85546875" style="475" customWidth="1"/>
    <col min="4357" max="4358" width="0" style="475" hidden="1"/>
    <col min="4359" max="4359" width="18.42578125" style="475" customWidth="1"/>
    <col min="4360" max="4373" width="6.5703125" style="475" customWidth="1"/>
    <col min="4374" max="4374" width="8.7109375" style="475" customWidth="1"/>
    <col min="4375" max="4375" width="10" style="475" customWidth="1"/>
    <col min="4376" max="4376" width="6.7109375" style="475" customWidth="1"/>
    <col min="4377" max="4377" width="9.85546875" style="475" customWidth="1"/>
    <col min="4378" max="4378" width="9.5703125" style="475" customWidth="1"/>
    <col min="4379" max="4391" width="6.5703125" style="475" customWidth="1"/>
    <col min="4392" max="4392" width="6.42578125" style="475" customWidth="1"/>
    <col min="4393" max="4608" width="0" style="475" hidden="1"/>
    <col min="4609" max="4609" width="5.85546875" style="475" customWidth="1"/>
    <col min="4610" max="4610" width="34.42578125" style="475" customWidth="1"/>
    <col min="4611" max="4611" width="15.7109375" style="475" customWidth="1"/>
    <col min="4612" max="4612" width="13.85546875" style="475" customWidth="1"/>
    <col min="4613" max="4614" width="0" style="475" hidden="1"/>
    <col min="4615" max="4615" width="18.42578125" style="475" customWidth="1"/>
    <col min="4616" max="4629" width="6.5703125" style="475" customWidth="1"/>
    <col min="4630" max="4630" width="8.7109375" style="475" customWidth="1"/>
    <col min="4631" max="4631" width="10" style="475" customWidth="1"/>
    <col min="4632" max="4632" width="6.7109375" style="475" customWidth="1"/>
    <col min="4633" max="4633" width="9.85546875" style="475" customWidth="1"/>
    <col min="4634" max="4634" width="9.5703125" style="475" customWidth="1"/>
    <col min="4635" max="4647" width="6.5703125" style="475" customWidth="1"/>
    <col min="4648" max="4648" width="6.42578125" style="475" customWidth="1"/>
    <col min="4649" max="4864" width="0" style="475" hidden="1"/>
    <col min="4865" max="4865" width="5.85546875" style="475" customWidth="1"/>
    <col min="4866" max="4866" width="34.42578125" style="475" customWidth="1"/>
    <col min="4867" max="4867" width="15.7109375" style="475" customWidth="1"/>
    <col min="4868" max="4868" width="13.85546875" style="475" customWidth="1"/>
    <col min="4869" max="4870" width="0" style="475" hidden="1"/>
    <col min="4871" max="4871" width="18.42578125" style="475" customWidth="1"/>
    <col min="4872" max="4885" width="6.5703125" style="475" customWidth="1"/>
    <col min="4886" max="4886" width="8.7109375" style="475" customWidth="1"/>
    <col min="4887" max="4887" width="10" style="475" customWidth="1"/>
    <col min="4888" max="4888" width="6.7109375" style="475" customWidth="1"/>
    <col min="4889" max="4889" width="9.85546875" style="475" customWidth="1"/>
    <col min="4890" max="4890" width="9.5703125" style="475" customWidth="1"/>
    <col min="4891" max="4903" width="6.5703125" style="475" customWidth="1"/>
    <col min="4904" max="4904" width="6.42578125" style="475" customWidth="1"/>
    <col min="4905" max="5120" width="0" style="475" hidden="1"/>
    <col min="5121" max="5121" width="5.85546875" style="475" customWidth="1"/>
    <col min="5122" max="5122" width="34.42578125" style="475" customWidth="1"/>
    <col min="5123" max="5123" width="15.7109375" style="475" customWidth="1"/>
    <col min="5124" max="5124" width="13.85546875" style="475" customWidth="1"/>
    <col min="5125" max="5126" width="0" style="475" hidden="1"/>
    <col min="5127" max="5127" width="18.42578125" style="475" customWidth="1"/>
    <col min="5128" max="5141" width="6.5703125" style="475" customWidth="1"/>
    <col min="5142" max="5142" width="8.7109375" style="475" customWidth="1"/>
    <col min="5143" max="5143" width="10" style="475" customWidth="1"/>
    <col min="5144" max="5144" width="6.7109375" style="475" customWidth="1"/>
    <col min="5145" max="5145" width="9.85546875" style="475" customWidth="1"/>
    <col min="5146" max="5146" width="9.5703125" style="475" customWidth="1"/>
    <col min="5147" max="5159" width="6.5703125" style="475" customWidth="1"/>
    <col min="5160" max="5160" width="6.42578125" style="475" customWidth="1"/>
    <col min="5161" max="5376" width="0" style="475" hidden="1"/>
    <col min="5377" max="5377" width="5.85546875" style="475" customWidth="1"/>
    <col min="5378" max="5378" width="34.42578125" style="475" customWidth="1"/>
    <col min="5379" max="5379" width="15.7109375" style="475" customWidth="1"/>
    <col min="5380" max="5380" width="13.85546875" style="475" customWidth="1"/>
    <col min="5381" max="5382" width="0" style="475" hidden="1"/>
    <col min="5383" max="5383" width="18.42578125" style="475" customWidth="1"/>
    <col min="5384" max="5397" width="6.5703125" style="475" customWidth="1"/>
    <col min="5398" max="5398" width="8.7109375" style="475" customWidth="1"/>
    <col min="5399" max="5399" width="10" style="475" customWidth="1"/>
    <col min="5400" max="5400" width="6.7109375" style="475" customWidth="1"/>
    <col min="5401" max="5401" width="9.85546875" style="475" customWidth="1"/>
    <col min="5402" max="5402" width="9.5703125" style="475" customWidth="1"/>
    <col min="5403" max="5415" width="6.5703125" style="475" customWidth="1"/>
    <col min="5416" max="5416" width="6.42578125" style="475" customWidth="1"/>
    <col min="5417" max="5632" width="0" style="475" hidden="1"/>
    <col min="5633" max="5633" width="5.85546875" style="475" customWidth="1"/>
    <col min="5634" max="5634" width="34.42578125" style="475" customWidth="1"/>
    <col min="5635" max="5635" width="15.7109375" style="475" customWidth="1"/>
    <col min="5636" max="5636" width="13.85546875" style="475" customWidth="1"/>
    <col min="5637" max="5638" width="0" style="475" hidden="1"/>
    <col min="5639" max="5639" width="18.42578125" style="475" customWidth="1"/>
    <col min="5640" max="5653" width="6.5703125" style="475" customWidth="1"/>
    <col min="5654" max="5654" width="8.7109375" style="475" customWidth="1"/>
    <col min="5655" max="5655" width="10" style="475" customWidth="1"/>
    <col min="5656" max="5656" width="6.7109375" style="475" customWidth="1"/>
    <col min="5657" max="5657" width="9.85546875" style="475" customWidth="1"/>
    <col min="5658" max="5658" width="9.5703125" style="475" customWidth="1"/>
    <col min="5659" max="5671" width="6.5703125" style="475" customWidth="1"/>
    <col min="5672" max="5672" width="6.42578125" style="475" customWidth="1"/>
    <col min="5673" max="5888" width="0" style="475" hidden="1"/>
    <col min="5889" max="5889" width="5.85546875" style="475" customWidth="1"/>
    <col min="5890" max="5890" width="34.42578125" style="475" customWidth="1"/>
    <col min="5891" max="5891" width="15.7109375" style="475" customWidth="1"/>
    <col min="5892" max="5892" width="13.85546875" style="475" customWidth="1"/>
    <col min="5893" max="5894" width="0" style="475" hidden="1"/>
    <col min="5895" max="5895" width="18.42578125" style="475" customWidth="1"/>
    <col min="5896" max="5909" width="6.5703125" style="475" customWidth="1"/>
    <col min="5910" max="5910" width="8.7109375" style="475" customWidth="1"/>
    <col min="5911" max="5911" width="10" style="475" customWidth="1"/>
    <col min="5912" max="5912" width="6.7109375" style="475" customWidth="1"/>
    <col min="5913" max="5913" width="9.85546875" style="475" customWidth="1"/>
    <col min="5914" max="5914" width="9.5703125" style="475" customWidth="1"/>
    <col min="5915" max="5927" width="6.5703125" style="475" customWidth="1"/>
    <col min="5928" max="5928" width="6.42578125" style="475" customWidth="1"/>
    <col min="5929" max="6144" width="0" style="475" hidden="1"/>
    <col min="6145" max="6145" width="5.85546875" style="475" customWidth="1"/>
    <col min="6146" max="6146" width="34.42578125" style="475" customWidth="1"/>
    <col min="6147" max="6147" width="15.7109375" style="475" customWidth="1"/>
    <col min="6148" max="6148" width="13.85546875" style="475" customWidth="1"/>
    <col min="6149" max="6150" width="0" style="475" hidden="1"/>
    <col min="6151" max="6151" width="18.42578125" style="475" customWidth="1"/>
    <col min="6152" max="6165" width="6.5703125" style="475" customWidth="1"/>
    <col min="6166" max="6166" width="8.7109375" style="475" customWidth="1"/>
    <col min="6167" max="6167" width="10" style="475" customWidth="1"/>
    <col min="6168" max="6168" width="6.7109375" style="475" customWidth="1"/>
    <col min="6169" max="6169" width="9.85546875" style="475" customWidth="1"/>
    <col min="6170" max="6170" width="9.5703125" style="475" customWidth="1"/>
    <col min="6171" max="6183" width="6.5703125" style="475" customWidth="1"/>
    <col min="6184" max="6184" width="6.42578125" style="475" customWidth="1"/>
    <col min="6185" max="6400" width="0" style="475" hidden="1"/>
    <col min="6401" max="6401" width="5.85546875" style="475" customWidth="1"/>
    <col min="6402" max="6402" width="34.42578125" style="475" customWidth="1"/>
    <col min="6403" max="6403" width="15.7109375" style="475" customWidth="1"/>
    <col min="6404" max="6404" width="13.85546875" style="475" customWidth="1"/>
    <col min="6405" max="6406" width="0" style="475" hidden="1"/>
    <col min="6407" max="6407" width="18.42578125" style="475" customWidth="1"/>
    <col min="6408" max="6421" width="6.5703125" style="475" customWidth="1"/>
    <col min="6422" max="6422" width="8.7109375" style="475" customWidth="1"/>
    <col min="6423" max="6423" width="10" style="475" customWidth="1"/>
    <col min="6424" max="6424" width="6.7109375" style="475" customWidth="1"/>
    <col min="6425" max="6425" width="9.85546875" style="475" customWidth="1"/>
    <col min="6426" max="6426" width="9.5703125" style="475" customWidth="1"/>
    <col min="6427" max="6439" width="6.5703125" style="475" customWidth="1"/>
    <col min="6440" max="6440" width="6.42578125" style="475" customWidth="1"/>
    <col min="6441" max="6656" width="0" style="475" hidden="1"/>
    <col min="6657" max="6657" width="5.85546875" style="475" customWidth="1"/>
    <col min="6658" max="6658" width="34.42578125" style="475" customWidth="1"/>
    <col min="6659" max="6659" width="15.7109375" style="475" customWidth="1"/>
    <col min="6660" max="6660" width="13.85546875" style="475" customWidth="1"/>
    <col min="6661" max="6662" width="0" style="475" hidden="1"/>
    <col min="6663" max="6663" width="18.42578125" style="475" customWidth="1"/>
    <col min="6664" max="6677" width="6.5703125" style="475" customWidth="1"/>
    <col min="6678" max="6678" width="8.7109375" style="475" customWidth="1"/>
    <col min="6679" max="6679" width="10" style="475" customWidth="1"/>
    <col min="6680" max="6680" width="6.7109375" style="475" customWidth="1"/>
    <col min="6681" max="6681" width="9.85546875" style="475" customWidth="1"/>
    <col min="6682" max="6682" width="9.5703125" style="475" customWidth="1"/>
    <col min="6683" max="6695" width="6.5703125" style="475" customWidth="1"/>
    <col min="6696" max="6696" width="6.42578125" style="475" customWidth="1"/>
    <col min="6697" max="6912" width="0" style="475" hidden="1"/>
    <col min="6913" max="6913" width="5.85546875" style="475" customWidth="1"/>
    <col min="6914" max="6914" width="34.42578125" style="475" customWidth="1"/>
    <col min="6915" max="6915" width="15.7109375" style="475" customWidth="1"/>
    <col min="6916" max="6916" width="13.85546875" style="475" customWidth="1"/>
    <col min="6917" max="6918" width="0" style="475" hidden="1"/>
    <col min="6919" max="6919" width="18.42578125" style="475" customWidth="1"/>
    <col min="6920" max="6933" width="6.5703125" style="475" customWidth="1"/>
    <col min="6934" max="6934" width="8.7109375" style="475" customWidth="1"/>
    <col min="6935" max="6935" width="10" style="475" customWidth="1"/>
    <col min="6936" max="6936" width="6.7109375" style="475" customWidth="1"/>
    <col min="6937" max="6937" width="9.85546875" style="475" customWidth="1"/>
    <col min="6938" max="6938" width="9.5703125" style="475" customWidth="1"/>
    <col min="6939" max="6951" width="6.5703125" style="475" customWidth="1"/>
    <col min="6952" max="6952" width="6.42578125" style="475" customWidth="1"/>
    <col min="6953" max="7168" width="0" style="475" hidden="1"/>
    <col min="7169" max="7169" width="5.85546875" style="475" customWidth="1"/>
    <col min="7170" max="7170" width="34.42578125" style="475" customWidth="1"/>
    <col min="7171" max="7171" width="15.7109375" style="475" customWidth="1"/>
    <col min="7172" max="7172" width="13.85546875" style="475" customWidth="1"/>
    <col min="7173" max="7174" width="0" style="475" hidden="1"/>
    <col min="7175" max="7175" width="18.42578125" style="475" customWidth="1"/>
    <col min="7176" max="7189" width="6.5703125" style="475" customWidth="1"/>
    <col min="7190" max="7190" width="8.7109375" style="475" customWidth="1"/>
    <col min="7191" max="7191" width="10" style="475" customWidth="1"/>
    <col min="7192" max="7192" width="6.7109375" style="475" customWidth="1"/>
    <col min="7193" max="7193" width="9.85546875" style="475" customWidth="1"/>
    <col min="7194" max="7194" width="9.5703125" style="475" customWidth="1"/>
    <col min="7195" max="7207" width="6.5703125" style="475" customWidth="1"/>
    <col min="7208" max="7208" width="6.42578125" style="475" customWidth="1"/>
    <col min="7209" max="7424" width="0" style="475" hidden="1"/>
    <col min="7425" max="7425" width="5.85546875" style="475" customWidth="1"/>
    <col min="7426" max="7426" width="34.42578125" style="475" customWidth="1"/>
    <col min="7427" max="7427" width="15.7109375" style="475" customWidth="1"/>
    <col min="7428" max="7428" width="13.85546875" style="475" customWidth="1"/>
    <col min="7429" max="7430" width="0" style="475" hidden="1"/>
    <col min="7431" max="7431" width="18.42578125" style="475" customWidth="1"/>
    <col min="7432" max="7445" width="6.5703125" style="475" customWidth="1"/>
    <col min="7446" max="7446" width="8.7109375" style="475" customWidth="1"/>
    <col min="7447" max="7447" width="10" style="475" customWidth="1"/>
    <col min="7448" max="7448" width="6.7109375" style="475" customWidth="1"/>
    <col min="7449" max="7449" width="9.85546875" style="475" customWidth="1"/>
    <col min="7450" max="7450" width="9.5703125" style="475" customWidth="1"/>
    <col min="7451" max="7463" width="6.5703125" style="475" customWidth="1"/>
    <col min="7464" max="7464" width="6.42578125" style="475" customWidth="1"/>
    <col min="7465" max="7680" width="0" style="475" hidden="1"/>
    <col min="7681" max="7681" width="5.85546875" style="475" customWidth="1"/>
    <col min="7682" max="7682" width="34.42578125" style="475" customWidth="1"/>
    <col min="7683" max="7683" width="15.7109375" style="475" customWidth="1"/>
    <col min="7684" max="7684" width="13.85546875" style="475" customWidth="1"/>
    <col min="7685" max="7686" width="0" style="475" hidden="1"/>
    <col min="7687" max="7687" width="18.42578125" style="475" customWidth="1"/>
    <col min="7688" max="7701" width="6.5703125" style="475" customWidth="1"/>
    <col min="7702" max="7702" width="8.7109375" style="475" customWidth="1"/>
    <col min="7703" max="7703" width="10" style="475" customWidth="1"/>
    <col min="7704" max="7704" width="6.7109375" style="475" customWidth="1"/>
    <col min="7705" max="7705" width="9.85546875" style="475" customWidth="1"/>
    <col min="7706" max="7706" width="9.5703125" style="475" customWidth="1"/>
    <col min="7707" max="7719" width="6.5703125" style="475" customWidth="1"/>
    <col min="7720" max="7720" width="6.42578125" style="475" customWidth="1"/>
    <col min="7721" max="7936" width="0" style="475" hidden="1"/>
    <col min="7937" max="7937" width="5.85546875" style="475" customWidth="1"/>
    <col min="7938" max="7938" width="34.42578125" style="475" customWidth="1"/>
    <col min="7939" max="7939" width="15.7109375" style="475" customWidth="1"/>
    <col min="7940" max="7940" width="13.85546875" style="475" customWidth="1"/>
    <col min="7941" max="7942" width="0" style="475" hidden="1"/>
    <col min="7943" max="7943" width="18.42578125" style="475" customWidth="1"/>
    <col min="7944" max="7957" width="6.5703125" style="475" customWidth="1"/>
    <col min="7958" max="7958" width="8.7109375" style="475" customWidth="1"/>
    <col min="7959" max="7959" width="10" style="475" customWidth="1"/>
    <col min="7960" max="7960" width="6.7109375" style="475" customWidth="1"/>
    <col min="7961" max="7961" width="9.85546875" style="475" customWidth="1"/>
    <col min="7962" max="7962" width="9.5703125" style="475" customWidth="1"/>
    <col min="7963" max="7975" width="6.5703125" style="475" customWidth="1"/>
    <col min="7976" max="7976" width="6.42578125" style="475" customWidth="1"/>
    <col min="7977" max="8192" width="0" style="475" hidden="1"/>
    <col min="8193" max="8193" width="5.85546875" style="475" customWidth="1"/>
    <col min="8194" max="8194" width="34.42578125" style="475" customWidth="1"/>
    <col min="8195" max="8195" width="15.7109375" style="475" customWidth="1"/>
    <col min="8196" max="8196" width="13.85546875" style="475" customWidth="1"/>
    <col min="8197" max="8198" width="0" style="475" hidden="1"/>
    <col min="8199" max="8199" width="18.42578125" style="475" customWidth="1"/>
    <col min="8200" max="8213" width="6.5703125" style="475" customWidth="1"/>
    <col min="8214" max="8214" width="8.7109375" style="475" customWidth="1"/>
    <col min="8215" max="8215" width="10" style="475" customWidth="1"/>
    <col min="8216" max="8216" width="6.7109375" style="475" customWidth="1"/>
    <col min="8217" max="8217" width="9.85546875" style="475" customWidth="1"/>
    <col min="8218" max="8218" width="9.5703125" style="475" customWidth="1"/>
    <col min="8219" max="8231" width="6.5703125" style="475" customWidth="1"/>
    <col min="8232" max="8232" width="6.42578125" style="475" customWidth="1"/>
    <col min="8233" max="8448" width="0" style="475" hidden="1"/>
    <col min="8449" max="8449" width="5.85546875" style="475" customWidth="1"/>
    <col min="8450" max="8450" width="34.42578125" style="475" customWidth="1"/>
    <col min="8451" max="8451" width="15.7109375" style="475" customWidth="1"/>
    <col min="8452" max="8452" width="13.85546875" style="475" customWidth="1"/>
    <col min="8453" max="8454" width="0" style="475" hidden="1"/>
    <col min="8455" max="8455" width="18.42578125" style="475" customWidth="1"/>
    <col min="8456" max="8469" width="6.5703125" style="475" customWidth="1"/>
    <col min="8470" max="8470" width="8.7109375" style="475" customWidth="1"/>
    <col min="8471" max="8471" width="10" style="475" customWidth="1"/>
    <col min="8472" max="8472" width="6.7109375" style="475" customWidth="1"/>
    <col min="8473" max="8473" width="9.85546875" style="475" customWidth="1"/>
    <col min="8474" max="8474" width="9.5703125" style="475" customWidth="1"/>
    <col min="8475" max="8487" width="6.5703125" style="475" customWidth="1"/>
    <col min="8488" max="8488" width="6.42578125" style="475" customWidth="1"/>
    <col min="8489" max="8704" width="0" style="475" hidden="1"/>
    <col min="8705" max="8705" width="5.85546875" style="475" customWidth="1"/>
    <col min="8706" max="8706" width="34.42578125" style="475" customWidth="1"/>
    <col min="8707" max="8707" width="15.7109375" style="475" customWidth="1"/>
    <col min="8708" max="8708" width="13.85546875" style="475" customWidth="1"/>
    <col min="8709" max="8710" width="0" style="475" hidden="1"/>
    <col min="8711" max="8711" width="18.42578125" style="475" customWidth="1"/>
    <col min="8712" max="8725" width="6.5703125" style="475" customWidth="1"/>
    <col min="8726" max="8726" width="8.7109375" style="475" customWidth="1"/>
    <col min="8727" max="8727" width="10" style="475" customWidth="1"/>
    <col min="8728" max="8728" width="6.7109375" style="475" customWidth="1"/>
    <col min="8729" max="8729" width="9.85546875" style="475" customWidth="1"/>
    <col min="8730" max="8730" width="9.5703125" style="475" customWidth="1"/>
    <col min="8731" max="8743" width="6.5703125" style="475" customWidth="1"/>
    <col min="8744" max="8744" width="6.42578125" style="475" customWidth="1"/>
    <col min="8745" max="8960" width="0" style="475" hidden="1"/>
    <col min="8961" max="8961" width="5.85546875" style="475" customWidth="1"/>
    <col min="8962" max="8962" width="34.42578125" style="475" customWidth="1"/>
    <col min="8963" max="8963" width="15.7109375" style="475" customWidth="1"/>
    <col min="8964" max="8964" width="13.85546875" style="475" customWidth="1"/>
    <col min="8965" max="8966" width="0" style="475" hidden="1"/>
    <col min="8967" max="8967" width="18.42578125" style="475" customWidth="1"/>
    <col min="8968" max="8981" width="6.5703125" style="475" customWidth="1"/>
    <col min="8982" max="8982" width="8.7109375" style="475" customWidth="1"/>
    <col min="8983" max="8983" width="10" style="475" customWidth="1"/>
    <col min="8984" max="8984" width="6.7109375" style="475" customWidth="1"/>
    <col min="8985" max="8985" width="9.85546875" style="475" customWidth="1"/>
    <col min="8986" max="8986" width="9.5703125" style="475" customWidth="1"/>
    <col min="8987" max="8999" width="6.5703125" style="475" customWidth="1"/>
    <col min="9000" max="9000" width="6.42578125" style="475" customWidth="1"/>
    <col min="9001" max="9216" width="0" style="475" hidden="1"/>
    <col min="9217" max="9217" width="5.85546875" style="475" customWidth="1"/>
    <col min="9218" max="9218" width="34.42578125" style="475" customWidth="1"/>
    <col min="9219" max="9219" width="15.7109375" style="475" customWidth="1"/>
    <col min="9220" max="9220" width="13.85546875" style="475" customWidth="1"/>
    <col min="9221" max="9222" width="0" style="475" hidden="1"/>
    <col min="9223" max="9223" width="18.42578125" style="475" customWidth="1"/>
    <col min="9224" max="9237" width="6.5703125" style="475" customWidth="1"/>
    <col min="9238" max="9238" width="8.7109375" style="475" customWidth="1"/>
    <col min="9239" max="9239" width="10" style="475" customWidth="1"/>
    <col min="9240" max="9240" width="6.7109375" style="475" customWidth="1"/>
    <col min="9241" max="9241" width="9.85546875" style="475" customWidth="1"/>
    <col min="9242" max="9242" width="9.5703125" style="475" customWidth="1"/>
    <col min="9243" max="9255" width="6.5703125" style="475" customWidth="1"/>
    <col min="9256" max="9256" width="6.42578125" style="475" customWidth="1"/>
    <col min="9257" max="9472" width="0" style="475" hidden="1"/>
    <col min="9473" max="9473" width="5.85546875" style="475" customWidth="1"/>
    <col min="9474" max="9474" width="34.42578125" style="475" customWidth="1"/>
    <col min="9475" max="9475" width="15.7109375" style="475" customWidth="1"/>
    <col min="9476" max="9476" width="13.85546875" style="475" customWidth="1"/>
    <col min="9477" max="9478" width="0" style="475" hidden="1"/>
    <col min="9479" max="9479" width="18.42578125" style="475" customWidth="1"/>
    <col min="9480" max="9493" width="6.5703125" style="475" customWidth="1"/>
    <col min="9494" max="9494" width="8.7109375" style="475" customWidth="1"/>
    <col min="9495" max="9495" width="10" style="475" customWidth="1"/>
    <col min="9496" max="9496" width="6.7109375" style="475" customWidth="1"/>
    <col min="9497" max="9497" width="9.85546875" style="475" customWidth="1"/>
    <col min="9498" max="9498" width="9.5703125" style="475" customWidth="1"/>
    <col min="9499" max="9511" width="6.5703125" style="475" customWidth="1"/>
    <col min="9512" max="9512" width="6.42578125" style="475" customWidth="1"/>
    <col min="9513" max="9728" width="0" style="475" hidden="1"/>
    <col min="9729" max="9729" width="5.85546875" style="475" customWidth="1"/>
    <col min="9730" max="9730" width="34.42578125" style="475" customWidth="1"/>
    <col min="9731" max="9731" width="15.7109375" style="475" customWidth="1"/>
    <col min="9732" max="9732" width="13.85546875" style="475" customWidth="1"/>
    <col min="9733" max="9734" width="0" style="475" hidden="1"/>
    <col min="9735" max="9735" width="18.42578125" style="475" customWidth="1"/>
    <col min="9736" max="9749" width="6.5703125" style="475" customWidth="1"/>
    <col min="9750" max="9750" width="8.7109375" style="475" customWidth="1"/>
    <col min="9751" max="9751" width="10" style="475" customWidth="1"/>
    <col min="9752" max="9752" width="6.7109375" style="475" customWidth="1"/>
    <col min="9753" max="9753" width="9.85546875" style="475" customWidth="1"/>
    <col min="9754" max="9754" width="9.5703125" style="475" customWidth="1"/>
    <col min="9755" max="9767" width="6.5703125" style="475" customWidth="1"/>
    <col min="9768" max="9768" width="6.42578125" style="475" customWidth="1"/>
    <col min="9769" max="9984" width="0" style="475" hidden="1"/>
    <col min="9985" max="9985" width="5.85546875" style="475" customWidth="1"/>
    <col min="9986" max="9986" width="34.42578125" style="475" customWidth="1"/>
    <col min="9987" max="9987" width="15.7109375" style="475" customWidth="1"/>
    <col min="9988" max="9988" width="13.85546875" style="475" customWidth="1"/>
    <col min="9989" max="9990" width="0" style="475" hidden="1"/>
    <col min="9991" max="9991" width="18.42578125" style="475" customWidth="1"/>
    <col min="9992" max="10005" width="6.5703125" style="475" customWidth="1"/>
    <col min="10006" max="10006" width="8.7109375" style="475" customWidth="1"/>
    <col min="10007" max="10007" width="10" style="475" customWidth="1"/>
    <col min="10008" max="10008" width="6.7109375" style="475" customWidth="1"/>
    <col min="10009" max="10009" width="9.85546875" style="475" customWidth="1"/>
    <col min="10010" max="10010" width="9.5703125" style="475" customWidth="1"/>
    <col min="10011" max="10023" width="6.5703125" style="475" customWidth="1"/>
    <col min="10024" max="10024" width="6.42578125" style="475" customWidth="1"/>
    <col min="10025" max="10240" width="0" style="475" hidden="1"/>
    <col min="10241" max="10241" width="5.85546875" style="475" customWidth="1"/>
    <col min="10242" max="10242" width="34.42578125" style="475" customWidth="1"/>
    <col min="10243" max="10243" width="15.7109375" style="475" customWidth="1"/>
    <col min="10244" max="10244" width="13.85546875" style="475" customWidth="1"/>
    <col min="10245" max="10246" width="0" style="475" hidden="1"/>
    <col min="10247" max="10247" width="18.42578125" style="475" customWidth="1"/>
    <col min="10248" max="10261" width="6.5703125" style="475" customWidth="1"/>
    <col min="10262" max="10262" width="8.7109375" style="475" customWidth="1"/>
    <col min="10263" max="10263" width="10" style="475" customWidth="1"/>
    <col min="10264" max="10264" width="6.7109375" style="475" customWidth="1"/>
    <col min="10265" max="10265" width="9.85546875" style="475" customWidth="1"/>
    <col min="10266" max="10266" width="9.5703125" style="475" customWidth="1"/>
    <col min="10267" max="10279" width="6.5703125" style="475" customWidth="1"/>
    <col min="10280" max="10280" width="6.42578125" style="475" customWidth="1"/>
    <col min="10281" max="10496" width="0" style="475" hidden="1"/>
    <col min="10497" max="10497" width="5.85546875" style="475" customWidth="1"/>
    <col min="10498" max="10498" width="34.42578125" style="475" customWidth="1"/>
    <col min="10499" max="10499" width="15.7109375" style="475" customWidth="1"/>
    <col min="10500" max="10500" width="13.85546875" style="475" customWidth="1"/>
    <col min="10501" max="10502" width="0" style="475" hidden="1"/>
    <col min="10503" max="10503" width="18.42578125" style="475" customWidth="1"/>
    <col min="10504" max="10517" width="6.5703125" style="475" customWidth="1"/>
    <col min="10518" max="10518" width="8.7109375" style="475" customWidth="1"/>
    <col min="10519" max="10519" width="10" style="475" customWidth="1"/>
    <col min="10520" max="10520" width="6.7109375" style="475" customWidth="1"/>
    <col min="10521" max="10521" width="9.85546875" style="475" customWidth="1"/>
    <col min="10522" max="10522" width="9.5703125" style="475" customWidth="1"/>
    <col min="10523" max="10535" width="6.5703125" style="475" customWidth="1"/>
    <col min="10536" max="10536" width="6.42578125" style="475" customWidth="1"/>
    <col min="10537" max="10752" width="0" style="475" hidden="1"/>
    <col min="10753" max="10753" width="5.85546875" style="475" customWidth="1"/>
    <col min="10754" max="10754" width="34.42578125" style="475" customWidth="1"/>
    <col min="10755" max="10755" width="15.7109375" style="475" customWidth="1"/>
    <col min="10756" max="10756" width="13.85546875" style="475" customWidth="1"/>
    <col min="10757" max="10758" width="0" style="475" hidden="1"/>
    <col min="10759" max="10759" width="18.42578125" style="475" customWidth="1"/>
    <col min="10760" max="10773" width="6.5703125" style="475" customWidth="1"/>
    <col min="10774" max="10774" width="8.7109375" style="475" customWidth="1"/>
    <col min="10775" max="10775" width="10" style="475" customWidth="1"/>
    <col min="10776" max="10776" width="6.7109375" style="475" customWidth="1"/>
    <col min="10777" max="10777" width="9.85546875" style="475" customWidth="1"/>
    <col min="10778" max="10778" width="9.5703125" style="475" customWidth="1"/>
    <col min="10779" max="10791" width="6.5703125" style="475" customWidth="1"/>
    <col min="10792" max="10792" width="6.42578125" style="475" customWidth="1"/>
    <col min="10793" max="11008" width="0" style="475" hidden="1"/>
    <col min="11009" max="11009" width="5.85546875" style="475" customWidth="1"/>
    <col min="11010" max="11010" width="34.42578125" style="475" customWidth="1"/>
    <col min="11011" max="11011" width="15.7109375" style="475" customWidth="1"/>
    <col min="11012" max="11012" width="13.85546875" style="475" customWidth="1"/>
    <col min="11013" max="11014" width="0" style="475" hidden="1"/>
    <col min="11015" max="11015" width="18.42578125" style="475" customWidth="1"/>
    <col min="11016" max="11029" width="6.5703125" style="475" customWidth="1"/>
    <col min="11030" max="11030" width="8.7109375" style="475" customWidth="1"/>
    <col min="11031" max="11031" width="10" style="475" customWidth="1"/>
    <col min="11032" max="11032" width="6.7109375" style="475" customWidth="1"/>
    <col min="11033" max="11033" width="9.85546875" style="475" customWidth="1"/>
    <col min="11034" max="11034" width="9.5703125" style="475" customWidth="1"/>
    <col min="11035" max="11047" width="6.5703125" style="475" customWidth="1"/>
    <col min="11048" max="11048" width="6.42578125" style="475" customWidth="1"/>
    <col min="11049" max="11264" width="0" style="475" hidden="1"/>
    <col min="11265" max="11265" width="5.85546875" style="475" customWidth="1"/>
    <col min="11266" max="11266" width="34.42578125" style="475" customWidth="1"/>
    <col min="11267" max="11267" width="15.7109375" style="475" customWidth="1"/>
    <col min="11268" max="11268" width="13.85546875" style="475" customWidth="1"/>
    <col min="11269" max="11270" width="0" style="475" hidden="1"/>
    <col min="11271" max="11271" width="18.42578125" style="475" customWidth="1"/>
    <col min="11272" max="11285" width="6.5703125" style="475" customWidth="1"/>
    <col min="11286" max="11286" width="8.7109375" style="475" customWidth="1"/>
    <col min="11287" max="11287" width="10" style="475" customWidth="1"/>
    <col min="11288" max="11288" width="6.7109375" style="475" customWidth="1"/>
    <col min="11289" max="11289" width="9.85546875" style="475" customWidth="1"/>
    <col min="11290" max="11290" width="9.5703125" style="475" customWidth="1"/>
    <col min="11291" max="11303" width="6.5703125" style="475" customWidth="1"/>
    <col min="11304" max="11304" width="6.42578125" style="475" customWidth="1"/>
    <col min="11305" max="11520" width="0" style="475" hidden="1"/>
    <col min="11521" max="11521" width="5.85546875" style="475" customWidth="1"/>
    <col min="11522" max="11522" width="34.42578125" style="475" customWidth="1"/>
    <col min="11523" max="11523" width="15.7109375" style="475" customWidth="1"/>
    <col min="11524" max="11524" width="13.85546875" style="475" customWidth="1"/>
    <col min="11525" max="11526" width="0" style="475" hidden="1"/>
    <col min="11527" max="11527" width="18.42578125" style="475" customWidth="1"/>
    <col min="11528" max="11541" width="6.5703125" style="475" customWidth="1"/>
    <col min="11542" max="11542" width="8.7109375" style="475" customWidth="1"/>
    <col min="11543" max="11543" width="10" style="475" customWidth="1"/>
    <col min="11544" max="11544" width="6.7109375" style="475" customWidth="1"/>
    <col min="11545" max="11545" width="9.85546875" style="475" customWidth="1"/>
    <col min="11546" max="11546" width="9.5703125" style="475" customWidth="1"/>
    <col min="11547" max="11559" width="6.5703125" style="475" customWidth="1"/>
    <col min="11560" max="11560" width="6.42578125" style="475" customWidth="1"/>
    <col min="11561" max="11776" width="0" style="475" hidden="1"/>
    <col min="11777" max="11777" width="5.85546875" style="475" customWidth="1"/>
    <col min="11778" max="11778" width="34.42578125" style="475" customWidth="1"/>
    <col min="11779" max="11779" width="15.7109375" style="475" customWidth="1"/>
    <col min="11780" max="11780" width="13.85546875" style="475" customWidth="1"/>
    <col min="11781" max="11782" width="0" style="475" hidden="1"/>
    <col min="11783" max="11783" width="18.42578125" style="475" customWidth="1"/>
    <col min="11784" max="11797" width="6.5703125" style="475" customWidth="1"/>
    <col min="11798" max="11798" width="8.7109375" style="475" customWidth="1"/>
    <col min="11799" max="11799" width="10" style="475" customWidth="1"/>
    <col min="11800" max="11800" width="6.7109375" style="475" customWidth="1"/>
    <col min="11801" max="11801" width="9.85546875" style="475" customWidth="1"/>
    <col min="11802" max="11802" width="9.5703125" style="475" customWidth="1"/>
    <col min="11803" max="11815" width="6.5703125" style="475" customWidth="1"/>
    <col min="11816" max="11816" width="6.42578125" style="475" customWidth="1"/>
    <col min="11817" max="12032" width="0" style="475" hidden="1"/>
    <col min="12033" max="12033" width="5.85546875" style="475" customWidth="1"/>
    <col min="12034" max="12034" width="34.42578125" style="475" customWidth="1"/>
    <col min="12035" max="12035" width="15.7109375" style="475" customWidth="1"/>
    <col min="12036" max="12036" width="13.85546875" style="475" customWidth="1"/>
    <col min="12037" max="12038" width="0" style="475" hidden="1"/>
    <col min="12039" max="12039" width="18.42578125" style="475" customWidth="1"/>
    <col min="12040" max="12053" width="6.5703125" style="475" customWidth="1"/>
    <col min="12054" max="12054" width="8.7109375" style="475" customWidth="1"/>
    <col min="12055" max="12055" width="10" style="475" customWidth="1"/>
    <col min="12056" max="12056" width="6.7109375" style="475" customWidth="1"/>
    <col min="12057" max="12057" width="9.85546875" style="475" customWidth="1"/>
    <col min="12058" max="12058" width="9.5703125" style="475" customWidth="1"/>
    <col min="12059" max="12071" width="6.5703125" style="475" customWidth="1"/>
    <col min="12072" max="12072" width="6.42578125" style="475" customWidth="1"/>
    <col min="12073" max="12288" width="0" style="475" hidden="1"/>
    <col min="12289" max="12289" width="5.85546875" style="475" customWidth="1"/>
    <col min="12290" max="12290" width="34.42578125" style="475" customWidth="1"/>
    <col min="12291" max="12291" width="15.7109375" style="475" customWidth="1"/>
    <col min="12292" max="12292" width="13.85546875" style="475" customWidth="1"/>
    <col min="12293" max="12294" width="0" style="475" hidden="1"/>
    <col min="12295" max="12295" width="18.42578125" style="475" customWidth="1"/>
    <col min="12296" max="12309" width="6.5703125" style="475" customWidth="1"/>
    <col min="12310" max="12310" width="8.7109375" style="475" customWidth="1"/>
    <col min="12311" max="12311" width="10" style="475" customWidth="1"/>
    <col min="12312" max="12312" width="6.7109375" style="475" customWidth="1"/>
    <col min="12313" max="12313" width="9.85546875" style="475" customWidth="1"/>
    <col min="12314" max="12314" width="9.5703125" style="475" customWidth="1"/>
    <col min="12315" max="12327" width="6.5703125" style="475" customWidth="1"/>
    <col min="12328" max="12328" width="6.42578125" style="475" customWidth="1"/>
    <col min="12329" max="12544" width="0" style="475" hidden="1"/>
    <col min="12545" max="12545" width="5.85546875" style="475" customWidth="1"/>
    <col min="12546" max="12546" width="34.42578125" style="475" customWidth="1"/>
    <col min="12547" max="12547" width="15.7109375" style="475" customWidth="1"/>
    <col min="12548" max="12548" width="13.85546875" style="475" customWidth="1"/>
    <col min="12549" max="12550" width="0" style="475" hidden="1"/>
    <col min="12551" max="12551" width="18.42578125" style="475" customWidth="1"/>
    <col min="12552" max="12565" width="6.5703125" style="475" customWidth="1"/>
    <col min="12566" max="12566" width="8.7109375" style="475" customWidth="1"/>
    <col min="12567" max="12567" width="10" style="475" customWidth="1"/>
    <col min="12568" max="12568" width="6.7109375" style="475" customWidth="1"/>
    <col min="12569" max="12569" width="9.85546875" style="475" customWidth="1"/>
    <col min="12570" max="12570" width="9.5703125" style="475" customWidth="1"/>
    <col min="12571" max="12583" width="6.5703125" style="475" customWidth="1"/>
    <col min="12584" max="12584" width="6.42578125" style="475" customWidth="1"/>
    <col min="12585" max="12800" width="0" style="475" hidden="1"/>
    <col min="12801" max="12801" width="5.85546875" style="475" customWidth="1"/>
    <col min="12802" max="12802" width="34.42578125" style="475" customWidth="1"/>
    <col min="12803" max="12803" width="15.7109375" style="475" customWidth="1"/>
    <col min="12804" max="12804" width="13.85546875" style="475" customWidth="1"/>
    <col min="12805" max="12806" width="0" style="475" hidden="1"/>
    <col min="12807" max="12807" width="18.42578125" style="475" customWidth="1"/>
    <col min="12808" max="12821" width="6.5703125" style="475" customWidth="1"/>
    <col min="12822" max="12822" width="8.7109375" style="475" customWidth="1"/>
    <col min="12823" max="12823" width="10" style="475" customWidth="1"/>
    <col min="12824" max="12824" width="6.7109375" style="475" customWidth="1"/>
    <col min="12825" max="12825" width="9.85546875" style="475" customWidth="1"/>
    <col min="12826" max="12826" width="9.5703125" style="475" customWidth="1"/>
    <col min="12827" max="12839" width="6.5703125" style="475" customWidth="1"/>
    <col min="12840" max="12840" width="6.42578125" style="475" customWidth="1"/>
    <col min="12841" max="13056" width="0" style="475" hidden="1"/>
    <col min="13057" max="13057" width="5.85546875" style="475" customWidth="1"/>
    <col min="13058" max="13058" width="34.42578125" style="475" customWidth="1"/>
    <col min="13059" max="13059" width="15.7109375" style="475" customWidth="1"/>
    <col min="13060" max="13060" width="13.85546875" style="475" customWidth="1"/>
    <col min="13061" max="13062" width="0" style="475" hidden="1"/>
    <col min="13063" max="13063" width="18.42578125" style="475" customWidth="1"/>
    <col min="13064" max="13077" width="6.5703125" style="475" customWidth="1"/>
    <col min="13078" max="13078" width="8.7109375" style="475" customWidth="1"/>
    <col min="13079" max="13079" width="10" style="475" customWidth="1"/>
    <col min="13080" max="13080" width="6.7109375" style="475" customWidth="1"/>
    <col min="13081" max="13081" width="9.85546875" style="475" customWidth="1"/>
    <col min="13082" max="13082" width="9.5703125" style="475" customWidth="1"/>
    <col min="13083" max="13095" width="6.5703125" style="475" customWidth="1"/>
    <col min="13096" max="13096" width="6.42578125" style="475" customWidth="1"/>
    <col min="13097" max="13312" width="0" style="475" hidden="1"/>
    <col min="13313" max="13313" width="5.85546875" style="475" customWidth="1"/>
    <col min="13314" max="13314" width="34.42578125" style="475" customWidth="1"/>
    <col min="13315" max="13315" width="15.7109375" style="475" customWidth="1"/>
    <col min="13316" max="13316" width="13.85546875" style="475" customWidth="1"/>
    <col min="13317" max="13318" width="0" style="475" hidden="1"/>
    <col min="13319" max="13319" width="18.42578125" style="475" customWidth="1"/>
    <col min="13320" max="13333" width="6.5703125" style="475" customWidth="1"/>
    <col min="13334" max="13334" width="8.7109375" style="475" customWidth="1"/>
    <col min="13335" max="13335" width="10" style="475" customWidth="1"/>
    <col min="13336" max="13336" width="6.7109375" style="475" customWidth="1"/>
    <col min="13337" max="13337" width="9.85546875" style="475" customWidth="1"/>
    <col min="13338" max="13338" width="9.5703125" style="475" customWidth="1"/>
    <col min="13339" max="13351" width="6.5703125" style="475" customWidth="1"/>
    <col min="13352" max="13352" width="6.42578125" style="475" customWidth="1"/>
    <col min="13353" max="13568" width="0" style="475" hidden="1"/>
    <col min="13569" max="13569" width="5.85546875" style="475" customWidth="1"/>
    <col min="13570" max="13570" width="34.42578125" style="475" customWidth="1"/>
    <col min="13571" max="13571" width="15.7109375" style="475" customWidth="1"/>
    <col min="13572" max="13572" width="13.85546875" style="475" customWidth="1"/>
    <col min="13573" max="13574" width="0" style="475" hidden="1"/>
    <col min="13575" max="13575" width="18.42578125" style="475" customWidth="1"/>
    <col min="13576" max="13589" width="6.5703125" style="475" customWidth="1"/>
    <col min="13590" max="13590" width="8.7109375" style="475" customWidth="1"/>
    <col min="13591" max="13591" width="10" style="475" customWidth="1"/>
    <col min="13592" max="13592" width="6.7109375" style="475" customWidth="1"/>
    <col min="13593" max="13593" width="9.85546875" style="475" customWidth="1"/>
    <col min="13594" max="13594" width="9.5703125" style="475" customWidth="1"/>
    <col min="13595" max="13607" width="6.5703125" style="475" customWidth="1"/>
    <col min="13608" max="13608" width="6.42578125" style="475" customWidth="1"/>
    <col min="13609" max="13824" width="0" style="475" hidden="1"/>
    <col min="13825" max="13825" width="5.85546875" style="475" customWidth="1"/>
    <col min="13826" max="13826" width="34.42578125" style="475" customWidth="1"/>
    <col min="13827" max="13827" width="15.7109375" style="475" customWidth="1"/>
    <col min="13828" max="13828" width="13.85546875" style="475" customWidth="1"/>
    <col min="13829" max="13830" width="0" style="475" hidden="1"/>
    <col min="13831" max="13831" width="18.42578125" style="475" customWidth="1"/>
    <col min="13832" max="13845" width="6.5703125" style="475" customWidth="1"/>
    <col min="13846" max="13846" width="8.7109375" style="475" customWidth="1"/>
    <col min="13847" max="13847" width="10" style="475" customWidth="1"/>
    <col min="13848" max="13848" width="6.7109375" style="475" customWidth="1"/>
    <col min="13849" max="13849" width="9.85546875" style="475" customWidth="1"/>
    <col min="13850" max="13850" width="9.5703125" style="475" customWidth="1"/>
    <col min="13851" max="13863" width="6.5703125" style="475" customWidth="1"/>
    <col min="13864" max="13864" width="6.42578125" style="475" customWidth="1"/>
    <col min="13865" max="14080" width="0" style="475" hidden="1"/>
    <col min="14081" max="14081" width="5.85546875" style="475" customWidth="1"/>
    <col min="14082" max="14082" width="34.42578125" style="475" customWidth="1"/>
    <col min="14083" max="14083" width="15.7109375" style="475" customWidth="1"/>
    <col min="14084" max="14084" width="13.85546875" style="475" customWidth="1"/>
    <col min="14085" max="14086" width="0" style="475" hidden="1"/>
    <col min="14087" max="14087" width="18.42578125" style="475" customWidth="1"/>
    <col min="14088" max="14101" width="6.5703125" style="475" customWidth="1"/>
    <col min="14102" max="14102" width="8.7109375" style="475" customWidth="1"/>
    <col min="14103" max="14103" width="10" style="475" customWidth="1"/>
    <col min="14104" max="14104" width="6.7109375" style="475" customWidth="1"/>
    <col min="14105" max="14105" width="9.85546875" style="475" customWidth="1"/>
    <col min="14106" max="14106" width="9.5703125" style="475" customWidth="1"/>
    <col min="14107" max="14119" width="6.5703125" style="475" customWidth="1"/>
    <col min="14120" max="14120" width="6.42578125" style="475" customWidth="1"/>
    <col min="14121" max="14336" width="0" style="475" hidden="1"/>
    <col min="14337" max="14337" width="5.85546875" style="475" customWidth="1"/>
    <col min="14338" max="14338" width="34.42578125" style="475" customWidth="1"/>
    <col min="14339" max="14339" width="15.7109375" style="475" customWidth="1"/>
    <col min="14340" max="14340" width="13.85546875" style="475" customWidth="1"/>
    <col min="14341" max="14342" width="0" style="475" hidden="1"/>
    <col min="14343" max="14343" width="18.42578125" style="475" customWidth="1"/>
    <col min="14344" max="14357" width="6.5703125" style="475" customWidth="1"/>
    <col min="14358" max="14358" width="8.7109375" style="475" customWidth="1"/>
    <col min="14359" max="14359" width="10" style="475" customWidth="1"/>
    <col min="14360" max="14360" width="6.7109375" style="475" customWidth="1"/>
    <col min="14361" max="14361" width="9.85546875" style="475" customWidth="1"/>
    <col min="14362" max="14362" width="9.5703125" style="475" customWidth="1"/>
    <col min="14363" max="14375" width="6.5703125" style="475" customWidth="1"/>
    <col min="14376" max="14376" width="6.42578125" style="475" customWidth="1"/>
    <col min="14377" max="14592" width="0" style="475" hidden="1"/>
    <col min="14593" max="14593" width="5.85546875" style="475" customWidth="1"/>
    <col min="14594" max="14594" width="34.42578125" style="475" customWidth="1"/>
    <col min="14595" max="14595" width="15.7109375" style="475" customWidth="1"/>
    <col min="14596" max="14596" width="13.85546875" style="475" customWidth="1"/>
    <col min="14597" max="14598" width="0" style="475" hidden="1"/>
    <col min="14599" max="14599" width="18.42578125" style="475" customWidth="1"/>
    <col min="14600" max="14613" width="6.5703125" style="475" customWidth="1"/>
    <col min="14614" max="14614" width="8.7109375" style="475" customWidth="1"/>
    <col min="14615" max="14615" width="10" style="475" customWidth="1"/>
    <col min="14616" max="14616" width="6.7109375" style="475" customWidth="1"/>
    <col min="14617" max="14617" width="9.85546875" style="475" customWidth="1"/>
    <col min="14618" max="14618" width="9.5703125" style="475" customWidth="1"/>
    <col min="14619" max="14631" width="6.5703125" style="475" customWidth="1"/>
    <col min="14632" max="14632" width="6.42578125" style="475" customWidth="1"/>
    <col min="14633" max="14848" width="0" style="475" hidden="1"/>
    <col min="14849" max="14849" width="5.85546875" style="475" customWidth="1"/>
    <col min="14850" max="14850" width="34.42578125" style="475" customWidth="1"/>
    <col min="14851" max="14851" width="15.7109375" style="475" customWidth="1"/>
    <col min="14852" max="14852" width="13.85546875" style="475" customWidth="1"/>
    <col min="14853" max="14854" width="0" style="475" hidden="1"/>
    <col min="14855" max="14855" width="18.42578125" style="475" customWidth="1"/>
    <col min="14856" max="14869" width="6.5703125" style="475" customWidth="1"/>
    <col min="14870" max="14870" width="8.7109375" style="475" customWidth="1"/>
    <col min="14871" max="14871" width="10" style="475" customWidth="1"/>
    <col min="14872" max="14872" width="6.7109375" style="475" customWidth="1"/>
    <col min="14873" max="14873" width="9.85546875" style="475" customWidth="1"/>
    <col min="14874" max="14874" width="9.5703125" style="475" customWidth="1"/>
    <col min="14875" max="14887" width="6.5703125" style="475" customWidth="1"/>
    <col min="14888" max="14888" width="6.42578125" style="475" customWidth="1"/>
    <col min="14889" max="15104" width="0" style="475" hidden="1"/>
    <col min="15105" max="15105" width="5.85546875" style="475" customWidth="1"/>
    <col min="15106" max="15106" width="34.42578125" style="475" customWidth="1"/>
    <col min="15107" max="15107" width="15.7109375" style="475" customWidth="1"/>
    <col min="15108" max="15108" width="13.85546875" style="475" customWidth="1"/>
    <col min="15109" max="15110" width="0" style="475" hidden="1"/>
    <col min="15111" max="15111" width="18.42578125" style="475" customWidth="1"/>
    <col min="15112" max="15125" width="6.5703125" style="475" customWidth="1"/>
    <col min="15126" max="15126" width="8.7109375" style="475" customWidth="1"/>
    <col min="15127" max="15127" width="10" style="475" customWidth="1"/>
    <col min="15128" max="15128" width="6.7109375" style="475" customWidth="1"/>
    <col min="15129" max="15129" width="9.85546875" style="475" customWidth="1"/>
    <col min="15130" max="15130" width="9.5703125" style="475" customWidth="1"/>
    <col min="15131" max="15143" width="6.5703125" style="475" customWidth="1"/>
    <col min="15144" max="15144" width="6.42578125" style="475" customWidth="1"/>
    <col min="15145" max="15360" width="0" style="475" hidden="1"/>
    <col min="15361" max="15361" width="5.85546875" style="475" customWidth="1"/>
    <col min="15362" max="15362" width="34.42578125" style="475" customWidth="1"/>
    <col min="15363" max="15363" width="15.7109375" style="475" customWidth="1"/>
    <col min="15364" max="15364" width="13.85546875" style="475" customWidth="1"/>
    <col min="15365" max="15366" width="0" style="475" hidden="1"/>
    <col min="15367" max="15367" width="18.42578125" style="475" customWidth="1"/>
    <col min="15368" max="15381" width="6.5703125" style="475" customWidth="1"/>
    <col min="15382" max="15382" width="8.7109375" style="475" customWidth="1"/>
    <col min="15383" max="15383" width="10" style="475" customWidth="1"/>
    <col min="15384" max="15384" width="6.7109375" style="475" customWidth="1"/>
    <col min="15385" max="15385" width="9.85546875" style="475" customWidth="1"/>
    <col min="15386" max="15386" width="9.5703125" style="475" customWidth="1"/>
    <col min="15387" max="15399" width="6.5703125" style="475" customWidth="1"/>
    <col min="15400" max="15400" width="6.42578125" style="475" customWidth="1"/>
    <col min="15401" max="15616" width="0" style="475" hidden="1"/>
    <col min="15617" max="15617" width="5.85546875" style="475" customWidth="1"/>
    <col min="15618" max="15618" width="34.42578125" style="475" customWidth="1"/>
    <col min="15619" max="15619" width="15.7109375" style="475" customWidth="1"/>
    <col min="15620" max="15620" width="13.85546875" style="475" customWidth="1"/>
    <col min="15621" max="15622" width="0" style="475" hidden="1"/>
    <col min="15623" max="15623" width="18.42578125" style="475" customWidth="1"/>
    <col min="15624" max="15637" width="6.5703125" style="475" customWidth="1"/>
    <col min="15638" max="15638" width="8.7109375" style="475" customWidth="1"/>
    <col min="15639" max="15639" width="10" style="475" customWidth="1"/>
    <col min="15640" max="15640" width="6.7109375" style="475" customWidth="1"/>
    <col min="15641" max="15641" width="9.85546875" style="475" customWidth="1"/>
    <col min="15642" max="15642" width="9.5703125" style="475" customWidth="1"/>
    <col min="15643" max="15655" width="6.5703125" style="475" customWidth="1"/>
    <col min="15656" max="15656" width="6.42578125" style="475" customWidth="1"/>
    <col min="15657" max="15872" width="0" style="475" hidden="1"/>
    <col min="15873" max="15873" width="5.85546875" style="475" customWidth="1"/>
    <col min="15874" max="15874" width="34.42578125" style="475" customWidth="1"/>
    <col min="15875" max="15875" width="15.7109375" style="475" customWidth="1"/>
    <col min="15876" max="15876" width="13.85546875" style="475" customWidth="1"/>
    <col min="15877" max="15878" width="0" style="475" hidden="1"/>
    <col min="15879" max="15879" width="18.42578125" style="475" customWidth="1"/>
    <col min="15880" max="15893" width="6.5703125" style="475" customWidth="1"/>
    <col min="15894" max="15894" width="8.7109375" style="475" customWidth="1"/>
    <col min="15895" max="15895" width="10" style="475" customWidth="1"/>
    <col min="15896" max="15896" width="6.7109375" style="475" customWidth="1"/>
    <col min="15897" max="15897" width="9.85546875" style="475" customWidth="1"/>
    <col min="15898" max="15898" width="9.5703125" style="475" customWidth="1"/>
    <col min="15899" max="15911" width="6.5703125" style="475" customWidth="1"/>
    <col min="15912" max="15912" width="6.42578125" style="475" customWidth="1"/>
    <col min="15913" max="16128" width="0" style="475" hidden="1"/>
    <col min="16129" max="16129" width="5.85546875" style="475" customWidth="1"/>
    <col min="16130" max="16130" width="34.42578125" style="475" customWidth="1"/>
    <col min="16131" max="16131" width="15.7109375" style="475" customWidth="1"/>
    <col min="16132" max="16132" width="13.85546875" style="475" customWidth="1"/>
    <col min="16133" max="16134" width="0" style="475" hidden="1"/>
    <col min="16135" max="16135" width="18.42578125" style="475" customWidth="1"/>
    <col min="16136" max="16149" width="6.5703125" style="475" customWidth="1"/>
    <col min="16150" max="16150" width="8.7109375" style="475" customWidth="1"/>
    <col min="16151" max="16151" width="10" style="475" customWidth="1"/>
    <col min="16152" max="16152" width="6.7109375" style="475" customWidth="1"/>
    <col min="16153" max="16153" width="9.85546875" style="475" customWidth="1"/>
    <col min="16154" max="16154" width="9.5703125" style="475" customWidth="1"/>
    <col min="16155" max="16167" width="6.5703125" style="475" customWidth="1"/>
    <col min="16168" max="16168" width="6.42578125" style="475" customWidth="1"/>
    <col min="16169" max="16384" width="0" style="475" hidden="1"/>
  </cols>
  <sheetData>
    <row r="1" spans="1:89" s="474" customFormat="1" hidden="1">
      <c r="A1" s="474" t="s">
        <v>670</v>
      </c>
      <c r="K1" s="474" t="s">
        <v>671</v>
      </c>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row>
    <row r="2" spans="1:89" s="474" customFormat="1" hidden="1">
      <c r="A2" s="474" t="s">
        <v>670</v>
      </c>
      <c r="K2" s="474" t="s">
        <v>672</v>
      </c>
      <c r="AO2" s="475"/>
      <c r="AP2" s="475"/>
      <c r="AQ2" s="475"/>
      <c r="AR2" s="475"/>
      <c r="AS2" s="475"/>
      <c r="AT2" s="475"/>
      <c r="AU2" s="475"/>
      <c r="AV2" s="475"/>
      <c r="AW2" s="475"/>
      <c r="AX2" s="475"/>
      <c r="AY2" s="475"/>
      <c r="AZ2" s="475"/>
      <c r="BA2" s="475"/>
      <c r="BB2" s="475"/>
      <c r="BC2" s="475"/>
      <c r="BD2" s="475"/>
      <c r="BE2" s="475"/>
      <c r="BF2" s="475"/>
      <c r="BG2" s="475"/>
      <c r="BH2" s="475"/>
      <c r="BI2" s="475"/>
      <c r="BJ2" s="475"/>
      <c r="BK2" s="475"/>
      <c r="BL2" s="475"/>
      <c r="BM2" s="475"/>
      <c r="BN2" s="475"/>
      <c r="BO2" s="475"/>
      <c r="BP2" s="475"/>
      <c r="BQ2" s="475"/>
      <c r="BR2" s="475"/>
      <c r="BS2" s="475"/>
      <c r="BT2" s="475"/>
      <c r="BU2" s="475"/>
      <c r="BV2" s="475"/>
      <c r="BW2" s="475"/>
      <c r="BX2" s="475"/>
      <c r="BY2" s="475"/>
      <c r="BZ2" s="475"/>
      <c r="CA2" s="475"/>
      <c r="CB2" s="475"/>
      <c r="CC2" s="475"/>
      <c r="CD2" s="475"/>
      <c r="CE2" s="475"/>
      <c r="CF2" s="475"/>
      <c r="CG2" s="475"/>
      <c r="CH2" s="475"/>
      <c r="CI2" s="475"/>
      <c r="CJ2" s="475"/>
      <c r="CK2" s="475"/>
    </row>
    <row r="3" spans="1:89" s="474" customFormat="1" hidden="1">
      <c r="A3" s="474" t="s">
        <v>670</v>
      </c>
      <c r="K3" s="474" t="s">
        <v>673</v>
      </c>
      <c r="AO3" s="475"/>
      <c r="AP3" s="475"/>
      <c r="AQ3" s="475"/>
      <c r="AR3" s="475"/>
      <c r="AS3" s="475"/>
      <c r="AT3" s="475"/>
      <c r="AU3" s="475"/>
      <c r="AV3" s="475"/>
      <c r="AW3" s="475"/>
      <c r="AX3" s="475"/>
      <c r="AY3" s="475"/>
      <c r="AZ3" s="475"/>
      <c r="BA3" s="475"/>
      <c r="BB3" s="475"/>
      <c r="BC3" s="475"/>
      <c r="BD3" s="475"/>
      <c r="BE3" s="475"/>
      <c r="BF3" s="475"/>
      <c r="BG3" s="475"/>
      <c r="BH3" s="475"/>
      <c r="BI3" s="475"/>
      <c r="BJ3" s="475"/>
      <c r="BK3" s="475"/>
      <c r="BL3" s="475"/>
      <c r="BM3" s="475"/>
      <c r="BN3" s="475"/>
      <c r="BO3" s="475"/>
      <c r="BP3" s="475"/>
      <c r="BQ3" s="475"/>
      <c r="BR3" s="475"/>
      <c r="BS3" s="475"/>
      <c r="BT3" s="475"/>
      <c r="BU3" s="475"/>
      <c r="BV3" s="475"/>
      <c r="BW3" s="475"/>
      <c r="BX3" s="475"/>
      <c r="BY3" s="475"/>
      <c r="BZ3" s="475"/>
      <c r="CA3" s="475"/>
      <c r="CB3" s="475"/>
      <c r="CC3" s="475"/>
      <c r="CD3" s="475"/>
      <c r="CE3" s="475"/>
      <c r="CF3" s="475"/>
      <c r="CG3" s="475"/>
      <c r="CH3" s="475"/>
      <c r="CI3" s="475"/>
      <c r="CJ3" s="475"/>
      <c r="CK3" s="475"/>
    </row>
    <row r="4" spans="1:89" s="474" customFormat="1" hidden="1">
      <c r="A4" s="474" t="s">
        <v>670</v>
      </c>
      <c r="K4" s="474" t="s">
        <v>674</v>
      </c>
      <c r="AO4" s="475"/>
      <c r="AP4" s="475"/>
      <c r="AQ4" s="475"/>
      <c r="AR4" s="475"/>
      <c r="AS4" s="475"/>
      <c r="AT4" s="475"/>
      <c r="AU4" s="475"/>
      <c r="AV4" s="475"/>
      <c r="AW4" s="475"/>
      <c r="AX4" s="475"/>
      <c r="AY4" s="475"/>
      <c r="AZ4" s="475"/>
      <c r="BA4" s="475"/>
      <c r="BB4" s="475"/>
      <c r="BC4" s="475"/>
      <c r="BD4" s="475"/>
      <c r="BE4" s="475"/>
      <c r="BF4" s="475"/>
      <c r="BG4" s="475"/>
      <c r="BH4" s="475"/>
      <c r="BI4" s="475"/>
      <c r="BJ4" s="475"/>
      <c r="BK4" s="475"/>
      <c r="BL4" s="475"/>
      <c r="BM4" s="475"/>
      <c r="BN4" s="475"/>
      <c r="BO4" s="475"/>
      <c r="BP4" s="475"/>
      <c r="BQ4" s="475"/>
      <c r="BR4" s="475"/>
      <c r="BS4" s="475"/>
      <c r="BT4" s="475"/>
      <c r="BU4" s="475"/>
      <c r="BV4" s="475"/>
      <c r="BW4" s="475"/>
      <c r="BX4" s="475"/>
      <c r="BY4" s="475"/>
      <c r="BZ4" s="475"/>
      <c r="CA4" s="475"/>
      <c r="CB4" s="475"/>
      <c r="CC4" s="475"/>
      <c r="CD4" s="475"/>
      <c r="CE4" s="475"/>
      <c r="CF4" s="475"/>
      <c r="CG4" s="475"/>
      <c r="CH4" s="475"/>
      <c r="CI4" s="475"/>
      <c r="CJ4" s="475"/>
      <c r="CK4" s="475"/>
    </row>
    <row r="5" spans="1:89" s="474" customFormat="1" hidden="1">
      <c r="A5" s="474" t="s">
        <v>670</v>
      </c>
      <c r="AO5" s="475"/>
      <c r="AP5" s="475"/>
      <c r="AQ5" s="475"/>
      <c r="AR5" s="475"/>
      <c r="AS5" s="475"/>
      <c r="AT5" s="475"/>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75"/>
      <c r="BV5" s="475"/>
      <c r="BW5" s="475"/>
      <c r="BX5" s="475"/>
      <c r="BY5" s="475"/>
      <c r="BZ5" s="475"/>
      <c r="CA5" s="475"/>
      <c r="CB5" s="475"/>
      <c r="CC5" s="475"/>
      <c r="CD5" s="475"/>
      <c r="CE5" s="475"/>
      <c r="CF5" s="475"/>
      <c r="CG5" s="475"/>
      <c r="CH5" s="475"/>
      <c r="CI5" s="475"/>
      <c r="CJ5" s="475"/>
      <c r="CK5" s="475"/>
    </row>
    <row r="6" spans="1:89" s="474" customFormat="1" hidden="1">
      <c r="A6" s="474" t="s">
        <v>670</v>
      </c>
      <c r="AO6" s="475"/>
      <c r="AP6" s="475"/>
      <c r="AQ6" s="475"/>
      <c r="AR6" s="475"/>
      <c r="AS6" s="475"/>
      <c r="AT6" s="475"/>
      <c r="AU6" s="475"/>
      <c r="AV6" s="475"/>
      <c r="AW6" s="475"/>
      <c r="AX6" s="475"/>
      <c r="AY6" s="475"/>
      <c r="AZ6" s="475"/>
      <c r="BA6" s="475"/>
      <c r="BB6" s="475"/>
      <c r="BC6" s="475"/>
      <c r="BD6" s="475"/>
      <c r="BE6" s="475"/>
      <c r="BF6" s="475"/>
      <c r="BG6" s="475"/>
      <c r="BH6" s="475"/>
      <c r="BI6" s="475"/>
      <c r="BJ6" s="475"/>
      <c r="BK6" s="475"/>
      <c r="BL6" s="475"/>
      <c r="BM6" s="475"/>
      <c r="BN6" s="475"/>
      <c r="BO6" s="475"/>
      <c r="BP6" s="475"/>
      <c r="BQ6" s="475"/>
      <c r="BR6" s="475"/>
      <c r="BS6" s="475"/>
      <c r="BT6" s="475"/>
      <c r="BU6" s="475"/>
      <c r="BV6" s="475"/>
      <c r="BW6" s="475"/>
      <c r="BX6" s="475"/>
      <c r="BY6" s="475"/>
      <c r="BZ6" s="475"/>
      <c r="CA6" s="475"/>
      <c r="CB6" s="475"/>
      <c r="CC6" s="475"/>
      <c r="CD6" s="475"/>
      <c r="CE6" s="475"/>
      <c r="CF6" s="475"/>
      <c r="CG6" s="475"/>
      <c r="CH6" s="475"/>
      <c r="CI6" s="475"/>
      <c r="CJ6" s="475"/>
      <c r="CK6" s="475"/>
    </row>
    <row r="7" spans="1:89" s="474" customFormat="1" hidden="1">
      <c r="A7" s="474" t="s">
        <v>670</v>
      </c>
      <c r="AO7" s="475"/>
      <c r="AP7" s="475"/>
      <c r="AQ7" s="475"/>
      <c r="AR7" s="475"/>
      <c r="AS7" s="475"/>
      <c r="AT7" s="475"/>
      <c r="AU7" s="475"/>
      <c r="AV7" s="475"/>
      <c r="AW7" s="475"/>
      <c r="AX7" s="475"/>
      <c r="AY7" s="475"/>
      <c r="AZ7" s="475"/>
      <c r="BA7" s="475"/>
      <c r="BB7" s="475"/>
      <c r="BC7" s="475"/>
      <c r="BD7" s="475"/>
      <c r="BE7" s="475"/>
      <c r="BF7" s="475"/>
      <c r="BG7" s="475"/>
      <c r="BH7" s="475"/>
      <c r="BI7" s="475"/>
      <c r="BJ7" s="475"/>
      <c r="BK7" s="475"/>
      <c r="BL7" s="475"/>
      <c r="BM7" s="475"/>
      <c r="BN7" s="475"/>
      <c r="BO7" s="475"/>
      <c r="BP7" s="475"/>
      <c r="BQ7" s="475"/>
      <c r="BR7" s="475"/>
      <c r="BS7" s="475"/>
      <c r="BT7" s="475"/>
      <c r="BU7" s="475"/>
      <c r="BV7" s="475"/>
      <c r="BW7" s="475"/>
      <c r="BX7" s="475"/>
      <c r="BY7" s="475"/>
      <c r="BZ7" s="475"/>
      <c r="CA7" s="475"/>
      <c r="CB7" s="475"/>
      <c r="CC7" s="475"/>
      <c r="CD7" s="475"/>
      <c r="CE7" s="475"/>
      <c r="CF7" s="475"/>
      <c r="CG7" s="475"/>
      <c r="CH7" s="475"/>
      <c r="CI7" s="475"/>
      <c r="CJ7" s="475"/>
      <c r="CK7" s="475"/>
    </row>
    <row r="8" spans="1:89" s="474" customFormat="1" hidden="1">
      <c r="A8" s="474" t="s">
        <v>670</v>
      </c>
      <c r="AO8" s="475"/>
      <c r="AP8" s="475"/>
      <c r="AQ8" s="475"/>
      <c r="AR8" s="475"/>
      <c r="AS8" s="475"/>
      <c r="AT8" s="475"/>
      <c r="AU8" s="475"/>
      <c r="AV8" s="475"/>
      <c r="AW8" s="475"/>
      <c r="AX8" s="475"/>
      <c r="AY8" s="475"/>
      <c r="AZ8" s="475"/>
      <c r="BA8" s="475"/>
      <c r="BB8" s="475"/>
      <c r="BC8" s="475"/>
      <c r="BD8" s="475"/>
      <c r="BE8" s="475"/>
      <c r="BF8" s="475"/>
      <c r="BG8" s="475"/>
      <c r="BH8" s="475"/>
      <c r="BI8" s="475"/>
      <c r="BJ8" s="475"/>
      <c r="BK8" s="475"/>
      <c r="BL8" s="475"/>
      <c r="BM8" s="475"/>
      <c r="BN8" s="475"/>
      <c r="BO8" s="475"/>
      <c r="BP8" s="475"/>
      <c r="BQ8" s="475"/>
      <c r="BR8" s="475"/>
      <c r="BS8" s="475"/>
      <c r="BT8" s="475"/>
      <c r="BU8" s="475"/>
      <c r="BV8" s="475"/>
      <c r="BW8" s="475"/>
      <c r="BX8" s="475"/>
      <c r="BY8" s="475"/>
      <c r="BZ8" s="475"/>
      <c r="CA8" s="475"/>
      <c r="CB8" s="475"/>
      <c r="CC8" s="475"/>
      <c r="CD8" s="475"/>
      <c r="CE8" s="475"/>
      <c r="CF8" s="475"/>
      <c r="CG8" s="475"/>
      <c r="CH8" s="475"/>
      <c r="CI8" s="475"/>
      <c r="CJ8" s="475"/>
      <c r="CK8" s="475"/>
    </row>
    <row r="9" spans="1:89" s="474" customFormat="1" hidden="1">
      <c r="A9" s="474" t="s">
        <v>670</v>
      </c>
      <c r="AO9" s="475"/>
      <c r="AP9" s="475"/>
      <c r="AQ9" s="475"/>
      <c r="AR9" s="475"/>
      <c r="AS9" s="475"/>
      <c r="AT9" s="475"/>
      <c r="AU9" s="475"/>
      <c r="AV9" s="475"/>
      <c r="AW9" s="475"/>
      <c r="AX9" s="475"/>
      <c r="AY9" s="475"/>
      <c r="AZ9" s="475"/>
      <c r="BA9" s="475"/>
      <c r="BB9" s="475"/>
      <c r="BC9" s="475"/>
      <c r="BD9" s="475"/>
      <c r="BE9" s="475"/>
      <c r="BF9" s="475"/>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row>
    <row r="10" spans="1:89" s="474" customFormat="1" hidden="1">
      <c r="A10" s="474" t="s">
        <v>670</v>
      </c>
      <c r="AO10" s="475"/>
      <c r="AP10" s="475"/>
      <c r="AQ10" s="475"/>
      <c r="AR10" s="475"/>
      <c r="AS10" s="475"/>
      <c r="AT10" s="475"/>
      <c r="AU10" s="475"/>
      <c r="AV10" s="475"/>
      <c r="AW10" s="475"/>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row>
    <row r="11" spans="1:89" s="474" customFormat="1" hidden="1">
      <c r="A11" s="474" t="s">
        <v>670</v>
      </c>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row>
    <row r="12" spans="1:89" s="474" customFormat="1" hidden="1">
      <c r="A12" s="474" t="s">
        <v>670</v>
      </c>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row>
    <row r="13" spans="1:89" s="474" customFormat="1" hidden="1">
      <c r="A13" s="474" t="s">
        <v>670</v>
      </c>
      <c r="AO13" s="475"/>
      <c r="AP13" s="475"/>
      <c r="AQ13" s="475"/>
      <c r="AR13" s="475"/>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75"/>
      <c r="BT13" s="475"/>
      <c r="BU13" s="475"/>
      <c r="BV13" s="475"/>
      <c r="BW13" s="475"/>
      <c r="BX13" s="475"/>
      <c r="BY13" s="475"/>
      <c r="BZ13" s="475"/>
      <c r="CA13" s="475"/>
      <c r="CB13" s="475"/>
      <c r="CC13" s="475"/>
      <c r="CD13" s="475"/>
      <c r="CE13" s="475"/>
      <c r="CF13" s="475"/>
      <c r="CG13" s="475"/>
      <c r="CH13" s="475"/>
      <c r="CI13" s="475"/>
      <c r="CJ13" s="475"/>
      <c r="CK13" s="475"/>
    </row>
    <row r="14" spans="1:89" s="474" customFormat="1" hidden="1">
      <c r="A14" s="474" t="s">
        <v>670</v>
      </c>
      <c r="AO14" s="475"/>
      <c r="AP14" s="475"/>
      <c r="AQ14" s="475"/>
      <c r="AR14" s="475"/>
      <c r="AS14" s="475"/>
      <c r="AT14" s="475"/>
      <c r="AU14" s="475"/>
      <c r="AV14" s="475"/>
      <c r="AW14" s="475"/>
      <c r="AX14" s="475"/>
      <c r="AY14" s="475"/>
      <c r="AZ14" s="475"/>
      <c r="BA14" s="475"/>
      <c r="BB14" s="475"/>
      <c r="BC14" s="475"/>
      <c r="BD14" s="475"/>
      <c r="BE14" s="475"/>
      <c r="BF14" s="475"/>
      <c r="BG14" s="475"/>
      <c r="BH14" s="475"/>
      <c r="BI14" s="475"/>
      <c r="BJ14" s="475"/>
      <c r="BK14" s="475"/>
      <c r="BL14" s="475"/>
      <c r="BM14" s="475"/>
      <c r="BN14" s="475"/>
      <c r="BO14" s="475"/>
      <c r="BP14" s="475"/>
      <c r="BQ14" s="475"/>
      <c r="BR14" s="475"/>
      <c r="BS14" s="475"/>
      <c r="BT14" s="475"/>
      <c r="BU14" s="475"/>
      <c r="BV14" s="475"/>
      <c r="BW14" s="475"/>
      <c r="BX14" s="475"/>
      <c r="BY14" s="475"/>
      <c r="BZ14" s="475"/>
      <c r="CA14" s="475"/>
      <c r="CB14" s="475"/>
      <c r="CC14" s="475"/>
      <c r="CD14" s="475"/>
      <c r="CE14" s="475"/>
      <c r="CF14" s="475"/>
      <c r="CG14" s="475"/>
      <c r="CH14" s="475"/>
      <c r="CI14" s="475"/>
      <c r="CJ14" s="475"/>
      <c r="CK14" s="475"/>
    </row>
    <row r="15" spans="1:89" s="474" customFormat="1" hidden="1">
      <c r="A15" s="474" t="s">
        <v>670</v>
      </c>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row>
    <row r="16" spans="1:89" s="474" customFormat="1" hidden="1">
      <c r="A16" s="474" t="s">
        <v>670</v>
      </c>
      <c r="AO16" s="475"/>
      <c r="AP16" s="475"/>
      <c r="AQ16" s="475"/>
      <c r="AR16" s="475"/>
      <c r="AS16" s="475"/>
      <c r="AT16" s="475"/>
      <c r="AU16" s="475"/>
      <c r="AV16" s="475"/>
      <c r="AW16" s="475"/>
      <c r="AX16" s="475"/>
      <c r="AY16" s="475"/>
      <c r="AZ16" s="475"/>
      <c r="BA16" s="475"/>
      <c r="BB16" s="475"/>
      <c r="BC16" s="475"/>
      <c r="BD16" s="475"/>
      <c r="BE16" s="475"/>
      <c r="BF16" s="475"/>
      <c r="BG16" s="475"/>
      <c r="BH16" s="475"/>
      <c r="BI16" s="475"/>
      <c r="BJ16" s="475"/>
      <c r="BK16" s="475"/>
      <c r="BL16" s="475"/>
      <c r="BM16" s="475"/>
      <c r="BN16" s="475"/>
      <c r="BO16" s="475"/>
      <c r="BP16" s="475"/>
      <c r="BQ16" s="475"/>
      <c r="BR16" s="475"/>
      <c r="BS16" s="475"/>
      <c r="BT16" s="475"/>
      <c r="BU16" s="475"/>
      <c r="BV16" s="475"/>
      <c r="BW16" s="475"/>
      <c r="BX16" s="475"/>
      <c r="BY16" s="475"/>
      <c r="BZ16" s="475"/>
      <c r="CA16" s="475"/>
      <c r="CB16" s="475"/>
      <c r="CC16" s="475"/>
      <c r="CD16" s="475"/>
      <c r="CE16" s="475"/>
      <c r="CF16" s="475"/>
      <c r="CG16" s="475"/>
      <c r="CH16" s="475"/>
      <c r="CI16" s="475"/>
      <c r="CJ16" s="475"/>
      <c r="CK16" s="475"/>
    </row>
    <row r="17" spans="1:89" s="474" customFormat="1" hidden="1">
      <c r="A17" s="474" t="s">
        <v>670</v>
      </c>
      <c r="AO17" s="475"/>
      <c r="AP17" s="475"/>
      <c r="AQ17" s="475"/>
      <c r="AR17" s="475"/>
      <c r="AS17" s="475"/>
      <c r="AT17" s="475"/>
      <c r="AU17" s="475"/>
      <c r="AV17" s="475"/>
      <c r="AW17" s="475"/>
      <c r="AX17" s="475"/>
      <c r="AY17" s="475"/>
      <c r="AZ17" s="475"/>
      <c r="BA17" s="475"/>
      <c r="BB17" s="475"/>
      <c r="BC17" s="475"/>
      <c r="BD17" s="475"/>
      <c r="BE17" s="475"/>
      <c r="BF17" s="475"/>
      <c r="BG17" s="475"/>
      <c r="BH17" s="475"/>
      <c r="BI17" s="475"/>
      <c r="BJ17" s="475"/>
      <c r="BK17" s="475"/>
      <c r="BL17" s="475"/>
      <c r="BM17" s="475"/>
      <c r="BN17" s="475"/>
      <c r="BO17" s="475"/>
      <c r="BP17" s="475"/>
      <c r="BQ17" s="475"/>
      <c r="BR17" s="475"/>
      <c r="BS17" s="475"/>
      <c r="BT17" s="475"/>
      <c r="BU17" s="475"/>
      <c r="BV17" s="475"/>
      <c r="BW17" s="475"/>
      <c r="BX17" s="475"/>
      <c r="BY17" s="475"/>
      <c r="BZ17" s="475"/>
      <c r="CA17" s="475"/>
      <c r="CB17" s="475"/>
      <c r="CC17" s="475"/>
      <c r="CD17" s="475"/>
      <c r="CE17" s="475"/>
      <c r="CF17" s="475"/>
      <c r="CG17" s="475"/>
      <c r="CH17" s="475"/>
      <c r="CI17" s="475"/>
      <c r="CJ17" s="475"/>
      <c r="CK17" s="475"/>
    </row>
    <row r="18" spans="1:89" s="474" customFormat="1" hidden="1">
      <c r="A18" s="474" t="s">
        <v>670</v>
      </c>
      <c r="AO18" s="475"/>
      <c r="AP18" s="475"/>
      <c r="AQ18" s="475"/>
      <c r="AR18" s="475"/>
      <c r="AS18" s="475"/>
      <c r="AT18" s="475"/>
      <c r="AU18" s="475"/>
      <c r="AV18" s="475"/>
      <c r="AW18" s="475"/>
      <c r="AX18" s="475"/>
      <c r="AY18" s="475"/>
      <c r="AZ18" s="475"/>
      <c r="BA18" s="475"/>
      <c r="BB18" s="475"/>
      <c r="BC18" s="475"/>
      <c r="BD18" s="475"/>
      <c r="BE18" s="475"/>
      <c r="BF18" s="475"/>
      <c r="BG18" s="475"/>
      <c r="BH18" s="475"/>
      <c r="BI18" s="475"/>
      <c r="BJ18" s="475"/>
      <c r="BK18" s="475"/>
      <c r="BL18" s="475"/>
      <c r="BM18" s="475"/>
      <c r="BN18" s="475"/>
      <c r="BO18" s="475"/>
      <c r="BP18" s="475"/>
      <c r="BQ18" s="475"/>
      <c r="BR18" s="475"/>
      <c r="BS18" s="475"/>
      <c r="BT18" s="475"/>
      <c r="BU18" s="475"/>
      <c r="BV18" s="475"/>
      <c r="BW18" s="475"/>
      <c r="BX18" s="475"/>
      <c r="BY18" s="475"/>
      <c r="BZ18" s="475"/>
      <c r="CA18" s="475"/>
      <c r="CB18" s="475"/>
      <c r="CC18" s="475"/>
      <c r="CD18" s="475"/>
      <c r="CE18" s="475"/>
      <c r="CF18" s="475"/>
      <c r="CG18" s="475"/>
      <c r="CH18" s="475"/>
      <c r="CI18" s="475"/>
      <c r="CJ18" s="475"/>
      <c r="CK18" s="475"/>
    </row>
    <row r="19" spans="1:89" s="474" customFormat="1" hidden="1">
      <c r="A19" s="474" t="s">
        <v>670</v>
      </c>
      <c r="AO19" s="475"/>
      <c r="AP19" s="475"/>
      <c r="AQ19" s="475"/>
      <c r="AR19" s="475"/>
      <c r="AS19" s="475"/>
      <c r="AT19" s="475"/>
      <c r="AU19" s="475"/>
      <c r="AV19" s="475"/>
      <c r="AW19" s="475"/>
      <c r="AX19" s="475"/>
      <c r="AY19" s="475"/>
      <c r="AZ19" s="475"/>
      <c r="BA19" s="475"/>
      <c r="BB19" s="475"/>
      <c r="BC19" s="475"/>
      <c r="BD19" s="475"/>
      <c r="BE19" s="475"/>
      <c r="BF19" s="475"/>
      <c r="BG19" s="475"/>
      <c r="BH19" s="475"/>
      <c r="BI19" s="475"/>
      <c r="BJ19" s="475"/>
      <c r="BK19" s="475"/>
      <c r="BL19" s="475"/>
      <c r="BM19" s="475"/>
      <c r="BN19" s="475"/>
      <c r="BO19" s="475"/>
      <c r="BP19" s="475"/>
      <c r="BQ19" s="475"/>
      <c r="BR19" s="475"/>
      <c r="BS19" s="475"/>
      <c r="BT19" s="475"/>
      <c r="BU19" s="475"/>
      <c r="BV19" s="475"/>
      <c r="BW19" s="475"/>
      <c r="BX19" s="475"/>
      <c r="BY19" s="475"/>
      <c r="BZ19" s="475"/>
      <c r="CA19" s="475"/>
      <c r="CB19" s="475"/>
      <c r="CC19" s="475"/>
      <c r="CD19" s="475"/>
      <c r="CE19" s="475"/>
      <c r="CF19" s="475"/>
      <c r="CG19" s="475"/>
      <c r="CH19" s="475"/>
      <c r="CI19" s="475"/>
      <c r="CJ19" s="475"/>
      <c r="CK19" s="475"/>
    </row>
    <row r="20" spans="1:89" s="474" customFormat="1" hidden="1">
      <c r="A20" s="474" t="s">
        <v>670</v>
      </c>
      <c r="AO20" s="475"/>
      <c r="AP20" s="475"/>
      <c r="AQ20" s="475"/>
      <c r="AR20" s="475"/>
      <c r="AS20" s="475"/>
      <c r="AT20" s="475"/>
      <c r="AU20" s="475"/>
      <c r="AV20" s="475"/>
      <c r="AW20" s="475"/>
      <c r="AX20" s="475"/>
      <c r="AY20" s="475"/>
      <c r="AZ20" s="475"/>
      <c r="BA20" s="475"/>
      <c r="BB20" s="475"/>
      <c r="BC20" s="475"/>
      <c r="BD20" s="475"/>
      <c r="BE20" s="475"/>
      <c r="BF20" s="475"/>
      <c r="BG20" s="475"/>
      <c r="BH20" s="475"/>
      <c r="BI20" s="475"/>
      <c r="BJ20" s="475"/>
      <c r="BK20" s="475"/>
      <c r="BL20" s="475"/>
      <c r="BM20" s="475"/>
      <c r="BN20" s="475"/>
      <c r="BO20" s="475"/>
      <c r="BP20" s="475"/>
      <c r="BQ20" s="475"/>
      <c r="BR20" s="475"/>
      <c r="BS20" s="475"/>
      <c r="BT20" s="475"/>
      <c r="BU20" s="475"/>
      <c r="BV20" s="475"/>
      <c r="BW20" s="475"/>
      <c r="BX20" s="475"/>
      <c r="BY20" s="475"/>
      <c r="BZ20" s="475"/>
      <c r="CA20" s="475"/>
      <c r="CB20" s="475"/>
      <c r="CC20" s="475"/>
      <c r="CD20" s="475"/>
      <c r="CE20" s="475"/>
      <c r="CF20" s="475"/>
      <c r="CG20" s="475"/>
      <c r="CH20" s="475"/>
      <c r="CI20" s="475"/>
      <c r="CJ20" s="475"/>
      <c r="CK20" s="475"/>
    </row>
    <row r="21" spans="1:89" s="474" customFormat="1" hidden="1">
      <c r="A21" s="474" t="s">
        <v>670</v>
      </c>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row>
    <row r="22" spans="1:89" s="474" customFormat="1" hidden="1">
      <c r="A22" s="474" t="s">
        <v>670</v>
      </c>
      <c r="AO22" s="475"/>
      <c r="AP22" s="475"/>
      <c r="AQ22" s="475"/>
      <c r="AR22" s="475"/>
      <c r="AS22" s="475"/>
      <c r="AT22" s="475"/>
      <c r="AU22" s="475"/>
      <c r="AV22" s="475"/>
      <c r="AW22" s="475"/>
      <c r="AX22" s="475"/>
      <c r="AY22" s="475"/>
      <c r="AZ22" s="475"/>
      <c r="BA22" s="475"/>
      <c r="BB22" s="475"/>
      <c r="BC22" s="475"/>
      <c r="BD22" s="475"/>
      <c r="BE22" s="475"/>
      <c r="BF22" s="475"/>
      <c r="BG22" s="475"/>
      <c r="BH22" s="475"/>
      <c r="BI22" s="475"/>
      <c r="BJ22" s="475"/>
      <c r="BK22" s="475"/>
      <c r="BL22" s="475"/>
      <c r="BM22" s="475"/>
      <c r="BN22" s="475"/>
      <c r="BO22" s="475"/>
      <c r="BP22" s="475"/>
      <c r="BQ22" s="475"/>
      <c r="BR22" s="475"/>
      <c r="BS22" s="475"/>
      <c r="BT22" s="475"/>
      <c r="BU22" s="475"/>
      <c r="BV22" s="475"/>
      <c r="BW22" s="475"/>
      <c r="BX22" s="475"/>
      <c r="BY22" s="475"/>
      <c r="BZ22" s="475"/>
      <c r="CA22" s="475"/>
      <c r="CB22" s="475"/>
      <c r="CC22" s="475"/>
      <c r="CD22" s="475"/>
      <c r="CE22" s="475"/>
      <c r="CF22" s="475"/>
      <c r="CG22" s="475"/>
      <c r="CH22" s="475"/>
      <c r="CI22" s="475"/>
      <c r="CJ22" s="475"/>
      <c r="CK22" s="475"/>
    </row>
    <row r="23" spans="1:89" s="474" customFormat="1" hidden="1">
      <c r="A23" s="474" t="s">
        <v>670</v>
      </c>
      <c r="AO23" s="475"/>
      <c r="AP23" s="475"/>
      <c r="AQ23" s="475"/>
      <c r="AR23" s="475"/>
      <c r="AS23" s="475"/>
      <c r="AT23" s="475"/>
      <c r="AU23" s="475"/>
      <c r="AV23" s="475"/>
      <c r="AW23" s="475"/>
      <c r="AX23" s="475"/>
      <c r="AY23" s="475"/>
      <c r="AZ23" s="475"/>
      <c r="BA23" s="475"/>
      <c r="BB23" s="475"/>
      <c r="BC23" s="475"/>
      <c r="BD23" s="475"/>
      <c r="BE23" s="475"/>
      <c r="BF23" s="475"/>
      <c r="BG23" s="475"/>
      <c r="BH23" s="475"/>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475"/>
      <c r="CI23" s="475"/>
      <c r="CJ23" s="475"/>
      <c r="CK23" s="475"/>
    </row>
    <row r="24" spans="1:89" s="476" customFormat="1" ht="8.25" hidden="1" customHeight="1"/>
    <row r="25" spans="1:89" s="476" customFormat="1" ht="8.25" customHeight="1" thickBot="1"/>
    <row r="26" spans="1:89" s="476" customFormat="1" ht="28.5" customHeight="1" thickBot="1">
      <c r="B26" s="1588" t="s">
        <v>675</v>
      </c>
      <c r="C26" s="1588"/>
      <c r="D26" s="1588"/>
      <c r="E26" s="1588"/>
      <c r="F26" s="1588"/>
      <c r="G26" s="1588"/>
      <c r="O26" s="477" t="s">
        <v>676</v>
      </c>
      <c r="P26" s="1589" t="s">
        <v>677</v>
      </c>
      <c r="Q26" s="1590"/>
      <c r="R26" s="1590"/>
      <c r="S26" s="1591"/>
      <c r="T26" s="1592" t="s">
        <v>379</v>
      </c>
      <c r="U26" s="1593"/>
      <c r="V26" s="1593"/>
      <c r="W26" s="1593"/>
      <c r="X26" s="1593"/>
      <c r="Y26" s="1593" t="s">
        <v>375</v>
      </c>
      <c r="Z26" s="1593"/>
      <c r="AA26" s="1593"/>
      <c r="AB26" s="1593"/>
      <c r="AC26" s="1593"/>
      <c r="AD26" s="1593" t="s">
        <v>373</v>
      </c>
      <c r="AE26" s="1593"/>
      <c r="AF26" s="1593"/>
      <c r="AG26" s="1593"/>
      <c r="AH26" s="1594"/>
    </row>
    <row r="27" spans="1:89" ht="24" customHeight="1" thickTop="1">
      <c r="A27" s="476"/>
      <c r="B27" s="1588"/>
      <c r="C27" s="1588"/>
      <c r="D27" s="1588"/>
      <c r="E27" s="1588"/>
      <c r="F27" s="1588"/>
      <c r="G27" s="1588"/>
      <c r="H27" s="1595" t="s">
        <v>678</v>
      </c>
      <c r="I27" s="1596"/>
      <c r="J27" s="1596"/>
      <c r="K27" s="1596"/>
      <c r="L27" s="1597"/>
      <c r="M27" s="476"/>
      <c r="N27" s="476"/>
      <c r="O27" s="477"/>
      <c r="P27" s="1598" t="s">
        <v>679</v>
      </c>
      <c r="Q27" s="1599"/>
      <c r="R27" s="1599"/>
      <c r="S27" s="1599"/>
      <c r="T27" s="1600">
        <f>'DMMI MAIN'!C12</f>
        <v>0</v>
      </c>
      <c r="U27" s="1600"/>
      <c r="V27" s="1600"/>
      <c r="W27" s="1600"/>
      <c r="X27" s="1600"/>
      <c r="Y27" s="1601">
        <f>'DMMI MAIN'!C13</f>
        <v>0</v>
      </c>
      <c r="Z27" s="1602"/>
      <c r="AA27" s="1602"/>
      <c r="AB27" s="1602"/>
      <c r="AC27" s="1603"/>
      <c r="AD27" s="1601">
        <f>'DMMI MAIN'!C13</f>
        <v>0</v>
      </c>
      <c r="AE27" s="1602"/>
      <c r="AF27" s="1602"/>
      <c r="AG27" s="1602"/>
      <c r="AH27" s="1604"/>
      <c r="AI27" s="476"/>
      <c r="AJ27" s="476"/>
      <c r="AK27" s="478"/>
      <c r="AL27" s="478"/>
      <c r="AM27" s="478"/>
      <c r="AN27" s="476"/>
    </row>
    <row r="28" spans="1:89" ht="22.5" customHeight="1" thickBot="1">
      <c r="A28" s="476"/>
      <c r="B28" s="479" t="s">
        <v>680</v>
      </c>
      <c r="C28" s="1616">
        <f ca="1">NOW()</f>
        <v>45596.438405439818</v>
      </c>
      <c r="D28" s="1616"/>
      <c r="G28" s="476"/>
      <c r="H28" s="1617" t="s">
        <v>367</v>
      </c>
      <c r="I28" s="1618"/>
      <c r="J28" s="480"/>
      <c r="K28" s="1619" t="s">
        <v>312</v>
      </c>
      <c r="L28" s="1620"/>
      <c r="M28" s="476"/>
      <c r="N28" s="476"/>
      <c r="O28" s="481"/>
      <c r="P28" s="1621" t="s">
        <v>681</v>
      </c>
      <c r="Q28" s="1622"/>
      <c r="R28" s="1622"/>
      <c r="S28" s="1622"/>
      <c r="T28" s="1623">
        <f>'DMMI MAIN'!J12</f>
        <v>0</v>
      </c>
      <c r="U28" s="1623"/>
      <c r="V28" s="1623"/>
      <c r="W28" s="1623"/>
      <c r="X28" s="1623"/>
      <c r="Y28" s="1605">
        <f>'DMMI MAIN'!J14</f>
        <v>0</v>
      </c>
      <c r="Z28" s="1606"/>
      <c r="AA28" s="1606"/>
      <c r="AB28" s="1606"/>
      <c r="AC28" s="1624"/>
      <c r="AD28" s="1605">
        <f>'DMMI MAIN'!J13</f>
        <v>0</v>
      </c>
      <c r="AE28" s="1606"/>
      <c r="AF28" s="1606"/>
      <c r="AG28" s="1606"/>
      <c r="AH28" s="1607"/>
      <c r="AI28" s="476"/>
      <c r="AJ28" s="476"/>
      <c r="AK28" s="476"/>
      <c r="AL28" s="476"/>
      <c r="AM28" s="476"/>
      <c r="AN28" s="476"/>
    </row>
    <row r="29" spans="1:89" ht="24.75" customHeight="1" thickTop="1" thickBot="1">
      <c r="A29" s="476"/>
      <c r="B29" s="476"/>
      <c r="C29" s="476"/>
      <c r="D29" s="476"/>
      <c r="G29" s="476"/>
      <c r="H29" s="476"/>
      <c r="I29" s="476"/>
      <c r="J29" s="476"/>
      <c r="K29" s="476"/>
      <c r="L29" s="476"/>
      <c r="M29" s="476"/>
      <c r="N29" s="476"/>
      <c r="O29" s="481"/>
      <c r="P29" s="1608" t="s">
        <v>682</v>
      </c>
      <c r="Q29" s="1609"/>
      <c r="R29" s="1609"/>
      <c r="S29" s="1609"/>
      <c r="T29" s="1610"/>
      <c r="U29" s="1610"/>
      <c r="V29" s="1610"/>
      <c r="W29" s="1610"/>
      <c r="X29" s="1610"/>
      <c r="Y29" s="1611"/>
      <c r="Z29" s="1612"/>
      <c r="AA29" s="1612"/>
      <c r="AB29" s="1612"/>
      <c r="AC29" s="1613"/>
      <c r="AD29" s="1611"/>
      <c r="AE29" s="1612"/>
      <c r="AF29" s="1612"/>
      <c r="AG29" s="1612"/>
      <c r="AH29" s="1614"/>
      <c r="AI29" s="482"/>
      <c r="AJ29" s="482"/>
      <c r="AK29" s="482"/>
      <c r="AL29" s="482"/>
      <c r="AM29" s="482"/>
      <c r="AN29" s="476"/>
    </row>
    <row r="30" spans="1:89" ht="6.75" customHeight="1">
      <c r="A30" s="476"/>
      <c r="B30" s="476"/>
      <c r="C30" s="476"/>
      <c r="D30" s="476"/>
      <c r="G30" s="476"/>
      <c r="H30" s="476"/>
      <c r="I30" s="476"/>
      <c r="J30" s="476"/>
      <c r="K30" s="476"/>
      <c r="L30" s="476"/>
      <c r="M30" s="476"/>
      <c r="N30" s="476"/>
      <c r="O30" s="481"/>
      <c r="P30" s="481"/>
      <c r="Q30" s="481"/>
      <c r="R30" s="482"/>
      <c r="S30" s="482"/>
      <c r="T30" s="482"/>
      <c r="U30" s="482"/>
      <c r="V30" s="482"/>
      <c r="W30" s="482"/>
      <c r="X30" s="482"/>
      <c r="Y30" s="482"/>
      <c r="Z30" s="482"/>
      <c r="AA30" s="476"/>
      <c r="AB30" s="476"/>
      <c r="AC30" s="476"/>
      <c r="AD30" s="476"/>
      <c r="AE30" s="482"/>
      <c r="AF30" s="482"/>
      <c r="AG30" s="482"/>
      <c r="AH30" s="482"/>
      <c r="AI30" s="482"/>
      <c r="AJ30" s="482"/>
      <c r="AK30" s="482"/>
      <c r="AL30" s="482"/>
      <c r="AM30" s="482"/>
      <c r="AN30" s="476"/>
    </row>
    <row r="31" spans="1:89" ht="21" thickBot="1">
      <c r="A31" s="476"/>
      <c r="B31" s="477" t="s">
        <v>683</v>
      </c>
      <c r="C31" s="476"/>
      <c r="D31" s="476"/>
      <c r="G31" s="476"/>
      <c r="H31" s="476"/>
      <c r="I31" s="476"/>
      <c r="J31" s="476"/>
      <c r="K31" s="476"/>
      <c r="L31" s="476"/>
      <c r="M31" s="476"/>
      <c r="N31" s="476"/>
      <c r="O31" s="476"/>
      <c r="P31" s="1615"/>
      <c r="Q31" s="1615"/>
      <c r="R31" s="1615"/>
      <c r="S31" s="476"/>
      <c r="T31" s="476"/>
      <c r="U31" s="476"/>
      <c r="V31" s="476"/>
      <c r="W31" s="476"/>
      <c r="X31" s="476"/>
      <c r="Y31" s="476"/>
      <c r="Z31" s="476"/>
      <c r="AA31" s="476"/>
      <c r="AB31" s="476"/>
      <c r="AC31" s="476"/>
      <c r="AD31" s="476"/>
      <c r="AE31" s="476"/>
      <c r="AF31" s="476"/>
      <c r="AG31" s="476"/>
      <c r="AH31" s="476"/>
      <c r="AI31" s="476"/>
      <c r="AJ31" s="476"/>
      <c r="AK31" s="476"/>
      <c r="AL31" s="476"/>
      <c r="AM31" s="476"/>
      <c r="AN31" s="476"/>
    </row>
    <row r="32" spans="1:89" ht="5.25" customHeight="1">
      <c r="A32" s="476"/>
      <c r="B32" s="483"/>
      <c r="C32" s="484"/>
      <c r="D32" s="484"/>
      <c r="E32" s="485"/>
      <c r="F32" s="485"/>
      <c r="G32" s="484"/>
      <c r="H32" s="484"/>
      <c r="I32" s="484"/>
      <c r="J32" s="484"/>
      <c r="K32" s="484"/>
      <c r="L32" s="486"/>
      <c r="M32" s="476"/>
      <c r="N32" s="476"/>
      <c r="O32" s="1635" t="s">
        <v>684</v>
      </c>
      <c r="P32" s="1635"/>
      <c r="Q32" s="1635"/>
      <c r="R32" s="1635"/>
      <c r="S32" s="1635"/>
      <c r="T32" s="1635"/>
      <c r="U32" s="1635"/>
      <c r="V32" s="1635"/>
      <c r="W32" s="476"/>
      <c r="X32" s="476"/>
      <c r="Y32" s="476"/>
      <c r="Z32" s="476"/>
      <c r="AA32" s="476"/>
      <c r="AB32" s="476"/>
      <c r="AC32" s="476"/>
      <c r="AD32" s="476"/>
      <c r="AE32" s="476"/>
      <c r="AF32" s="476"/>
      <c r="AG32" s="476"/>
      <c r="AH32" s="476"/>
      <c r="AI32" s="476"/>
      <c r="AJ32" s="476"/>
      <c r="AK32" s="476"/>
      <c r="AL32" s="476"/>
      <c r="AM32" s="476"/>
      <c r="AN32" s="476"/>
    </row>
    <row r="33" spans="1:50" ht="18" customHeight="1" thickBot="1">
      <c r="A33" s="476"/>
      <c r="B33" s="487" t="s">
        <v>685</v>
      </c>
      <c r="C33" s="1637" t="s">
        <v>686</v>
      </c>
      <c r="D33" s="1637"/>
      <c r="G33" s="1629">
        <f>'DMMI MAIN'!C20</f>
        <v>0</v>
      </c>
      <c r="H33" s="1629"/>
      <c r="I33" s="1629"/>
      <c r="J33" s="1629"/>
      <c r="K33" s="1629"/>
      <c r="L33" s="1630"/>
      <c r="M33" s="476"/>
      <c r="N33" s="476"/>
      <c r="O33" s="1636"/>
      <c r="P33" s="1636"/>
      <c r="Q33" s="1636"/>
      <c r="R33" s="1636"/>
      <c r="S33" s="1636"/>
      <c r="T33" s="1636"/>
      <c r="U33" s="1636"/>
      <c r="V33" s="1636"/>
      <c r="W33" s="476"/>
      <c r="X33" s="476"/>
      <c r="Y33" s="476"/>
      <c r="Z33" s="476"/>
      <c r="AA33" s="476"/>
      <c r="AB33" s="476"/>
      <c r="AC33" s="476"/>
      <c r="AD33" s="476"/>
      <c r="AE33" s="476"/>
      <c r="AF33" s="476"/>
      <c r="AG33" s="476"/>
      <c r="AH33" s="476"/>
      <c r="AI33" s="476"/>
      <c r="AJ33" s="476"/>
      <c r="AK33" s="476"/>
      <c r="AL33" s="476"/>
      <c r="AM33" s="476"/>
      <c r="AN33" s="476"/>
      <c r="AP33" s="475" t="s">
        <v>406</v>
      </c>
    </row>
    <row r="34" spans="1:50" ht="16.5" customHeight="1">
      <c r="A34" s="476"/>
      <c r="B34" s="1627" t="s">
        <v>687</v>
      </c>
      <c r="C34" s="1628"/>
      <c r="D34" s="1628"/>
      <c r="G34" s="1629">
        <f>'DMMI MAIN'!C19</f>
        <v>0</v>
      </c>
      <c r="H34" s="1629"/>
      <c r="I34" s="1629"/>
      <c r="J34" s="1629"/>
      <c r="K34" s="1629"/>
      <c r="L34" s="1630"/>
      <c r="M34" s="476"/>
      <c r="N34" s="476"/>
      <c r="O34" s="1638" t="s">
        <v>688</v>
      </c>
      <c r="P34" s="1639"/>
      <c r="Q34" s="1639"/>
      <c r="R34" s="1639"/>
      <c r="S34" s="1625" t="s">
        <v>689</v>
      </c>
      <c r="T34" s="1625"/>
      <c r="U34" s="1625"/>
      <c r="V34" s="1625" t="s">
        <v>690</v>
      </c>
      <c r="W34" s="1625"/>
      <c r="X34" s="490"/>
      <c r="Y34" s="1625" t="s">
        <v>691</v>
      </c>
      <c r="Z34" s="1625"/>
      <c r="AA34" s="484"/>
      <c r="AB34" s="484"/>
      <c r="AC34" s="491"/>
      <c r="AD34" s="1626" t="s">
        <v>692</v>
      </c>
      <c r="AE34" s="1626"/>
      <c r="AF34" s="484"/>
      <c r="AG34" s="484"/>
      <c r="AH34" s="484"/>
      <c r="AI34" s="1626" t="s">
        <v>692</v>
      </c>
      <c r="AJ34" s="1626"/>
      <c r="AK34" s="484"/>
      <c r="AL34" s="484"/>
      <c r="AM34" s="486"/>
      <c r="AN34" s="476"/>
      <c r="AP34" s="475" t="s">
        <v>693</v>
      </c>
      <c r="AQ34" s="492" t="e">
        <f>IF(#REF!="OP",#REF!,IF(#REF!="OP",#REF!,IF(#REF!="OP",#REF!,IF(#REF!="OP",#REF!,IF(#REF!="OP",#REF!,IF(#REF!="OP",#REF!,0))))))</f>
        <v>#REF!</v>
      </c>
      <c r="AT34" s="493" t="s">
        <v>694</v>
      </c>
      <c r="AU34" s="493"/>
      <c r="AW34" s="493" t="s">
        <v>695</v>
      </c>
      <c r="AX34" s="494"/>
    </row>
    <row r="35" spans="1:50" ht="16.5" customHeight="1">
      <c r="A35" s="476"/>
      <c r="B35" s="1627" t="s">
        <v>696</v>
      </c>
      <c r="C35" s="1628"/>
      <c r="D35" s="1628"/>
      <c r="G35" s="1629"/>
      <c r="H35" s="1629"/>
      <c r="I35" s="1629"/>
      <c r="J35" s="1629"/>
      <c r="K35" s="1629"/>
      <c r="L35" s="1630"/>
      <c r="M35" s="476"/>
      <c r="N35" s="476"/>
      <c r="O35" s="495"/>
      <c r="Y35" s="496"/>
      <c r="Z35" s="496"/>
      <c r="AA35" s="496"/>
      <c r="AB35" s="496"/>
      <c r="AC35" s="497"/>
      <c r="AD35" s="1631" t="str">
        <f>IF(V53=0,"",(AI50-AI49))</f>
        <v/>
      </c>
      <c r="AE35" s="1632"/>
      <c r="AF35" s="498"/>
      <c r="AG35" s="498"/>
      <c r="AI35" s="1633" t="str">
        <f>IF(Y53=0,"",(AJ50-AJ49))</f>
        <v/>
      </c>
      <c r="AJ35" s="1634"/>
      <c r="AK35" s="499"/>
      <c r="AL35" s="499"/>
      <c r="AM35" s="500"/>
      <c r="AN35" s="476"/>
      <c r="AP35" s="475" t="s">
        <v>697</v>
      </c>
      <c r="AQ35" s="492" t="e">
        <f>IF(#REF!="OT",#REF!,IF(#REF!="OT",#REF!,IF(#REF!="OT",#REF!,IF(#REF!="OT",#REF!,IF(#REF!="OT",#REF!,IF(#REF!="OT",#REF!,))))))</f>
        <v>#REF!</v>
      </c>
      <c r="AT35" s="501"/>
      <c r="AU35" s="501"/>
      <c r="AW35" s="501"/>
      <c r="AX35" s="502"/>
    </row>
    <row r="36" spans="1:50" ht="15.6">
      <c r="A36" s="476"/>
      <c r="B36" s="1627" t="s">
        <v>698</v>
      </c>
      <c r="C36" s="1628"/>
      <c r="D36" s="1628"/>
      <c r="G36" s="1649">
        <f>'DMMI MAIN'!C17</f>
        <v>0</v>
      </c>
      <c r="H36" s="1655"/>
      <c r="I36" s="1655"/>
      <c r="J36" s="1655"/>
      <c r="K36" s="1655"/>
      <c r="L36" s="1656"/>
      <c r="M36" s="476"/>
      <c r="N36" s="476"/>
      <c r="O36" s="1651" t="s">
        <v>699</v>
      </c>
      <c r="P36" s="1652"/>
      <c r="Q36" s="1652"/>
      <c r="R36" s="1652"/>
      <c r="S36" s="1653" t="s">
        <v>692</v>
      </c>
      <c r="T36" s="1653"/>
      <c r="U36" s="1653"/>
      <c r="V36" s="1657"/>
      <c r="W36" s="1657"/>
      <c r="X36" s="505"/>
      <c r="Y36" s="1657"/>
      <c r="Z36" s="1657"/>
      <c r="AA36" s="496"/>
      <c r="AB36" s="496"/>
      <c r="AC36" s="497"/>
      <c r="AD36" s="1640" t="str">
        <f>IF(V51=0,"",IF(AD35&gt;0,"Avail Capacity",IF(AD35&lt;0,"Deficiency","")))</f>
        <v/>
      </c>
      <c r="AE36" s="1641"/>
      <c r="AF36" s="498"/>
      <c r="AG36" s="498"/>
      <c r="AI36" s="1644" t="str">
        <f>IF(Y51=0,"",IF(AI35&gt;0,"Avail Cap",IF(AI35&lt;0,"Deficiency","")))</f>
        <v/>
      </c>
      <c r="AJ36" s="1645"/>
      <c r="AK36" s="499"/>
      <c r="AL36" s="499"/>
      <c r="AM36" s="500"/>
      <c r="AN36" s="476"/>
      <c r="AQ36" s="492"/>
      <c r="AT36" s="506"/>
      <c r="AU36" s="507"/>
      <c r="AW36" s="507"/>
      <c r="AX36" s="508"/>
    </row>
    <row r="37" spans="1:50" ht="8.1" customHeight="1">
      <c r="A37" s="476"/>
      <c r="B37" s="509"/>
      <c r="L37" s="500"/>
      <c r="M37" s="476"/>
      <c r="N37" s="476"/>
      <c r="O37" s="510"/>
      <c r="P37" s="511"/>
      <c r="Q37" s="511"/>
      <c r="R37" s="511"/>
      <c r="S37" s="504"/>
      <c r="T37" s="504"/>
      <c r="U37" s="504"/>
      <c r="V37" s="496"/>
      <c r="W37" s="496"/>
      <c r="X37" s="512"/>
      <c r="Y37" s="496"/>
      <c r="Z37" s="496"/>
      <c r="AA37" s="496"/>
      <c r="AB37" s="496"/>
      <c r="AC37" s="513"/>
      <c r="AD37" s="1642"/>
      <c r="AE37" s="1643"/>
      <c r="AF37" s="498"/>
      <c r="AG37" s="498"/>
      <c r="AI37" s="1646"/>
      <c r="AJ37" s="1647"/>
      <c r="AK37" s="514" t="str">
        <f>IF(Z53=0,"",IF(AK35&gt;0,"Available",IF(AK35&lt;0,"Deficiency","")))</f>
        <v/>
      </c>
      <c r="AL37" s="514"/>
      <c r="AM37" s="500"/>
      <c r="AN37" s="476"/>
      <c r="AP37" s="475" t="s">
        <v>695</v>
      </c>
      <c r="AQ37" s="492" t="e">
        <f>IF(#REF!="P",#REF!,IF(#REF!="P",#REF!,IF(#REF!="P",#REF!,IF(#REF!="P",#REF!,IF(#REF!="P",#REF!,IF(#REF!="P",#REF!,0))))))</f>
        <v>#REF!</v>
      </c>
      <c r="AT37" s="515"/>
      <c r="AU37" s="516"/>
      <c r="AW37" s="516"/>
      <c r="AX37" s="517"/>
    </row>
    <row r="38" spans="1:50" ht="16.5" customHeight="1">
      <c r="A38" s="476"/>
      <c r="B38" s="488" t="s">
        <v>700</v>
      </c>
      <c r="C38" s="518" t="s">
        <v>701</v>
      </c>
      <c r="D38" s="1648" t="s">
        <v>702</v>
      </c>
      <c r="E38" s="1628"/>
      <c r="F38" s="1628"/>
      <c r="G38" s="1628"/>
      <c r="H38" s="1649"/>
      <c r="I38" s="1650"/>
      <c r="J38" s="519"/>
      <c r="L38" s="500"/>
      <c r="M38" s="476"/>
      <c r="N38" s="476"/>
      <c r="O38" s="1651" t="s">
        <v>703</v>
      </c>
      <c r="P38" s="1652"/>
      <c r="Q38" s="1652"/>
      <c r="R38" s="1652"/>
      <c r="S38" s="1653" t="s">
        <v>704</v>
      </c>
      <c r="T38" s="1653"/>
      <c r="U38" s="1653"/>
      <c r="V38" s="1654"/>
      <c r="W38" s="1654"/>
      <c r="X38" s="520"/>
      <c r="Y38" s="1654"/>
      <c r="Z38" s="1654"/>
      <c r="AA38" s="521"/>
      <c r="AH38" s="498"/>
      <c r="AI38" s="498"/>
      <c r="AL38" s="498"/>
      <c r="AM38" s="522"/>
      <c r="AN38" s="476"/>
      <c r="AT38" s="1662" t="s">
        <v>705</v>
      </c>
      <c r="AU38" s="1662"/>
      <c r="AW38" s="1662" t="s">
        <v>706</v>
      </c>
      <c r="AX38" s="1663"/>
    </row>
    <row r="39" spans="1:50" ht="8.1" customHeight="1">
      <c r="A39" s="476"/>
      <c r="B39" s="509"/>
      <c r="C39" s="511"/>
      <c r="D39" s="489"/>
      <c r="E39" s="523"/>
      <c r="F39" s="523"/>
      <c r="G39" s="489"/>
      <c r="H39" s="489"/>
      <c r="J39" s="511"/>
      <c r="L39" s="500"/>
      <c r="M39" s="476"/>
      <c r="N39" s="476"/>
      <c r="O39" s="510"/>
      <c r="P39" s="511"/>
      <c r="Q39" s="511"/>
      <c r="R39" s="511"/>
      <c r="S39" s="504"/>
      <c r="T39" s="504"/>
      <c r="U39" s="504"/>
      <c r="V39" s="496"/>
      <c r="W39" s="496"/>
      <c r="X39" s="496"/>
      <c r="Y39" s="496"/>
      <c r="Z39" s="512"/>
      <c r="AA39" s="524"/>
      <c r="AH39" s="498"/>
      <c r="AI39" s="498"/>
      <c r="AL39" s="498"/>
      <c r="AM39" s="522"/>
      <c r="AN39" s="476"/>
      <c r="AT39" s="1660"/>
      <c r="AU39" s="1660"/>
      <c r="AW39" s="1660"/>
      <c r="AX39" s="1661"/>
    </row>
    <row r="40" spans="1:50" ht="16.5" customHeight="1">
      <c r="A40" s="476"/>
      <c r="B40" s="488" t="s">
        <v>707</v>
      </c>
      <c r="C40" s="518" t="s">
        <v>701</v>
      </c>
      <c r="D40" s="1648" t="s">
        <v>708</v>
      </c>
      <c r="E40" s="1628"/>
      <c r="F40" s="1628"/>
      <c r="G40" s="1628"/>
      <c r="H40" s="1664"/>
      <c r="I40" s="1665"/>
      <c r="J40" s="519"/>
      <c r="L40" s="500"/>
      <c r="M40" s="476"/>
      <c r="N40" s="476"/>
      <c r="O40" s="1651" t="s">
        <v>709</v>
      </c>
      <c r="P40" s="1652"/>
      <c r="Q40" s="1652"/>
      <c r="R40" s="1652"/>
      <c r="S40" s="1653" t="s">
        <v>710</v>
      </c>
      <c r="T40" s="1653"/>
      <c r="U40" s="1653"/>
      <c r="V40" s="1654"/>
      <c r="W40" s="1654"/>
      <c r="X40" s="520"/>
      <c r="Y40" s="1666"/>
      <c r="Z40" s="1667"/>
      <c r="AA40" s="525"/>
      <c r="AH40" s="498"/>
      <c r="AI40" s="498"/>
      <c r="AL40" s="498"/>
      <c r="AM40" s="522"/>
      <c r="AN40" s="476"/>
      <c r="AT40" s="1660" t="s">
        <v>711</v>
      </c>
      <c r="AU40" s="1660"/>
      <c r="AW40" s="1660" t="s">
        <v>712</v>
      </c>
      <c r="AX40" s="1661"/>
    </row>
    <row r="41" spans="1:50" ht="8.1" customHeight="1">
      <c r="A41" s="476"/>
      <c r="B41" s="509"/>
      <c r="C41" s="511"/>
      <c r="L41" s="500"/>
      <c r="M41" s="476"/>
      <c r="N41" s="476"/>
      <c r="O41" s="510"/>
      <c r="P41" s="511"/>
      <c r="Q41" s="511"/>
      <c r="R41" s="511"/>
      <c r="S41" s="504"/>
      <c r="T41" s="504"/>
      <c r="U41" s="504"/>
      <c r="V41" s="496"/>
      <c r="W41" s="496"/>
      <c r="X41" s="496"/>
      <c r="Y41" s="496"/>
      <c r="Z41" s="512"/>
      <c r="AA41" s="524"/>
      <c r="AH41" s="498"/>
      <c r="AI41" s="498"/>
      <c r="AJ41" s="498"/>
      <c r="AK41" s="498"/>
      <c r="AL41" s="498"/>
      <c r="AM41" s="522"/>
      <c r="AN41" s="476"/>
      <c r="AT41" s="1660"/>
      <c r="AU41" s="1660"/>
      <c r="AW41" s="1660"/>
      <c r="AX41" s="1661"/>
    </row>
    <row r="42" spans="1:50" ht="16.5" customHeight="1">
      <c r="A42" s="476"/>
      <c r="B42" s="526" t="s">
        <v>713</v>
      </c>
      <c r="C42" s="527"/>
      <c r="D42" s="527"/>
      <c r="E42" s="527"/>
      <c r="F42" s="527"/>
      <c r="G42" s="527"/>
      <c r="H42" s="527"/>
      <c r="I42" s="527"/>
      <c r="J42" s="528"/>
      <c r="K42" s="527"/>
      <c r="L42" s="529"/>
      <c r="M42" s="476"/>
      <c r="N42" s="476"/>
      <c r="O42" s="1651" t="s">
        <v>714</v>
      </c>
      <c r="P42" s="1652"/>
      <c r="Q42" s="1652"/>
      <c r="R42" s="1652"/>
      <c r="S42" s="1653" t="s">
        <v>715</v>
      </c>
      <c r="T42" s="1653"/>
      <c r="U42" s="1653"/>
      <c r="V42" s="1654"/>
      <c r="W42" s="1654"/>
      <c r="X42" s="520"/>
      <c r="Y42" s="1658"/>
      <c r="Z42" s="1659"/>
      <c r="AA42" s="521"/>
      <c r="AH42" s="498"/>
      <c r="AI42" s="498"/>
      <c r="AJ42" s="498"/>
      <c r="AK42" s="498"/>
      <c r="AL42" s="498"/>
      <c r="AM42" s="522"/>
      <c r="AN42" s="476"/>
      <c r="AT42" s="1660" t="s">
        <v>716</v>
      </c>
      <c r="AU42" s="1660"/>
      <c r="AW42" s="1660" t="s">
        <v>717</v>
      </c>
      <c r="AX42" s="1661"/>
    </row>
    <row r="43" spans="1:50" ht="8.1" customHeight="1">
      <c r="A43" s="476"/>
      <c r="B43" s="509"/>
      <c r="C43" s="511"/>
      <c r="G43" s="511"/>
      <c r="J43" s="530"/>
      <c r="L43" s="500"/>
      <c r="M43" s="476"/>
      <c r="N43" s="476"/>
      <c r="O43" s="510"/>
      <c r="P43" s="511"/>
      <c r="Q43" s="511"/>
      <c r="R43" s="511"/>
      <c r="S43" s="504"/>
      <c r="T43" s="504"/>
      <c r="U43" s="504"/>
      <c r="V43" s="496"/>
      <c r="W43" s="496"/>
      <c r="X43" s="496"/>
      <c r="Y43" s="496"/>
      <c r="Z43" s="512"/>
      <c r="AA43" s="524"/>
      <c r="AC43" s="531"/>
      <c r="AD43" s="531"/>
      <c r="AE43" s="531"/>
      <c r="AF43" s="531"/>
      <c r="AG43" s="531"/>
      <c r="AH43" s="531"/>
      <c r="AI43" s="531"/>
      <c r="AJ43" s="531"/>
      <c r="AK43" s="531"/>
      <c r="AL43" s="531"/>
      <c r="AM43" s="500"/>
      <c r="AN43" s="476"/>
      <c r="AT43" s="1660"/>
      <c r="AU43" s="1660"/>
      <c r="AW43" s="1660"/>
      <c r="AX43" s="1661"/>
    </row>
    <row r="44" spans="1:50" ht="16.5" customHeight="1">
      <c r="A44" s="476"/>
      <c r="B44" s="1672" t="s">
        <v>718</v>
      </c>
      <c r="C44" s="1673"/>
      <c r="D44" s="532"/>
      <c r="E44" s="475"/>
      <c r="F44" s="475"/>
      <c r="G44" s="489" t="s">
        <v>719</v>
      </c>
      <c r="H44" s="1674"/>
      <c r="I44" s="1675"/>
      <c r="J44" s="1675"/>
      <c r="K44" s="1675"/>
      <c r="L44" s="1676"/>
      <c r="M44" s="476"/>
      <c r="N44" s="476"/>
      <c r="O44" s="1651" t="s">
        <v>720</v>
      </c>
      <c r="P44" s="1652"/>
      <c r="Q44" s="1652"/>
      <c r="R44" s="1652"/>
      <c r="S44" s="1653" t="s">
        <v>721</v>
      </c>
      <c r="T44" s="1653"/>
      <c r="U44" s="1653"/>
      <c r="V44" s="1654"/>
      <c r="W44" s="1654"/>
      <c r="X44" s="520"/>
      <c r="Y44" s="1666"/>
      <c r="Z44" s="1667"/>
      <c r="AA44" s="521"/>
      <c r="AC44" s="531"/>
      <c r="AD44" s="531"/>
      <c r="AE44" s="531"/>
      <c r="AF44" s="531"/>
      <c r="AG44" s="531"/>
      <c r="AH44" s="531"/>
      <c r="AI44" s="531"/>
      <c r="AJ44" s="531"/>
      <c r="AK44" s="531"/>
      <c r="AL44" s="531"/>
      <c r="AM44" s="500"/>
      <c r="AN44" s="476"/>
      <c r="AT44" s="1668" t="s">
        <v>722</v>
      </c>
      <c r="AU44" s="1668"/>
      <c r="AW44" s="1660" t="s">
        <v>723</v>
      </c>
      <c r="AX44" s="1661"/>
    </row>
    <row r="45" spans="1:50" ht="8.1" customHeight="1" thickBot="1">
      <c r="A45" s="476"/>
      <c r="B45" s="509"/>
      <c r="C45" s="511"/>
      <c r="G45" s="511"/>
      <c r="J45" s="530"/>
      <c r="L45" s="500"/>
      <c r="M45" s="476"/>
      <c r="N45" s="476"/>
      <c r="O45" s="510"/>
      <c r="P45" s="511"/>
      <c r="Q45" s="511"/>
      <c r="R45" s="511"/>
      <c r="S45" s="504"/>
      <c r="T45" s="504"/>
      <c r="U45" s="504"/>
      <c r="V45" s="496"/>
      <c r="W45" s="496"/>
      <c r="X45" s="496"/>
      <c r="Y45" s="496"/>
      <c r="Z45" s="512"/>
      <c r="AA45" s="524"/>
      <c r="AC45" s="531"/>
      <c r="AD45" s="531"/>
      <c r="AE45" s="531"/>
      <c r="AF45" s="531"/>
      <c r="AG45" s="531"/>
      <c r="AH45" s="531"/>
      <c r="AI45" s="531"/>
      <c r="AJ45" s="531"/>
      <c r="AK45" s="531"/>
      <c r="AL45" s="531"/>
      <c r="AM45" s="500"/>
      <c r="AN45" s="476"/>
      <c r="AT45" s="1669"/>
      <c r="AU45" s="1669"/>
      <c r="AW45" s="1670"/>
      <c r="AX45" s="1671"/>
    </row>
    <row r="46" spans="1:50" ht="15.6">
      <c r="A46" s="476"/>
      <c r="B46" s="1672" t="s">
        <v>724</v>
      </c>
      <c r="C46" s="1673"/>
      <c r="D46" s="532"/>
      <c r="E46" s="475"/>
      <c r="F46" s="475"/>
      <c r="G46" s="489" t="s">
        <v>725</v>
      </c>
      <c r="H46" s="1674"/>
      <c r="I46" s="1675"/>
      <c r="J46" s="1675"/>
      <c r="K46" s="1675"/>
      <c r="L46" s="1676"/>
      <c r="M46" s="476"/>
      <c r="N46" s="476"/>
      <c r="O46" s="1651" t="s">
        <v>726</v>
      </c>
      <c r="P46" s="1652"/>
      <c r="Q46" s="1652"/>
      <c r="R46" s="1652"/>
      <c r="S46" s="1653" t="s">
        <v>148</v>
      </c>
      <c r="T46" s="1653"/>
      <c r="U46" s="1653"/>
      <c r="V46" s="1677"/>
      <c r="W46" s="1677"/>
      <c r="X46" s="533"/>
      <c r="Y46" s="1678"/>
      <c r="Z46" s="1679"/>
      <c r="AA46" s="525"/>
      <c r="AC46" s="531"/>
      <c r="AD46" s="531"/>
      <c r="AE46" s="531"/>
      <c r="AF46" s="531"/>
      <c r="AG46" s="531"/>
      <c r="AH46" s="531"/>
      <c r="AI46" s="531"/>
      <c r="AJ46" s="531"/>
      <c r="AK46" s="531"/>
      <c r="AL46" s="531"/>
      <c r="AM46" s="500"/>
      <c r="AN46" s="476"/>
    </row>
    <row r="47" spans="1:50" ht="5.25" customHeight="1">
      <c r="A47" s="476"/>
      <c r="B47" s="509"/>
      <c r="C47" s="511"/>
      <c r="H47" s="525"/>
      <c r="I47" s="525"/>
      <c r="J47" s="525"/>
      <c r="K47" s="525"/>
      <c r="L47" s="534"/>
      <c r="M47" s="476"/>
      <c r="N47" s="476"/>
      <c r="O47" s="510"/>
      <c r="P47" s="511"/>
      <c r="Q47" s="511"/>
      <c r="R47" s="511"/>
      <c r="S47" s="504"/>
      <c r="T47" s="504"/>
      <c r="U47" s="504"/>
      <c r="V47" s="496"/>
      <c r="W47" s="496"/>
      <c r="X47" s="496"/>
      <c r="Y47" s="496"/>
      <c r="Z47" s="512"/>
      <c r="AA47" s="524"/>
      <c r="AC47" s="531"/>
      <c r="AD47" s="531"/>
      <c r="AE47" s="531"/>
      <c r="AF47" s="531"/>
      <c r="AG47" s="531"/>
      <c r="AH47" s="531"/>
      <c r="AI47" s="531" t="s">
        <v>727</v>
      </c>
      <c r="AJ47" s="531" t="s">
        <v>728</v>
      </c>
      <c r="AK47" s="531" t="s">
        <v>729</v>
      </c>
      <c r="AL47" s="531"/>
      <c r="AM47" s="500"/>
      <c r="AN47" s="476"/>
    </row>
    <row r="48" spans="1:50" ht="5.25" customHeight="1">
      <c r="A48" s="476"/>
      <c r="B48" s="535"/>
      <c r="C48" s="536"/>
      <c r="D48" s="527"/>
      <c r="E48" s="537"/>
      <c r="F48" s="537"/>
      <c r="G48" s="527"/>
      <c r="H48" s="538"/>
      <c r="I48" s="538"/>
      <c r="J48" s="538"/>
      <c r="K48" s="538"/>
      <c r="L48" s="539"/>
      <c r="M48" s="476"/>
      <c r="N48" s="476"/>
      <c r="O48" s="510"/>
      <c r="P48" s="511"/>
      <c r="Q48" s="511"/>
      <c r="R48" s="511"/>
      <c r="S48" s="504"/>
      <c r="T48" s="504"/>
      <c r="U48" s="504"/>
      <c r="V48" s="496"/>
      <c r="W48" s="496"/>
      <c r="X48" s="496"/>
      <c r="Y48" s="496"/>
      <c r="Z48" s="512"/>
      <c r="AA48" s="524"/>
      <c r="AC48" s="531"/>
      <c r="AD48" s="531"/>
      <c r="AE48" s="531"/>
      <c r="AF48" s="531"/>
      <c r="AG48" s="531"/>
      <c r="AH48" s="531"/>
      <c r="AI48" s="531"/>
      <c r="AJ48" s="531"/>
      <c r="AK48" s="531"/>
      <c r="AL48" s="531"/>
      <c r="AM48" s="500"/>
      <c r="AN48" s="476"/>
    </row>
    <row r="49" spans="1:45" ht="15.6">
      <c r="A49" s="476"/>
      <c r="B49" s="487" t="s">
        <v>730</v>
      </c>
      <c r="C49" s="1628" t="s">
        <v>731</v>
      </c>
      <c r="D49" s="1628"/>
      <c r="E49" s="1628"/>
      <c r="F49" s="1628"/>
      <c r="G49" s="1688"/>
      <c r="H49" s="1689"/>
      <c r="I49" s="1690"/>
      <c r="J49" s="1691" t="s">
        <v>732</v>
      </c>
      <c r="K49" s="1692"/>
      <c r="L49" s="1693"/>
      <c r="M49" s="476"/>
      <c r="N49" s="476"/>
      <c r="O49" s="1651" t="s">
        <v>733</v>
      </c>
      <c r="P49" s="1652"/>
      <c r="Q49" s="1652"/>
      <c r="R49" s="1652"/>
      <c r="S49" s="1653" t="s">
        <v>734</v>
      </c>
      <c r="T49" s="1653"/>
      <c r="U49" s="1653"/>
      <c r="V49" s="1677"/>
      <c r="W49" s="1677"/>
      <c r="X49" s="533"/>
      <c r="Y49" s="1678"/>
      <c r="Z49" s="1679"/>
      <c r="AA49" s="540"/>
      <c r="AC49" s="531"/>
      <c r="AD49" s="531"/>
      <c r="AE49" s="531"/>
      <c r="AF49" s="531"/>
      <c r="AG49" s="531"/>
      <c r="AH49" s="531" t="s">
        <v>735</v>
      </c>
      <c r="AI49" s="541">
        <f>V36</f>
        <v>0</v>
      </c>
      <c r="AJ49" s="541">
        <f>Y36</f>
        <v>0</v>
      </c>
      <c r="AK49" s="542">
        <f>Z38*12</f>
        <v>0</v>
      </c>
      <c r="AL49" s="531"/>
      <c r="AM49" s="500"/>
      <c r="AN49" s="476"/>
    </row>
    <row r="50" spans="1:45" ht="8.1" customHeight="1">
      <c r="A50" s="476"/>
      <c r="B50" s="509"/>
      <c r="C50" s="511"/>
      <c r="J50" s="519"/>
      <c r="L50" s="500"/>
      <c r="M50" s="476"/>
      <c r="N50" s="476"/>
      <c r="O50" s="510"/>
      <c r="P50" s="511"/>
      <c r="Q50" s="511"/>
      <c r="R50" s="511"/>
      <c r="S50" s="504"/>
      <c r="T50" s="504"/>
      <c r="U50" s="504"/>
      <c r="V50" s="496"/>
      <c r="W50" s="496"/>
      <c r="X50" s="496"/>
      <c r="Y50" s="496"/>
      <c r="Z50" s="543"/>
      <c r="AA50" s="544"/>
      <c r="AC50" s="531"/>
      <c r="AD50" s="531"/>
      <c r="AE50" s="531"/>
      <c r="AF50" s="531"/>
      <c r="AG50" s="531"/>
      <c r="AH50" s="531" t="s">
        <v>736</v>
      </c>
      <c r="AI50" s="541" t="e">
        <f>(3600/V53)*V40*((V42*V38)-(V44/60))*V49*(1-V46)*V51</f>
        <v>#DIV/0!</v>
      </c>
      <c r="AJ50" s="541" t="e">
        <f>(3600/Y53)*Y40*((Y42*Y38)-(Y44/60))*Y49*(1-Y46)*Y51</f>
        <v>#DIV/0!</v>
      </c>
      <c r="AL50" s="531"/>
      <c r="AM50" s="500"/>
      <c r="AN50" s="476"/>
    </row>
    <row r="51" spans="1:45" ht="15.6">
      <c r="A51" s="476"/>
      <c r="B51" s="503"/>
      <c r="C51" s="1680" t="s">
        <v>737</v>
      </c>
      <c r="D51" s="1680"/>
      <c r="E51" s="1680"/>
      <c r="F51" s="1680"/>
      <c r="G51" s="1681"/>
      <c r="H51" s="1682"/>
      <c r="I51" s="1683"/>
      <c r="J51" s="1684" t="s">
        <v>738</v>
      </c>
      <c r="K51" s="1685"/>
      <c r="L51" s="1686"/>
      <c r="M51" s="476"/>
      <c r="N51" s="476"/>
      <c r="O51" s="1651" t="s">
        <v>739</v>
      </c>
      <c r="P51" s="1652"/>
      <c r="Q51" s="1652"/>
      <c r="R51" s="1652"/>
      <c r="S51" s="1687" t="s">
        <v>740</v>
      </c>
      <c r="T51" s="1687"/>
      <c r="U51" s="1687"/>
      <c r="V51" s="1677"/>
      <c r="W51" s="1677"/>
      <c r="X51" s="533"/>
      <c r="Y51" s="1678"/>
      <c r="Z51" s="1679"/>
      <c r="AA51" s="540"/>
      <c r="AC51" s="531"/>
      <c r="AD51" s="531"/>
      <c r="AE51" s="531"/>
      <c r="AF51" s="531"/>
      <c r="AG51" s="531"/>
      <c r="AH51" s="531"/>
      <c r="AI51" s="531">
        <f>V44/60</f>
        <v>0</v>
      </c>
      <c r="AJ51" s="531"/>
      <c r="AK51" s="531"/>
      <c r="AL51" s="531"/>
      <c r="AM51" s="500"/>
      <c r="AN51" s="476"/>
    </row>
    <row r="52" spans="1:45" ht="8.1" customHeight="1">
      <c r="A52" s="476"/>
      <c r="B52" s="1699"/>
      <c r="C52" s="511"/>
      <c r="J52" s="519"/>
      <c r="L52" s="500"/>
      <c r="M52" s="476"/>
      <c r="N52" s="476"/>
      <c r="O52" s="510"/>
      <c r="P52" s="511"/>
      <c r="Q52" s="511"/>
      <c r="R52" s="511"/>
      <c r="S52" s="504"/>
      <c r="T52" s="504"/>
      <c r="U52" s="504"/>
      <c r="V52" s="496"/>
      <c r="W52" s="496"/>
      <c r="X52" s="496"/>
      <c r="Y52" s="496"/>
      <c r="Z52" s="512"/>
      <c r="AA52" s="524"/>
      <c r="AC52" s="531"/>
      <c r="AD52" s="531"/>
      <c r="AE52" s="531"/>
      <c r="AF52" s="531"/>
      <c r="AG52" s="531"/>
      <c r="AH52" s="531"/>
      <c r="AI52" s="531"/>
      <c r="AJ52" s="531"/>
      <c r="AK52" s="531"/>
      <c r="AL52" s="531"/>
      <c r="AM52" s="500"/>
      <c r="AN52" s="476"/>
    </row>
    <row r="53" spans="1:45" ht="16.5" customHeight="1">
      <c r="A53" s="476"/>
      <c r="B53" s="1699"/>
      <c r="C53" s="1628" t="s">
        <v>741</v>
      </c>
      <c r="D53" s="1628"/>
      <c r="E53" s="1628"/>
      <c r="F53" s="1628"/>
      <c r="G53" s="1688"/>
      <c r="H53" s="1689"/>
      <c r="I53" s="1690"/>
      <c r="J53" s="519"/>
      <c r="L53" s="500"/>
      <c r="M53" s="476"/>
      <c r="N53" s="476"/>
      <c r="O53" s="1651" t="s">
        <v>742</v>
      </c>
      <c r="P53" s="1652"/>
      <c r="Q53" s="1652"/>
      <c r="R53" s="1652"/>
      <c r="S53" s="1653" t="s">
        <v>743</v>
      </c>
      <c r="T53" s="1653"/>
      <c r="U53" s="1653"/>
      <c r="V53" s="1700"/>
      <c r="W53" s="1700"/>
      <c r="X53" s="545"/>
      <c r="Y53" s="1694"/>
      <c r="Z53" s="1695"/>
      <c r="AA53" s="525"/>
      <c r="AC53" s="531"/>
      <c r="AD53" s="531"/>
      <c r="AE53" s="531"/>
      <c r="AF53" s="531"/>
      <c r="AG53" s="531"/>
      <c r="AH53" s="531"/>
      <c r="AI53" s="531"/>
      <c r="AJ53" s="531"/>
      <c r="AK53" s="531"/>
      <c r="AL53" s="531"/>
      <c r="AM53" s="500"/>
      <c r="AN53" s="476"/>
    </row>
    <row r="54" spans="1:45" ht="7.5" customHeight="1">
      <c r="A54" s="476"/>
      <c r="B54" s="509"/>
      <c r="C54" s="511"/>
      <c r="J54" s="519"/>
      <c r="L54" s="500"/>
      <c r="M54" s="476"/>
      <c r="N54" s="476"/>
      <c r="O54" s="510"/>
      <c r="P54" s="511"/>
      <c r="Q54" s="511"/>
      <c r="R54" s="511"/>
      <c r="S54" s="504"/>
      <c r="T54" s="504"/>
      <c r="U54" s="504"/>
      <c r="Z54" s="524"/>
      <c r="AA54" s="524"/>
      <c r="AM54" s="500"/>
      <c r="AN54" s="476"/>
      <c r="AS54" s="546"/>
    </row>
    <row r="55" spans="1:45" ht="15.6">
      <c r="A55" s="476"/>
      <c r="B55" s="509"/>
      <c r="C55" s="1628" t="s">
        <v>744</v>
      </c>
      <c r="D55" s="1628"/>
      <c r="E55" s="1628"/>
      <c r="F55" s="1628"/>
      <c r="G55" s="1628"/>
      <c r="H55" s="1696"/>
      <c r="I55" s="1690"/>
      <c r="J55" s="519"/>
      <c r="L55" s="500"/>
      <c r="M55" s="476"/>
      <c r="N55" s="476"/>
      <c r="O55" s="495"/>
      <c r="Z55" s="1697"/>
      <c r="AA55" s="1697"/>
      <c r="AB55" s="496"/>
      <c r="AC55" s="496"/>
      <c r="AD55" s="1698" t="s">
        <v>745</v>
      </c>
      <c r="AE55" s="1698"/>
      <c r="AF55" s="547"/>
      <c r="AH55" s="1698" t="s">
        <v>746</v>
      </c>
      <c r="AI55" s="1698"/>
      <c r="AJ55" s="1698"/>
      <c r="AK55" s="1698"/>
      <c r="AL55" s="1698"/>
      <c r="AM55" s="500"/>
      <c r="AN55" s="476"/>
    </row>
    <row r="56" spans="1:45" ht="7.5" customHeight="1" thickBot="1">
      <c r="A56" s="476"/>
      <c r="B56" s="509"/>
      <c r="L56" s="500"/>
      <c r="M56" s="476"/>
      <c r="N56" s="476"/>
      <c r="O56" s="548"/>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50"/>
      <c r="AN56" s="476"/>
    </row>
    <row r="57" spans="1:45" ht="15.95" thickBot="1">
      <c r="A57" s="476"/>
      <c r="B57" s="551"/>
      <c r="C57" s="552"/>
      <c r="D57" s="552"/>
      <c r="E57" s="527"/>
      <c r="F57" s="527"/>
      <c r="G57" s="1704"/>
      <c r="H57" s="1704"/>
      <c r="I57" s="1704"/>
      <c r="J57" s="1704"/>
      <c r="K57" s="1704"/>
      <c r="L57" s="1705"/>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c r="AJ57" s="476"/>
      <c r="AK57" s="476"/>
      <c r="AL57" s="476"/>
      <c r="AM57" s="476"/>
      <c r="AN57" s="476"/>
    </row>
    <row r="58" spans="1:45" ht="18" customHeight="1">
      <c r="A58" s="476"/>
      <c r="B58" s="509"/>
      <c r="C58" s="519"/>
      <c r="D58" s="519"/>
      <c r="L58" s="500"/>
      <c r="M58" s="476"/>
      <c r="N58" s="476"/>
      <c r="O58" s="553"/>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c r="AM58" s="555"/>
      <c r="AN58" s="476"/>
    </row>
    <row r="59" spans="1:45" ht="18" customHeight="1">
      <c r="A59" s="476"/>
      <c r="B59" s="1627" t="s">
        <v>747</v>
      </c>
      <c r="C59" s="1688"/>
      <c r="D59" s="556"/>
      <c r="E59" s="557"/>
      <c r="F59" s="557"/>
      <c r="G59" s="489" t="s">
        <v>40</v>
      </c>
      <c r="H59" s="1706"/>
      <c r="I59" s="1707"/>
      <c r="J59" s="519"/>
      <c r="L59" s="500"/>
      <c r="M59" s="482"/>
      <c r="N59" s="476"/>
      <c r="O59" s="558"/>
      <c r="P59" s="524" t="s">
        <v>748</v>
      </c>
      <c r="Q59" s="524"/>
      <c r="R59" s="524"/>
      <c r="S59" s="524"/>
      <c r="T59" s="524"/>
      <c r="U59" s="1708"/>
      <c r="V59" s="1602"/>
      <c r="W59" s="1603"/>
      <c r="X59" s="524"/>
      <c r="Y59" s="559" t="s">
        <v>749</v>
      </c>
      <c r="Z59" s="559"/>
      <c r="AA59" s="559"/>
      <c r="AB59" s="560"/>
      <c r="AC59" s="560"/>
      <c r="AD59" s="560"/>
      <c r="AE59" s="560"/>
      <c r="AF59" s="560"/>
      <c r="AG59" s="560"/>
      <c r="AH59" s="560"/>
      <c r="AI59" s="560"/>
      <c r="AJ59" s="560"/>
      <c r="AK59" s="560"/>
      <c r="AL59" s="560"/>
      <c r="AM59" s="561"/>
      <c r="AN59" s="476"/>
    </row>
    <row r="60" spans="1:45" ht="8.1" customHeight="1">
      <c r="A60" s="476"/>
      <c r="B60" s="488"/>
      <c r="C60" s="519"/>
      <c r="D60" s="519"/>
      <c r="L60" s="500"/>
      <c r="M60" s="476"/>
      <c r="N60" s="482"/>
      <c r="O60" s="558"/>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61"/>
      <c r="AN60" s="476"/>
    </row>
    <row r="61" spans="1:45" ht="18" customHeight="1">
      <c r="A61" s="476"/>
      <c r="B61" s="1627" t="s">
        <v>750</v>
      </c>
      <c r="C61" s="1688"/>
      <c r="D61" s="556"/>
      <c r="E61" s="557"/>
      <c r="F61" s="557"/>
      <c r="G61" s="562"/>
      <c r="H61" s="562"/>
      <c r="I61" s="562"/>
      <c r="J61" s="562"/>
      <c r="K61" s="562"/>
      <c r="L61" s="563"/>
      <c r="M61" s="482"/>
      <c r="N61" s="476"/>
      <c r="O61" s="558"/>
      <c r="P61" s="524" t="s">
        <v>751</v>
      </c>
      <c r="Q61" s="524"/>
      <c r="R61" s="524"/>
      <c r="S61" s="524"/>
      <c r="T61" s="524"/>
      <c r="U61" s="1601"/>
      <c r="V61" s="1602"/>
      <c r="W61" s="1603"/>
      <c r="X61" s="524"/>
      <c r="Y61" s="524"/>
      <c r="Z61" s="524"/>
      <c r="AA61" s="524"/>
      <c r="AB61" s="560"/>
      <c r="AC61" s="560"/>
      <c r="AD61" s="560"/>
      <c r="AE61" s="560"/>
      <c r="AF61" s="560"/>
      <c r="AG61" s="560"/>
      <c r="AH61" s="560"/>
      <c r="AI61" s="560"/>
      <c r="AJ61" s="560"/>
      <c r="AK61" s="560"/>
      <c r="AL61" s="560"/>
      <c r="AM61" s="561"/>
      <c r="AN61" s="476"/>
    </row>
    <row r="62" spans="1:45" ht="8.1" customHeight="1">
      <c r="A62" s="476"/>
      <c r="B62" s="488"/>
      <c r="C62" s="519"/>
      <c r="D62" s="519"/>
      <c r="L62" s="500"/>
      <c r="M62" s="476"/>
      <c r="N62" s="482"/>
      <c r="O62" s="558"/>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61"/>
      <c r="AN62" s="476"/>
    </row>
    <row r="63" spans="1:45" ht="18" customHeight="1">
      <c r="A63" s="476"/>
      <c r="B63" s="509"/>
      <c r="L63" s="500"/>
      <c r="M63" s="482"/>
      <c r="N63" s="476"/>
      <c r="O63" s="558"/>
      <c r="P63" s="524" t="s">
        <v>752</v>
      </c>
      <c r="Q63" s="524"/>
      <c r="R63" s="524"/>
      <c r="S63" s="524"/>
      <c r="T63" s="524"/>
      <c r="U63" s="524"/>
      <c r="V63" s="1689"/>
      <c r="W63" s="1690"/>
      <c r="X63" s="524"/>
      <c r="Y63" s="524"/>
      <c r="Z63" s="524"/>
      <c r="AA63" s="524"/>
      <c r="AB63" s="560"/>
      <c r="AC63" s="560"/>
      <c r="AD63" s="560"/>
      <c r="AE63" s="560"/>
      <c r="AF63" s="560"/>
      <c r="AG63" s="560"/>
      <c r="AH63" s="560"/>
      <c r="AI63" s="560"/>
      <c r="AJ63" s="560"/>
      <c r="AK63" s="560"/>
      <c r="AL63" s="560"/>
      <c r="AM63" s="561"/>
      <c r="AN63" s="476"/>
    </row>
    <row r="64" spans="1:45" ht="8.1" customHeight="1" thickBot="1">
      <c r="A64" s="476"/>
      <c r="B64" s="548"/>
      <c r="C64" s="549"/>
      <c r="D64" s="549"/>
      <c r="E64" s="564"/>
      <c r="F64" s="564"/>
      <c r="G64" s="549"/>
      <c r="H64" s="549"/>
      <c r="I64" s="549"/>
      <c r="J64" s="549"/>
      <c r="K64" s="549"/>
      <c r="L64" s="550"/>
      <c r="M64" s="476"/>
      <c r="N64" s="482"/>
      <c r="O64" s="565"/>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7"/>
      <c r="AN64" s="476"/>
    </row>
    <row r="65" spans="1:50" ht="10.5" customHeight="1">
      <c r="A65" s="476"/>
      <c r="B65" s="476"/>
      <c r="C65" s="476"/>
      <c r="D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c r="AK65" s="476"/>
      <c r="AL65" s="476"/>
      <c r="AM65" s="476"/>
      <c r="AN65" s="476"/>
    </row>
    <row r="66" spans="1:50" ht="15.75" customHeight="1">
      <c r="A66" s="476"/>
      <c r="B66" s="477" t="s">
        <v>753</v>
      </c>
      <c r="C66" s="476"/>
      <c r="D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c r="AK66" s="476"/>
      <c r="AL66" s="476"/>
      <c r="AM66" s="476"/>
      <c r="AN66" s="476"/>
      <c r="AO66" s="476"/>
    </row>
    <row r="67" spans="1:50" ht="15.75" customHeight="1" thickBot="1">
      <c r="A67" s="476"/>
      <c r="B67" s="477"/>
      <c r="C67" s="476"/>
      <c r="D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row>
    <row r="68" spans="1:50" ht="19.5" customHeight="1">
      <c r="A68" s="476"/>
      <c r="B68" s="568" t="s">
        <v>688</v>
      </c>
      <c r="C68" s="569"/>
      <c r="D68" s="1625" t="s">
        <v>689</v>
      </c>
      <c r="E68" s="1625"/>
      <c r="F68" s="1625"/>
      <c r="G68" s="1701"/>
      <c r="H68" s="1625"/>
      <c r="I68" s="490"/>
      <c r="J68" s="1701"/>
      <c r="K68" s="1625"/>
      <c r="L68" s="1625"/>
      <c r="M68" s="490"/>
      <c r="N68" s="1701"/>
      <c r="O68" s="1701"/>
      <c r="P68" s="1701"/>
      <c r="Q68" s="1702"/>
      <c r="R68" s="1702"/>
      <c r="S68" s="484"/>
      <c r="T68" s="484"/>
      <c r="U68" s="1703"/>
      <c r="V68" s="1703"/>
      <c r="W68" s="484"/>
      <c r="X68" s="484"/>
      <c r="Y68" s="484"/>
      <c r="Z68" s="1625"/>
      <c r="AA68" s="1625"/>
      <c r="AB68" s="484"/>
      <c r="AC68" s="484"/>
      <c r="AD68" s="554"/>
      <c r="AE68" s="554"/>
      <c r="AF68" s="554"/>
      <c r="AG68" s="554"/>
      <c r="AH68" s="554"/>
      <c r="AI68" s="554"/>
      <c r="AJ68" s="554"/>
      <c r="AK68" s="554"/>
      <c r="AL68" s="554"/>
      <c r="AM68" s="555"/>
      <c r="AN68" s="476"/>
      <c r="AO68" s="476"/>
      <c r="AP68" s="476"/>
      <c r="AQ68" s="476"/>
      <c r="AR68" s="476"/>
    </row>
    <row r="69" spans="1:50" ht="7.5" customHeight="1" thickBot="1">
      <c r="A69" s="476"/>
      <c r="B69" s="495"/>
      <c r="E69" s="475"/>
      <c r="F69" s="475"/>
      <c r="I69" s="547"/>
      <c r="M69" s="547"/>
      <c r="Q69" s="1716"/>
      <c r="R69" s="1716"/>
      <c r="S69" s="1716"/>
      <c r="T69" s="1716"/>
      <c r="U69" s="1631" t="e">
        <f>G91-G73</f>
        <v>#DIV/0!</v>
      </c>
      <c r="V69" s="1717"/>
      <c r="W69" s="1632"/>
      <c r="X69" s="498"/>
      <c r="Z69" s="571" t="str">
        <f>IF(O93=0,"",(Z88-Z87))</f>
        <v/>
      </c>
      <c r="AA69" s="1631" t="e">
        <f>J91-J73</f>
        <v>#DIV/0!</v>
      </c>
      <c r="AB69" s="1717"/>
      <c r="AC69" s="1632"/>
      <c r="AD69" s="524"/>
      <c r="AE69" s="524"/>
      <c r="AF69" s="524"/>
      <c r="AG69" s="524"/>
      <c r="AH69" s="1631" t="e">
        <f>N91-N73</f>
        <v>#DIV/0!</v>
      </c>
      <c r="AI69" s="1717"/>
      <c r="AJ69" s="1632"/>
      <c r="AK69" s="524"/>
      <c r="AL69" s="524"/>
      <c r="AM69" s="561"/>
      <c r="AN69" s="476"/>
      <c r="AO69" s="476"/>
      <c r="AP69" s="476"/>
      <c r="AQ69" s="476"/>
      <c r="AR69" s="476"/>
    </row>
    <row r="70" spans="1:50" ht="15.75" customHeight="1">
      <c r="A70" s="476"/>
      <c r="B70" s="572" t="s">
        <v>754</v>
      </c>
      <c r="E70" s="475"/>
      <c r="F70" s="475"/>
      <c r="G70" s="1721" t="s">
        <v>755</v>
      </c>
      <c r="H70" s="1722"/>
      <c r="I70" s="547"/>
      <c r="J70" s="1723" t="s">
        <v>756</v>
      </c>
      <c r="K70" s="1625"/>
      <c r="L70" s="1722"/>
      <c r="M70" s="547"/>
      <c r="N70" s="1723" t="s">
        <v>757</v>
      </c>
      <c r="O70" s="1701"/>
      <c r="P70" s="1724"/>
      <c r="Q70" s="1716"/>
      <c r="R70" s="1716"/>
      <c r="S70" s="1716"/>
      <c r="T70" s="1716"/>
      <c r="U70" s="1718"/>
      <c r="V70" s="1719"/>
      <c r="W70" s="1720"/>
      <c r="X70" s="498"/>
      <c r="Z70" s="571"/>
      <c r="AA70" s="1718"/>
      <c r="AB70" s="1719"/>
      <c r="AC70" s="1720"/>
      <c r="AD70" s="524"/>
      <c r="AE70" s="524"/>
      <c r="AF70" s="524"/>
      <c r="AG70" s="571"/>
      <c r="AH70" s="1718"/>
      <c r="AI70" s="1719"/>
      <c r="AJ70" s="1720"/>
      <c r="AK70" s="524"/>
      <c r="AL70" s="524"/>
      <c r="AM70" s="561"/>
      <c r="AN70" s="476"/>
      <c r="AO70" s="476"/>
      <c r="AP70" s="476"/>
      <c r="AQ70" s="476"/>
      <c r="AR70" s="476"/>
    </row>
    <row r="71" spans="1:50" ht="25.5" customHeight="1" thickBot="1">
      <c r="A71" s="476"/>
      <c r="B71" s="503" t="s">
        <v>758</v>
      </c>
      <c r="E71" s="475"/>
      <c r="F71" s="475"/>
      <c r="G71" s="1725"/>
      <c r="H71" s="1726"/>
      <c r="I71" s="547"/>
      <c r="J71" s="1727"/>
      <c r="K71" s="1728"/>
      <c r="L71" s="1726"/>
      <c r="M71" s="547"/>
      <c r="N71" s="1727"/>
      <c r="O71" s="1728"/>
      <c r="P71" s="1726"/>
      <c r="Q71" s="1716"/>
      <c r="R71" s="1716"/>
      <c r="S71" s="1716"/>
      <c r="T71" s="1716"/>
      <c r="U71" s="1709" t="str">
        <f>IF(V51=0,"",IF(G91-G73&gt;0,"Avail Capacity",IF(G91-G73&lt;0,"Deficiency","")))</f>
        <v/>
      </c>
      <c r="V71" s="1710"/>
      <c r="W71" s="1711"/>
      <c r="X71" s="498"/>
      <c r="Z71" s="571"/>
      <c r="AA71" s="1709" t="str">
        <f>IF(V51=0,"",IF(G91-G73&gt;0,"Avail Capacity",IF(G91-G73&lt;0,"Deficiency","")))</f>
        <v/>
      </c>
      <c r="AB71" s="1710"/>
      <c r="AC71" s="1711"/>
      <c r="AD71" s="524"/>
      <c r="AE71" s="524"/>
      <c r="AF71" s="524"/>
      <c r="AG71" s="571"/>
      <c r="AH71" s="1709" t="str">
        <f>IF(V51=0,"",IF(G91-G73&gt;0,"Avail Capacity",IF(G91-G73&lt;0,"Deficiency","")))</f>
        <v/>
      </c>
      <c r="AI71" s="1710"/>
      <c r="AJ71" s="1711"/>
      <c r="AK71" s="524"/>
      <c r="AL71" s="524"/>
      <c r="AM71" s="561"/>
      <c r="AN71" s="476"/>
      <c r="AO71" s="476"/>
      <c r="AP71" s="476"/>
      <c r="AQ71" s="476"/>
      <c r="AR71" s="476"/>
    </row>
    <row r="72" spans="1:50" ht="9.75" customHeight="1">
      <c r="A72" s="476"/>
      <c r="B72" s="503"/>
      <c r="E72" s="475"/>
      <c r="F72" s="475"/>
      <c r="G72" s="574"/>
      <c r="H72" s="575"/>
      <c r="I72" s="547"/>
      <c r="J72" s="575"/>
      <c r="K72" s="575"/>
      <c r="L72" s="575"/>
      <c r="M72" s="547"/>
      <c r="N72" s="575"/>
      <c r="O72" s="575"/>
      <c r="P72" s="575"/>
      <c r="Q72" s="1716"/>
      <c r="R72" s="1716"/>
      <c r="S72" s="1716"/>
      <c r="T72" s="1716"/>
      <c r="U72" s="573"/>
      <c r="V72" s="576"/>
      <c r="W72" s="576"/>
      <c r="X72" s="498"/>
      <c r="Z72" s="571"/>
      <c r="AA72" s="576"/>
      <c r="AB72" s="576"/>
      <c r="AC72" s="576"/>
      <c r="AD72" s="524"/>
      <c r="AE72" s="524"/>
      <c r="AF72" s="524"/>
      <c r="AG72" s="571"/>
      <c r="AH72" s="576"/>
      <c r="AI72" s="576"/>
      <c r="AJ72" s="576"/>
      <c r="AK72" s="524"/>
      <c r="AL72" s="524"/>
      <c r="AM72" s="561"/>
      <c r="AN72" s="476"/>
      <c r="AO72" s="476"/>
      <c r="AP72" s="476"/>
      <c r="AQ72" s="476"/>
      <c r="AR72" s="476"/>
    </row>
    <row r="73" spans="1:50" ht="20.100000000000001" customHeight="1">
      <c r="A73" s="476"/>
      <c r="B73" s="572" t="s">
        <v>759</v>
      </c>
      <c r="C73" s="496"/>
      <c r="D73" s="1653" t="s">
        <v>692</v>
      </c>
      <c r="E73" s="1653"/>
      <c r="F73" s="1712"/>
      <c r="G73" s="1713">
        <f>V36</f>
        <v>0</v>
      </c>
      <c r="H73" s="1714"/>
      <c r="I73" s="547"/>
      <c r="J73" s="1713">
        <f>V36</f>
        <v>0</v>
      </c>
      <c r="K73" s="1715"/>
      <c r="L73" s="1714"/>
      <c r="M73" s="547"/>
      <c r="N73" s="1713">
        <f>V36</f>
        <v>0</v>
      </c>
      <c r="O73" s="1715"/>
      <c r="P73" s="1714"/>
      <c r="Q73" s="1716"/>
      <c r="R73" s="1716"/>
      <c r="S73" s="1716"/>
      <c r="T73" s="1716"/>
      <c r="U73" s="571"/>
      <c r="V73" s="571"/>
      <c r="W73" s="498"/>
      <c r="X73" s="498"/>
      <c r="Z73" s="571"/>
      <c r="AA73" s="571"/>
      <c r="AB73" s="499"/>
      <c r="AC73" s="499"/>
      <c r="AD73" s="524"/>
      <c r="AE73" s="524"/>
      <c r="AF73" s="524"/>
      <c r="AG73" s="524"/>
      <c r="AH73" s="524"/>
      <c r="AI73" s="524"/>
      <c r="AJ73" s="524"/>
      <c r="AK73" s="524"/>
      <c r="AL73" s="524"/>
      <c r="AM73" s="561"/>
      <c r="AN73" s="476"/>
      <c r="AO73" s="476"/>
      <c r="AP73" s="476"/>
      <c r="AQ73" s="476"/>
      <c r="AR73" s="476"/>
    </row>
    <row r="74" spans="1:50" ht="20.100000000000001" customHeight="1">
      <c r="A74" s="476"/>
      <c r="B74" s="510"/>
      <c r="C74" s="511"/>
      <c r="D74" s="504"/>
      <c r="E74" s="504"/>
      <c r="F74" s="504"/>
      <c r="G74" s="496"/>
      <c r="H74" s="496"/>
      <c r="I74" s="547"/>
      <c r="J74" s="496"/>
      <c r="K74" s="496"/>
      <c r="L74" s="496"/>
      <c r="M74" s="547"/>
      <c r="N74" s="496"/>
      <c r="O74" s="496"/>
      <c r="P74" s="496"/>
      <c r="Q74" s="1716"/>
      <c r="R74" s="1716"/>
      <c r="S74" s="1716"/>
      <c r="T74" s="1716"/>
      <c r="U74" s="514"/>
      <c r="V74" s="514"/>
      <c r="W74" s="498"/>
      <c r="X74" s="498"/>
      <c r="Z74" s="1729" t="str">
        <f>IF(O91=0,"",IF(Z69&gt;0,"Available",IF(Z69&lt;0,"Deficiency","")))</f>
        <v/>
      </c>
      <c r="AA74" s="1729"/>
      <c r="AB74" s="514" t="str">
        <f>IF(Q93=0,"",IF(AB69&gt;0,"Available",IF(AB69&lt;0,"Deficiency","")))</f>
        <v/>
      </c>
      <c r="AC74" s="514"/>
      <c r="AD74" s="524"/>
      <c r="AE74" s="524"/>
      <c r="AF74" s="524"/>
      <c r="AG74" s="524"/>
      <c r="AH74" s="524"/>
      <c r="AI74" s="524"/>
      <c r="AJ74" s="524"/>
      <c r="AK74" s="524"/>
      <c r="AL74" s="524"/>
      <c r="AM74" s="561"/>
      <c r="AN74" s="476"/>
      <c r="AO74" s="476"/>
      <c r="AP74" s="476"/>
      <c r="AQ74" s="476"/>
      <c r="AR74" s="476"/>
    </row>
    <row r="75" spans="1:50" ht="20.100000000000001" customHeight="1">
      <c r="A75" s="476"/>
      <c r="B75" s="572" t="s">
        <v>760</v>
      </c>
      <c r="C75" s="496"/>
      <c r="D75" s="1653" t="s">
        <v>761</v>
      </c>
      <c r="E75" s="1653"/>
      <c r="F75" s="1712"/>
      <c r="G75" s="1730" t="e">
        <f>(V36/(V38*V40)/V42)</f>
        <v>#DIV/0!</v>
      </c>
      <c r="H75" s="1731"/>
      <c r="I75" s="578"/>
      <c r="J75" s="1730" t="e">
        <f>(V36/(V38*V40)/V42)</f>
        <v>#DIV/0!</v>
      </c>
      <c r="K75" s="1732"/>
      <c r="L75" s="1731"/>
      <c r="M75" s="578"/>
      <c r="N75" s="1730" t="e">
        <f>(V36/(V38*V40)/V42)</f>
        <v>#DIV/0!</v>
      </c>
      <c r="O75" s="1732"/>
      <c r="P75" s="1731"/>
      <c r="Q75" s="1733"/>
      <c r="R75" s="1734"/>
      <c r="X75" s="498"/>
      <c r="Y75" s="498"/>
      <c r="AB75" s="498"/>
      <c r="AC75" s="498"/>
      <c r="AD75" s="579"/>
      <c r="AE75" s="524"/>
      <c r="AF75" s="524"/>
      <c r="AG75" s="524"/>
      <c r="AH75" s="524"/>
      <c r="AI75" s="524"/>
      <c r="AJ75" s="524"/>
      <c r="AK75" s="524"/>
      <c r="AL75" s="524"/>
      <c r="AM75" s="561"/>
      <c r="AN75" s="476"/>
      <c r="AO75" s="476"/>
      <c r="AP75" s="476"/>
      <c r="AQ75" s="476"/>
      <c r="AR75" s="476"/>
    </row>
    <row r="76" spans="1:50" ht="20.100000000000001" customHeight="1">
      <c r="A76" s="476"/>
      <c r="B76" s="510"/>
      <c r="C76" s="511"/>
      <c r="D76" s="504"/>
      <c r="E76" s="504"/>
      <c r="F76" s="504"/>
      <c r="G76" s="496"/>
      <c r="H76" s="496"/>
      <c r="I76" s="547"/>
      <c r="J76" s="496"/>
      <c r="K76" s="496"/>
      <c r="L76" s="496"/>
      <c r="M76" s="547"/>
      <c r="N76" s="496"/>
      <c r="O76" s="496"/>
      <c r="P76" s="496"/>
      <c r="Q76" s="570"/>
      <c r="R76" s="570"/>
      <c r="S76" s="570"/>
      <c r="T76" s="570"/>
      <c r="U76" s="514"/>
      <c r="V76" s="514"/>
      <c r="W76" s="498"/>
      <c r="X76" s="498"/>
      <c r="Z76" s="577"/>
      <c r="AA76" s="577"/>
      <c r="AB76" s="514"/>
      <c r="AC76" s="514"/>
      <c r="AD76" s="524"/>
      <c r="AE76" s="524"/>
      <c r="AF76" s="524"/>
      <c r="AG76" s="524"/>
      <c r="AH76" s="524"/>
      <c r="AI76" s="524"/>
      <c r="AJ76" s="524"/>
      <c r="AK76" s="524"/>
      <c r="AL76" s="524"/>
      <c r="AM76" s="561"/>
      <c r="AN76" s="476"/>
      <c r="AO76" s="476"/>
      <c r="AP76" s="476"/>
      <c r="AQ76" s="476"/>
      <c r="AR76" s="476"/>
    </row>
    <row r="77" spans="1:50" ht="20.100000000000001" customHeight="1">
      <c r="A77" s="476"/>
      <c r="B77" s="572" t="s">
        <v>762</v>
      </c>
      <c r="C77" s="496"/>
      <c r="D77" s="1653" t="s">
        <v>763</v>
      </c>
      <c r="E77" s="1653"/>
      <c r="F77" s="1712"/>
      <c r="G77" s="1730" t="e">
        <f>(3600/G75)/V51</f>
        <v>#DIV/0!</v>
      </c>
      <c r="H77" s="1731"/>
      <c r="I77" s="580"/>
      <c r="J77" s="1730" t="e">
        <f>(3600/J75)/V51</f>
        <v>#DIV/0!</v>
      </c>
      <c r="K77" s="1732"/>
      <c r="L77" s="1731"/>
      <c r="M77" s="578"/>
      <c r="N77" s="1730" t="e">
        <f>(3600/N75)/V51</f>
        <v>#DIV/0!</v>
      </c>
      <c r="O77" s="1732"/>
      <c r="P77" s="1731"/>
      <c r="Q77" s="1733"/>
      <c r="R77" s="1734"/>
      <c r="X77" s="498"/>
      <c r="Y77" s="498"/>
      <c r="AB77" s="498"/>
      <c r="AC77" s="498"/>
      <c r="AD77" s="579"/>
      <c r="AE77" s="524"/>
      <c r="AF77" s="524"/>
      <c r="AG77" s="524"/>
      <c r="AH77" s="524"/>
      <c r="AI77" s="524"/>
      <c r="AJ77" s="524"/>
      <c r="AK77" s="524"/>
      <c r="AL77" s="524"/>
      <c r="AM77" s="561"/>
      <c r="AN77" s="476"/>
      <c r="AO77" s="476"/>
      <c r="AP77" s="476"/>
      <c r="AQ77" s="476"/>
      <c r="AR77" s="476"/>
    </row>
    <row r="78" spans="1:50" ht="20.100000000000001" customHeight="1">
      <c r="A78" s="476"/>
      <c r="B78" s="510"/>
      <c r="C78" s="511"/>
      <c r="D78" s="504"/>
      <c r="E78" s="504"/>
      <c r="F78" s="504"/>
      <c r="G78" s="496"/>
      <c r="H78" s="496"/>
      <c r="I78" s="496"/>
      <c r="J78" s="496"/>
      <c r="K78" s="496"/>
      <c r="L78" s="496"/>
      <c r="M78" s="547"/>
      <c r="N78" s="496"/>
      <c r="O78" s="496"/>
      <c r="P78" s="496"/>
      <c r="Q78" s="524"/>
      <c r="R78" s="524"/>
      <c r="X78" s="498"/>
      <c r="Y78" s="498"/>
      <c r="Z78" s="498"/>
      <c r="AA78" s="498"/>
      <c r="AB78" s="498"/>
      <c r="AC78" s="498"/>
      <c r="AD78" s="579"/>
      <c r="AE78" s="524"/>
      <c r="AF78" s="524"/>
      <c r="AG78" s="524"/>
      <c r="AH78" s="524"/>
      <c r="AI78" s="524"/>
      <c r="AJ78" s="524"/>
      <c r="AK78" s="524"/>
      <c r="AL78" s="524"/>
      <c r="AM78" s="561"/>
      <c r="AN78" s="476"/>
      <c r="AO78" s="476"/>
      <c r="AP78" s="476"/>
      <c r="AQ78" s="476"/>
      <c r="AR78" s="476"/>
    </row>
    <row r="79" spans="1:50" ht="20.100000000000001" customHeight="1">
      <c r="A79" s="476"/>
      <c r="B79" s="572" t="s">
        <v>764</v>
      </c>
      <c r="C79" s="496"/>
      <c r="D79" s="1653" t="s">
        <v>765</v>
      </c>
      <c r="E79" s="1653"/>
      <c r="F79" s="1712"/>
      <c r="G79" s="1666"/>
      <c r="H79" s="1667"/>
      <c r="I79" s="496"/>
      <c r="J79" s="1666"/>
      <c r="K79" s="1735"/>
      <c r="L79" s="1667"/>
      <c r="M79" s="547"/>
      <c r="N79" s="1666"/>
      <c r="O79" s="1735"/>
      <c r="P79" s="1667"/>
      <c r="Q79" s="1733"/>
      <c r="R79" s="1734"/>
      <c r="X79" s="498"/>
      <c r="Y79" s="498"/>
      <c r="Z79" s="498"/>
      <c r="AA79" s="498"/>
      <c r="AB79" s="498"/>
      <c r="AC79" s="498"/>
      <c r="AD79" s="579"/>
      <c r="AE79" s="524"/>
      <c r="AF79" s="524"/>
      <c r="AG79" s="524"/>
      <c r="AH79" s="524"/>
      <c r="AI79" s="524"/>
      <c r="AJ79" s="524"/>
      <c r="AK79" s="524"/>
      <c r="AL79" s="524"/>
      <c r="AM79" s="561"/>
      <c r="AN79" s="476"/>
      <c r="AO79" s="476"/>
      <c r="AP79" s="476"/>
      <c r="AQ79" s="476"/>
      <c r="AR79" s="476"/>
    </row>
    <row r="80" spans="1:50" ht="20.100000000000001" customHeight="1">
      <c r="A80" s="476"/>
      <c r="B80" s="510"/>
      <c r="C80" s="511"/>
      <c r="D80" s="504"/>
      <c r="E80" s="504"/>
      <c r="F80" s="504"/>
      <c r="G80" s="496"/>
      <c r="H80" s="496"/>
      <c r="I80" s="496"/>
      <c r="J80" s="496"/>
      <c r="K80" s="496"/>
      <c r="L80" s="496"/>
      <c r="M80" s="547"/>
      <c r="N80" s="496"/>
      <c r="O80" s="496"/>
      <c r="P80" s="496"/>
      <c r="Q80" s="524"/>
      <c r="R80" s="524"/>
      <c r="T80" s="531"/>
      <c r="U80" s="531"/>
      <c r="V80" s="531"/>
      <c r="W80" s="531"/>
      <c r="X80" s="531"/>
      <c r="Y80" s="531"/>
      <c r="Z80" s="531"/>
      <c r="AA80" s="531"/>
      <c r="AB80" s="531"/>
      <c r="AC80" s="531"/>
      <c r="AD80" s="524"/>
      <c r="AE80" s="524"/>
      <c r="AF80" s="524"/>
      <c r="AG80" s="524"/>
      <c r="AH80" s="524"/>
      <c r="AI80" s="524"/>
      <c r="AJ80" s="524"/>
      <c r="AK80" s="524"/>
      <c r="AL80" s="524"/>
      <c r="AM80" s="561"/>
      <c r="AN80" s="476"/>
      <c r="AO80" s="476"/>
      <c r="AP80" s="476"/>
      <c r="AQ80" s="476"/>
      <c r="AR80" s="476"/>
    </row>
    <row r="81" spans="1:44" ht="20.100000000000001" customHeight="1">
      <c r="A81" s="476"/>
      <c r="B81" s="572" t="s">
        <v>766</v>
      </c>
      <c r="C81" s="496"/>
      <c r="D81" s="1653" t="s">
        <v>169</v>
      </c>
      <c r="E81" s="1653"/>
      <c r="F81" s="1712"/>
      <c r="G81" s="1666"/>
      <c r="H81" s="1667"/>
      <c r="I81" s="496"/>
      <c r="J81" s="1666"/>
      <c r="K81" s="1735"/>
      <c r="L81" s="1667"/>
      <c r="M81" s="547"/>
      <c r="N81" s="1666"/>
      <c r="O81" s="1735"/>
      <c r="P81" s="1667"/>
      <c r="Q81" s="1733"/>
      <c r="R81" s="1734"/>
      <c r="T81" s="531"/>
      <c r="U81" s="531"/>
      <c r="V81" s="531"/>
      <c r="W81" s="531"/>
      <c r="X81" s="531"/>
      <c r="Y81" s="531"/>
      <c r="Z81" s="531"/>
      <c r="AA81" s="531"/>
      <c r="AB81" s="531"/>
      <c r="AC81" s="531"/>
      <c r="AD81" s="524"/>
      <c r="AE81" s="524"/>
      <c r="AF81" s="524"/>
      <c r="AG81" s="524"/>
      <c r="AH81" s="524"/>
      <c r="AI81" s="524"/>
      <c r="AJ81" s="524"/>
      <c r="AK81" s="524"/>
      <c r="AL81" s="524"/>
      <c r="AM81" s="561"/>
      <c r="AN81" s="476"/>
      <c r="AO81" s="476"/>
      <c r="AP81" s="476"/>
      <c r="AQ81" s="476"/>
      <c r="AR81" s="476"/>
    </row>
    <row r="82" spans="1:44" ht="20.100000000000001" customHeight="1">
      <c r="A82" s="476"/>
      <c r="B82" s="510"/>
      <c r="C82" s="511"/>
      <c r="D82" s="504"/>
      <c r="E82" s="504"/>
      <c r="F82" s="504"/>
      <c r="G82" s="580"/>
      <c r="H82" s="580"/>
      <c r="I82" s="580"/>
      <c r="J82" s="580"/>
      <c r="K82" s="580"/>
      <c r="L82" s="580"/>
      <c r="M82" s="578"/>
      <c r="N82" s="580"/>
      <c r="O82" s="580"/>
      <c r="P82" s="580"/>
      <c r="Q82" s="524"/>
      <c r="R82" s="524"/>
      <c r="T82" s="531"/>
      <c r="U82" s="531"/>
      <c r="V82" s="531"/>
      <c r="W82" s="531"/>
      <c r="X82" s="531"/>
      <c r="Y82" s="531"/>
      <c r="Z82" s="531"/>
      <c r="AA82" s="531"/>
      <c r="AB82" s="531"/>
      <c r="AC82" s="531"/>
      <c r="AD82" s="524"/>
      <c r="AE82" s="524"/>
      <c r="AF82" s="524"/>
      <c r="AG82" s="524"/>
      <c r="AH82" s="524"/>
      <c r="AI82" s="524"/>
      <c r="AJ82" s="524"/>
      <c r="AK82" s="524"/>
      <c r="AL82" s="524"/>
      <c r="AM82" s="561"/>
      <c r="AN82" s="476"/>
      <c r="AO82" s="476"/>
      <c r="AP82" s="476"/>
      <c r="AQ82" s="476"/>
      <c r="AR82" s="476"/>
    </row>
    <row r="83" spans="1:44" ht="20.100000000000001" customHeight="1">
      <c r="A83" s="476"/>
      <c r="B83" s="572" t="s">
        <v>767</v>
      </c>
      <c r="C83" s="496"/>
      <c r="D83" s="1653" t="s">
        <v>149</v>
      </c>
      <c r="E83" s="1653"/>
      <c r="F83" s="1712"/>
      <c r="G83" s="1736"/>
      <c r="H83" s="1737"/>
      <c r="I83" s="580"/>
      <c r="J83" s="1736"/>
      <c r="K83" s="1738"/>
      <c r="L83" s="1737"/>
      <c r="M83" s="578"/>
      <c r="N83" s="1736"/>
      <c r="O83" s="1738"/>
      <c r="P83" s="1737"/>
      <c r="Q83" s="1733"/>
      <c r="R83" s="1734"/>
      <c r="T83" s="531"/>
      <c r="U83" s="531"/>
      <c r="V83" s="531"/>
      <c r="W83" s="531"/>
      <c r="X83" s="531"/>
      <c r="Y83" s="531"/>
      <c r="Z83" s="531"/>
      <c r="AA83" s="531"/>
      <c r="AB83" s="531"/>
      <c r="AC83" s="531"/>
      <c r="AD83" s="524"/>
      <c r="AE83" s="524"/>
      <c r="AF83" s="524"/>
      <c r="AG83" s="524"/>
      <c r="AH83" s="524"/>
      <c r="AI83" s="524"/>
      <c r="AJ83" s="524"/>
      <c r="AK83" s="524"/>
      <c r="AL83" s="524"/>
      <c r="AM83" s="561"/>
      <c r="AN83" s="476"/>
      <c r="AO83" s="476"/>
      <c r="AP83" s="476"/>
      <c r="AQ83" s="476"/>
      <c r="AR83" s="476"/>
    </row>
    <row r="84" spans="1:44" ht="20.100000000000001" customHeight="1">
      <c r="A84" s="476"/>
      <c r="B84" s="510"/>
      <c r="C84" s="511"/>
      <c r="D84" s="504"/>
      <c r="E84" s="504"/>
      <c r="F84" s="504"/>
      <c r="G84" s="580"/>
      <c r="H84" s="580"/>
      <c r="I84" s="580"/>
      <c r="J84" s="580"/>
      <c r="K84" s="580"/>
      <c r="L84" s="580"/>
      <c r="M84" s="578"/>
      <c r="N84" s="580"/>
      <c r="O84" s="580"/>
      <c r="P84" s="580"/>
      <c r="Q84" s="524"/>
      <c r="R84" s="524"/>
      <c r="T84" s="531"/>
      <c r="U84" s="531"/>
      <c r="V84" s="531"/>
      <c r="W84" s="531"/>
      <c r="X84" s="531"/>
      <c r="Y84" s="531" t="s">
        <v>755</v>
      </c>
      <c r="Z84" s="531" t="s">
        <v>756</v>
      </c>
      <c r="AA84" s="531" t="s">
        <v>757</v>
      </c>
      <c r="AB84" s="531"/>
      <c r="AC84" s="531"/>
      <c r="AD84" s="524"/>
      <c r="AE84" s="524"/>
      <c r="AF84" s="524"/>
      <c r="AG84" s="524"/>
      <c r="AH84" s="524"/>
      <c r="AI84" s="524"/>
      <c r="AJ84" s="524"/>
      <c r="AK84" s="524"/>
      <c r="AL84" s="524"/>
      <c r="AM84" s="561"/>
      <c r="AN84" s="476"/>
      <c r="AO84" s="476"/>
      <c r="AP84" s="476"/>
      <c r="AQ84" s="476"/>
      <c r="AR84" s="476"/>
    </row>
    <row r="85" spans="1:44" ht="20.100000000000001" customHeight="1">
      <c r="A85" s="476"/>
      <c r="B85" s="510" t="s">
        <v>768</v>
      </c>
      <c r="C85" s="511"/>
      <c r="D85" s="1653" t="s">
        <v>169</v>
      </c>
      <c r="E85" s="1653"/>
      <c r="F85" s="1712"/>
      <c r="G85" s="1736"/>
      <c r="H85" s="1737"/>
      <c r="I85" s="580"/>
      <c r="J85" s="1736"/>
      <c r="K85" s="1738"/>
      <c r="L85" s="1737"/>
      <c r="M85" s="578"/>
      <c r="N85" s="1736"/>
      <c r="O85" s="1738"/>
      <c r="P85" s="1737"/>
      <c r="Q85" s="524"/>
      <c r="R85" s="524"/>
      <c r="T85" s="531"/>
      <c r="U85" s="531"/>
      <c r="V85" s="531"/>
      <c r="W85" s="531"/>
      <c r="X85" s="531"/>
      <c r="Y85" s="531"/>
      <c r="Z85" s="531"/>
      <c r="AA85" s="531"/>
      <c r="AB85" s="531"/>
      <c r="AC85" s="531"/>
      <c r="AD85" s="524"/>
      <c r="AE85" s="524"/>
      <c r="AF85" s="524"/>
      <c r="AG85" s="524"/>
      <c r="AH85" s="524"/>
      <c r="AI85" s="524"/>
      <c r="AJ85" s="524"/>
      <c r="AK85" s="524"/>
      <c r="AL85" s="524"/>
      <c r="AM85" s="561"/>
      <c r="AN85" s="476"/>
      <c r="AO85" s="476"/>
      <c r="AP85" s="476"/>
      <c r="AQ85" s="476"/>
      <c r="AR85" s="476"/>
    </row>
    <row r="86" spans="1:44" ht="20.100000000000001" customHeight="1">
      <c r="A86" s="476"/>
      <c r="B86" s="510"/>
      <c r="C86" s="511"/>
      <c r="D86" s="504"/>
      <c r="E86" s="504"/>
      <c r="F86" s="504"/>
      <c r="G86" s="496"/>
      <c r="H86" s="496"/>
      <c r="I86" s="496"/>
      <c r="J86" s="496"/>
      <c r="K86" s="496"/>
      <c r="L86" s="496"/>
      <c r="M86" s="547"/>
      <c r="N86" s="496"/>
      <c r="O86" s="496"/>
      <c r="P86" s="496"/>
      <c r="Q86" s="524"/>
      <c r="R86" s="524"/>
      <c r="T86" s="531"/>
      <c r="U86" s="531"/>
      <c r="V86" s="531"/>
      <c r="W86" s="531"/>
      <c r="X86" s="531"/>
      <c r="Y86" s="531"/>
      <c r="Z86" s="531"/>
      <c r="AA86" s="531"/>
      <c r="AB86" s="531"/>
      <c r="AC86" s="531"/>
      <c r="AD86" s="524"/>
      <c r="AE86" s="524"/>
      <c r="AF86" s="524"/>
      <c r="AG86" s="524"/>
      <c r="AH86" s="524"/>
      <c r="AI86" s="524"/>
      <c r="AJ86" s="524"/>
      <c r="AK86" s="524"/>
      <c r="AL86" s="524"/>
      <c r="AM86" s="561"/>
      <c r="AN86" s="476"/>
      <c r="AO86" s="476"/>
      <c r="AP86" s="476"/>
      <c r="AQ86" s="476"/>
      <c r="AR86" s="476"/>
    </row>
    <row r="87" spans="1:44" ht="20.100000000000001" customHeight="1">
      <c r="A87" s="476"/>
      <c r="B87" s="495" t="s">
        <v>769</v>
      </c>
      <c r="C87" s="496"/>
      <c r="D87" s="1653" t="s">
        <v>770</v>
      </c>
      <c r="E87" s="1653"/>
      <c r="F87" s="1712"/>
      <c r="G87" s="1739" t="e">
        <f>(G81-G85)/(G79-(G83/60))</f>
        <v>#DIV/0!</v>
      </c>
      <c r="H87" s="1740"/>
      <c r="I87" s="496"/>
      <c r="J87" s="1739" t="e">
        <f>(J81-J85)/(J79-(J83/60))</f>
        <v>#DIV/0!</v>
      </c>
      <c r="K87" s="1741"/>
      <c r="L87" s="1740"/>
      <c r="M87" s="496"/>
      <c r="N87" s="1739" t="e">
        <f>(N81-N85)/(N79-(N83/60))</f>
        <v>#DIV/0!</v>
      </c>
      <c r="O87" s="1741"/>
      <c r="P87" s="1740"/>
      <c r="Q87" s="1745"/>
      <c r="R87" s="1697"/>
      <c r="T87" s="531"/>
      <c r="U87" s="531"/>
      <c r="V87" s="531"/>
      <c r="W87" s="531"/>
      <c r="X87" s="531" t="s">
        <v>735</v>
      </c>
      <c r="Y87" s="581">
        <f>G73</f>
        <v>0</v>
      </c>
      <c r="Z87" s="581">
        <f>J73</f>
        <v>0</v>
      </c>
      <c r="AA87" s="581">
        <f>N73</f>
        <v>0</v>
      </c>
      <c r="AB87" s="531"/>
      <c r="AC87" s="531"/>
      <c r="AD87" s="524"/>
      <c r="AE87" s="524"/>
      <c r="AF87" s="524"/>
      <c r="AG87" s="524"/>
      <c r="AH87" s="524"/>
      <c r="AI87" s="524"/>
      <c r="AJ87" s="524"/>
      <c r="AK87" s="524"/>
      <c r="AL87" s="524"/>
      <c r="AM87" s="561"/>
      <c r="AN87" s="476"/>
      <c r="AO87" s="476"/>
      <c r="AP87" s="476"/>
      <c r="AQ87" s="476"/>
      <c r="AR87" s="476"/>
    </row>
    <row r="88" spans="1:44" ht="15.75" customHeight="1">
      <c r="A88" s="476"/>
      <c r="B88" s="510"/>
      <c r="C88" s="511"/>
      <c r="D88" s="504"/>
      <c r="E88" s="504"/>
      <c r="F88" s="504"/>
      <c r="G88" s="496"/>
      <c r="H88" s="496"/>
      <c r="I88" s="496"/>
      <c r="J88" s="496"/>
      <c r="K88" s="496"/>
      <c r="L88" s="496"/>
      <c r="M88" s="547"/>
      <c r="N88" s="496"/>
      <c r="O88" s="496"/>
      <c r="P88" s="496"/>
      <c r="Q88" s="544"/>
      <c r="R88" s="544"/>
      <c r="T88" s="531"/>
      <c r="U88" s="531"/>
      <c r="V88" s="531"/>
      <c r="W88" s="531"/>
      <c r="X88" s="531" t="s">
        <v>736</v>
      </c>
      <c r="Y88" s="581" t="e">
        <f>(3600/G93)*G77*(G79-(G81/60))*G87*(1-G83)*G91</f>
        <v>#VALUE!</v>
      </c>
      <c r="Z88" s="581" t="e">
        <f>(3600/H93)*H77*(H79-(H81/60))*H87*(1-H83)*H91</f>
        <v>#DIV/0!</v>
      </c>
      <c r="AA88" s="582"/>
      <c r="AB88" s="531"/>
      <c r="AC88" s="531"/>
      <c r="AD88" s="524"/>
      <c r="AE88" s="524"/>
      <c r="AF88" s="524"/>
      <c r="AG88" s="524"/>
      <c r="AH88" s="524"/>
      <c r="AI88" s="524"/>
      <c r="AJ88" s="524"/>
      <c r="AK88" s="524"/>
      <c r="AL88" s="524"/>
      <c r="AM88" s="561"/>
      <c r="AN88" s="476"/>
      <c r="AO88" s="476"/>
      <c r="AP88" s="476"/>
      <c r="AQ88" s="476"/>
      <c r="AR88" s="476"/>
    </row>
    <row r="89" spans="1:44" ht="15.75" customHeight="1">
      <c r="A89" s="476"/>
      <c r="B89" s="572" t="s">
        <v>771</v>
      </c>
      <c r="C89" s="511"/>
      <c r="D89" s="1653" t="s">
        <v>743</v>
      </c>
      <c r="E89" s="1653"/>
      <c r="F89" s="1712"/>
      <c r="G89" s="1730" t="e">
        <f>3600/G87</f>
        <v>#DIV/0!</v>
      </c>
      <c r="H89" s="1731"/>
      <c r="I89" s="580"/>
      <c r="J89" s="1730" t="e">
        <f>3600/J87</f>
        <v>#DIV/0!</v>
      </c>
      <c r="K89" s="1732"/>
      <c r="L89" s="1731"/>
      <c r="M89" s="578"/>
      <c r="N89" s="1730" t="e">
        <f>3600/N87</f>
        <v>#DIV/0!</v>
      </c>
      <c r="O89" s="1732"/>
      <c r="P89" s="1731"/>
      <c r="Q89" s="544"/>
      <c r="R89" s="544"/>
      <c r="T89" s="531"/>
      <c r="U89" s="531"/>
      <c r="V89" s="531"/>
      <c r="W89" s="531"/>
      <c r="X89" s="531"/>
      <c r="Y89" s="541"/>
      <c r="Z89" s="541"/>
      <c r="AB89" s="531"/>
      <c r="AC89" s="531"/>
      <c r="AD89" s="524"/>
      <c r="AE89" s="524"/>
      <c r="AF89" s="524"/>
      <c r="AG89" s="524"/>
      <c r="AH89" s="524"/>
      <c r="AI89" s="524"/>
      <c r="AJ89" s="524"/>
      <c r="AK89" s="524"/>
      <c r="AL89" s="524"/>
      <c r="AM89" s="561"/>
      <c r="AN89" s="476"/>
      <c r="AO89" s="476"/>
      <c r="AP89" s="476"/>
      <c r="AQ89" s="476"/>
      <c r="AR89" s="476"/>
    </row>
    <row r="90" spans="1:44" ht="15.75" customHeight="1">
      <c r="A90" s="476"/>
      <c r="B90" s="510"/>
      <c r="C90" s="511"/>
      <c r="D90" s="504"/>
      <c r="E90" s="504"/>
      <c r="F90" s="504"/>
      <c r="G90" s="580"/>
      <c r="H90" s="580"/>
      <c r="I90" s="580"/>
      <c r="J90" s="580"/>
      <c r="K90" s="580"/>
      <c r="L90" s="580"/>
      <c r="M90" s="578"/>
      <c r="N90" s="580"/>
      <c r="O90" s="580"/>
      <c r="P90" s="580"/>
      <c r="Q90" s="544"/>
      <c r="R90" s="544"/>
      <c r="T90" s="531"/>
      <c r="U90" s="531"/>
      <c r="V90" s="531"/>
      <c r="W90" s="531"/>
      <c r="X90" s="531"/>
      <c r="Y90" s="541"/>
      <c r="Z90" s="541"/>
      <c r="AB90" s="531"/>
      <c r="AC90" s="531"/>
      <c r="AD90" s="524"/>
      <c r="AE90" s="524"/>
      <c r="AF90" s="524"/>
      <c r="AG90" s="524"/>
      <c r="AH90" s="524"/>
      <c r="AI90" s="524"/>
      <c r="AJ90" s="524"/>
      <c r="AK90" s="524"/>
      <c r="AL90" s="524"/>
      <c r="AM90" s="561"/>
      <c r="AN90" s="476"/>
      <c r="AO90" s="476"/>
      <c r="AP90" s="476"/>
      <c r="AQ90" s="476"/>
      <c r="AR90" s="476"/>
    </row>
    <row r="91" spans="1:44" ht="15.75" customHeight="1">
      <c r="A91" s="476"/>
      <c r="B91" s="572" t="s">
        <v>772</v>
      </c>
      <c r="C91" s="496"/>
      <c r="D91" s="1687" t="s">
        <v>692</v>
      </c>
      <c r="E91" s="1687"/>
      <c r="F91" s="1746"/>
      <c r="G91" s="1730" t="e">
        <f>(3600/G89)*V40*((V42*V38)-(V44*V38/60))*V49*(1-V46)*V51</f>
        <v>#DIV/0!</v>
      </c>
      <c r="H91" s="1731"/>
      <c r="I91" s="580"/>
      <c r="J91" s="1730" t="e">
        <f>(3600/J89)*V40*((V42*V38)-(V44*V38/60))*V49*(1-V46)*V51</f>
        <v>#DIV/0!</v>
      </c>
      <c r="K91" s="1732"/>
      <c r="L91" s="1731"/>
      <c r="M91" s="578"/>
      <c r="N91" s="1730" t="e">
        <f>(3600/N89)*V40*((V42*V38)-(V44*V38/60))*V49*(1-V46)*V51</f>
        <v>#DIV/0!</v>
      </c>
      <c r="O91" s="1732"/>
      <c r="P91" s="1731"/>
      <c r="Q91" s="1745"/>
      <c r="R91" s="1697"/>
      <c r="T91" s="531"/>
      <c r="U91" s="531"/>
      <c r="V91" s="531"/>
      <c r="W91" s="531"/>
      <c r="X91" s="531"/>
      <c r="Y91" s="531">
        <f>G81/60</f>
        <v>0</v>
      </c>
      <c r="Z91" s="531"/>
      <c r="AA91" s="531"/>
      <c r="AB91" s="531"/>
      <c r="AC91" s="531"/>
      <c r="AD91" s="524"/>
      <c r="AE91" s="524"/>
      <c r="AF91" s="524"/>
      <c r="AG91" s="524"/>
      <c r="AH91" s="524"/>
      <c r="AI91" s="524"/>
      <c r="AJ91" s="524"/>
      <c r="AK91" s="524"/>
      <c r="AL91" s="524"/>
      <c r="AM91" s="561"/>
      <c r="AN91" s="476"/>
      <c r="AO91" s="476"/>
      <c r="AP91" s="476"/>
      <c r="AQ91" s="476"/>
      <c r="AR91" s="476"/>
    </row>
    <row r="92" spans="1:44" ht="15.75" customHeight="1">
      <c r="A92" s="476"/>
      <c r="B92" s="510"/>
      <c r="C92" s="511"/>
      <c r="D92" s="504"/>
      <c r="E92" s="504"/>
      <c r="F92" s="504"/>
      <c r="G92" s="580"/>
      <c r="H92" s="580"/>
      <c r="I92" s="580"/>
      <c r="J92" s="580"/>
      <c r="K92" s="580"/>
      <c r="L92" s="580"/>
      <c r="M92" s="578"/>
      <c r="N92" s="580"/>
      <c r="O92" s="580"/>
      <c r="P92" s="580"/>
      <c r="Q92" s="524"/>
      <c r="R92" s="524"/>
      <c r="T92" s="531"/>
      <c r="U92" s="531"/>
      <c r="V92" s="531"/>
      <c r="W92" s="531"/>
      <c r="X92" s="531"/>
      <c r="Y92" s="531"/>
      <c r="Z92" s="531"/>
      <c r="AA92" s="531"/>
      <c r="AB92" s="531"/>
      <c r="AC92" s="531"/>
      <c r="AD92" s="524"/>
      <c r="AE92" s="524"/>
      <c r="AF92" s="524"/>
      <c r="AG92" s="524"/>
      <c r="AH92" s="524"/>
      <c r="AI92" s="524"/>
      <c r="AJ92" s="524"/>
      <c r="AK92" s="524"/>
      <c r="AL92" s="524"/>
      <c r="AM92" s="561"/>
      <c r="AN92" s="476"/>
      <c r="AO92" s="476"/>
      <c r="AP92" s="476"/>
      <c r="AQ92" s="476"/>
      <c r="AR92" s="476"/>
    </row>
    <row r="93" spans="1:44" ht="15.75" customHeight="1">
      <c r="A93" s="476"/>
      <c r="B93" s="1742" t="s">
        <v>773</v>
      </c>
      <c r="C93" s="1743"/>
      <c r="D93" s="1653"/>
      <c r="E93" s="1653"/>
      <c r="F93" s="1653"/>
      <c r="G93" s="1744" t="str">
        <f>IF(V51=0,"",IF(G91-G73&gt;0,"PASS",IF(G91-G73&lt;0,"FAILED","")))</f>
        <v/>
      </c>
      <c r="H93" s="1744"/>
      <c r="I93" s="496"/>
      <c r="J93" s="1744" t="str">
        <f>IF(V51=0,"",IF(J91-J73&gt;0,"PASS",IF(J91-J73&lt;0,"FAILED","")))</f>
        <v/>
      </c>
      <c r="K93" s="1744"/>
      <c r="L93" s="1744"/>
      <c r="M93" s="496"/>
      <c r="N93" s="1744" t="str">
        <f>IF(V51=0,"",IF(N91-N73&gt;0,"PASS",IF(N91-N73&lt;0,"FAILED","")))</f>
        <v/>
      </c>
      <c r="O93" s="1744"/>
      <c r="P93" s="1744"/>
      <c r="Q93" s="1734"/>
      <c r="R93" s="1734"/>
      <c r="T93" s="531"/>
      <c r="U93" s="531"/>
      <c r="V93" s="531"/>
      <c r="W93" s="531"/>
      <c r="X93" s="531"/>
      <c r="Y93" s="531"/>
      <c r="Z93" s="531"/>
      <c r="AA93" s="531"/>
      <c r="AB93" s="531"/>
      <c r="AC93" s="531"/>
      <c r="AD93" s="524"/>
      <c r="AE93" s="524"/>
      <c r="AF93" s="524"/>
      <c r="AG93" s="524"/>
      <c r="AH93" s="524"/>
      <c r="AI93" s="524"/>
      <c r="AJ93" s="524"/>
      <c r="AK93" s="524"/>
      <c r="AL93" s="524"/>
      <c r="AM93" s="561"/>
      <c r="AN93" s="476"/>
      <c r="AO93" s="476"/>
      <c r="AP93" s="476"/>
      <c r="AQ93" s="476"/>
      <c r="AR93" s="476"/>
    </row>
    <row r="94" spans="1:44" ht="15.75" customHeight="1">
      <c r="A94" s="476"/>
      <c r="B94" s="1742"/>
      <c r="C94" s="1743"/>
      <c r="D94" s="504"/>
      <c r="E94" s="504"/>
      <c r="F94" s="504"/>
      <c r="G94" s="1744"/>
      <c r="H94" s="1744"/>
      <c r="I94" s="496"/>
      <c r="J94" s="1744"/>
      <c r="K94" s="1744"/>
      <c r="L94" s="1744"/>
      <c r="M94" s="496"/>
      <c r="N94" s="1744"/>
      <c r="O94" s="1744"/>
      <c r="P94" s="1744"/>
      <c r="Q94" s="524"/>
      <c r="R94" s="524"/>
      <c r="AD94" s="524"/>
      <c r="AE94" s="524"/>
      <c r="AF94" s="524"/>
      <c r="AG94" s="524"/>
      <c r="AH94" s="524"/>
      <c r="AI94" s="524"/>
      <c r="AJ94" s="524"/>
      <c r="AK94" s="524"/>
      <c r="AL94" s="524"/>
      <c r="AM94" s="561"/>
      <c r="AN94" s="476"/>
      <c r="AO94" s="476"/>
      <c r="AP94" s="476"/>
      <c r="AQ94" s="476"/>
      <c r="AR94" s="476"/>
    </row>
    <row r="95" spans="1:44" ht="15.75" customHeight="1">
      <c r="A95" s="476"/>
      <c r="B95" s="495"/>
      <c r="D95" s="1653"/>
      <c r="E95" s="1653"/>
      <c r="F95" s="1653"/>
      <c r="G95" s="1752"/>
      <c r="H95" s="1752"/>
      <c r="I95" s="496"/>
      <c r="J95" s="1752"/>
      <c r="K95" s="1752"/>
      <c r="L95" s="1752"/>
      <c r="M95" s="496"/>
      <c r="N95" s="1752"/>
      <c r="O95" s="1752"/>
      <c r="P95" s="1752"/>
      <c r="Q95" s="1697"/>
      <c r="R95" s="1697"/>
      <c r="T95" s="1747" t="str">
        <f>G70</f>
        <v>Trial 1</v>
      </c>
      <c r="U95" s="1747"/>
      <c r="V95" s="1747"/>
      <c r="W95" s="1747"/>
      <c r="Y95" s="583"/>
      <c r="Z95" s="1747" t="s">
        <v>756</v>
      </c>
      <c r="AA95" s="1747"/>
      <c r="AB95" s="1747"/>
      <c r="AC95" s="1747"/>
      <c r="AD95" s="524"/>
      <c r="AE95" s="524"/>
      <c r="AF95" s="1747" t="str">
        <f>N70</f>
        <v>Official HVPT</v>
      </c>
      <c r="AG95" s="1747"/>
      <c r="AH95" s="1747"/>
      <c r="AI95" s="1747"/>
      <c r="AJ95" s="1747"/>
      <c r="AK95" s="1747"/>
      <c r="AL95" s="524"/>
      <c r="AM95" s="561"/>
      <c r="AN95" s="476"/>
      <c r="AO95" s="476"/>
      <c r="AP95" s="476"/>
      <c r="AQ95" s="476"/>
      <c r="AR95" s="476"/>
    </row>
    <row r="96" spans="1:44" ht="15.75" customHeight="1" thickBot="1">
      <c r="A96" s="476"/>
      <c r="B96" s="548"/>
      <c r="C96" s="549"/>
      <c r="D96" s="549"/>
      <c r="E96" s="549"/>
      <c r="F96" s="549"/>
      <c r="G96" s="549"/>
      <c r="H96" s="549"/>
      <c r="I96" s="549"/>
      <c r="J96" s="549"/>
      <c r="K96" s="549"/>
      <c r="L96" s="549"/>
      <c r="M96" s="549"/>
      <c r="N96" s="549"/>
      <c r="O96" s="549"/>
      <c r="P96" s="549"/>
      <c r="Q96" s="549"/>
      <c r="R96" s="549"/>
      <c r="S96" s="549"/>
      <c r="T96" s="1748"/>
      <c r="U96" s="1748"/>
      <c r="V96" s="1748"/>
      <c r="W96" s="1748"/>
      <c r="X96" s="549"/>
      <c r="Y96" s="549"/>
      <c r="Z96" s="1748"/>
      <c r="AA96" s="1748"/>
      <c r="AB96" s="1748"/>
      <c r="AC96" s="1748"/>
      <c r="AD96" s="566"/>
      <c r="AE96" s="566"/>
      <c r="AF96" s="1748"/>
      <c r="AG96" s="1748"/>
      <c r="AH96" s="1748"/>
      <c r="AI96" s="1748"/>
      <c r="AJ96" s="1748"/>
      <c r="AK96" s="1748"/>
      <c r="AL96" s="566"/>
      <c r="AM96" s="567"/>
      <c r="AN96" s="476"/>
      <c r="AO96" s="476"/>
      <c r="AP96" s="476"/>
      <c r="AQ96" s="476"/>
      <c r="AR96" s="476"/>
    </row>
    <row r="97" spans="1:44" ht="6" customHeight="1">
      <c r="A97" s="476"/>
      <c r="B97" s="477"/>
      <c r="C97" s="476"/>
      <c r="D97" s="476"/>
      <c r="G97" s="476"/>
      <c r="H97" s="476"/>
      <c r="I97" s="476"/>
      <c r="J97" s="476"/>
      <c r="K97" s="476"/>
      <c r="L97" s="476"/>
      <c r="M97" s="476"/>
      <c r="N97" s="476"/>
      <c r="O97" s="476"/>
      <c r="P97" s="476"/>
      <c r="Q97" s="476"/>
      <c r="R97" s="476"/>
      <c r="S97" s="476"/>
      <c r="T97" s="476"/>
      <c r="U97" s="476"/>
      <c r="V97" s="476"/>
      <c r="W97" s="476"/>
      <c r="X97" s="476"/>
      <c r="Y97" s="476"/>
      <c r="Z97" s="476"/>
      <c r="AA97" s="476"/>
      <c r="AB97" s="476"/>
      <c r="AC97" s="476"/>
      <c r="AD97" s="476"/>
      <c r="AE97" s="476"/>
      <c r="AF97" s="476"/>
      <c r="AG97" s="476"/>
      <c r="AH97" s="476"/>
      <c r="AI97" s="476"/>
      <c r="AJ97" s="476"/>
      <c r="AK97" s="476"/>
      <c r="AL97" s="476"/>
      <c r="AM97" s="476"/>
      <c r="AN97" s="476"/>
      <c r="AO97" s="476"/>
      <c r="AP97" s="476"/>
      <c r="AQ97" s="476"/>
      <c r="AR97" s="476"/>
    </row>
    <row r="98" spans="1:44" ht="7.5" customHeight="1" thickBot="1">
      <c r="A98" s="476"/>
      <c r="B98" s="477"/>
      <c r="C98" s="476"/>
      <c r="D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476"/>
      <c r="AF98" s="476"/>
      <c r="AG98" s="476"/>
      <c r="AH98" s="476"/>
      <c r="AI98" s="476"/>
      <c r="AJ98" s="476"/>
      <c r="AK98" s="476"/>
      <c r="AL98" s="476"/>
      <c r="AM98" s="476"/>
      <c r="AN98" s="476"/>
    </row>
    <row r="99" spans="1:44" ht="23.25" customHeight="1" thickTop="1">
      <c r="A99" s="584" t="s">
        <v>774</v>
      </c>
      <c r="B99" s="585"/>
      <c r="C99" s="586"/>
      <c r="D99" s="586"/>
      <c r="E99" s="587"/>
      <c r="F99" s="587"/>
      <c r="G99" s="586"/>
      <c r="H99" s="586"/>
      <c r="I99" s="588"/>
      <c r="J99" s="589"/>
      <c r="K99" s="586"/>
      <c r="L99" s="586"/>
      <c r="M99" s="586"/>
      <c r="N99" s="586"/>
      <c r="O99" s="586"/>
      <c r="P99" s="586"/>
      <c r="Q99" s="584" t="s">
        <v>775</v>
      </c>
      <c r="R99" s="590"/>
      <c r="S99" s="590"/>
      <c r="T99" s="586"/>
      <c r="U99" s="586"/>
      <c r="V99" s="586"/>
      <c r="W99" s="586"/>
      <c r="X99" s="586"/>
      <c r="Y99" s="586"/>
      <c r="Z99" s="586"/>
      <c r="AA99" s="586"/>
      <c r="AB99" s="586"/>
      <c r="AC99" s="586"/>
      <c r="AD99" s="586"/>
      <c r="AE99" s="586"/>
      <c r="AF99" s="586"/>
      <c r="AG99" s="586"/>
      <c r="AH99" s="586"/>
      <c r="AI99" s="586"/>
      <c r="AJ99" s="586"/>
      <c r="AK99" s="586"/>
      <c r="AL99" s="586"/>
      <c r="AM99" s="586"/>
      <c r="AN99" s="589"/>
    </row>
    <row r="100" spans="1:44" ht="15.75" customHeight="1">
      <c r="A100" s="591"/>
      <c r="B100" s="477"/>
      <c r="C100" s="476"/>
      <c r="D100" s="476"/>
      <c r="G100" s="476"/>
      <c r="H100" s="476"/>
      <c r="I100" s="476"/>
      <c r="J100" s="592"/>
      <c r="K100" s="476"/>
      <c r="L100" s="476"/>
      <c r="M100" s="476"/>
      <c r="N100" s="476"/>
      <c r="O100" s="476"/>
      <c r="P100" s="476"/>
      <c r="Q100" s="1749"/>
      <c r="R100" s="1615"/>
      <c r="S100" s="1615"/>
      <c r="T100" s="1615"/>
      <c r="U100" s="1615"/>
      <c r="V100" s="1615"/>
      <c r="W100" s="1615"/>
      <c r="X100" s="1615"/>
      <c r="Y100" s="476"/>
      <c r="Z100" s="476"/>
      <c r="AA100" s="476"/>
      <c r="AB100" s="476"/>
      <c r="AC100" s="476"/>
      <c r="AD100" s="476"/>
      <c r="AE100" s="476"/>
      <c r="AF100" s="476"/>
      <c r="AG100" s="593"/>
      <c r="AH100" s="476"/>
      <c r="AI100" s="476" t="s">
        <v>19</v>
      </c>
      <c r="AJ100" s="476"/>
      <c r="AK100" s="476"/>
      <c r="AL100" s="476"/>
      <c r="AM100" s="476"/>
      <c r="AN100" s="592"/>
    </row>
    <row r="101" spans="1:44" ht="15.75" customHeight="1">
      <c r="A101" s="591"/>
      <c r="B101" s="477"/>
      <c r="C101" s="476"/>
      <c r="D101" s="476"/>
      <c r="G101" s="476"/>
      <c r="H101" s="476"/>
      <c r="I101" s="476"/>
      <c r="J101" s="592"/>
      <c r="K101" s="476"/>
      <c r="L101" s="476"/>
      <c r="M101" s="476"/>
      <c r="N101" s="476"/>
      <c r="O101" s="476"/>
      <c r="P101" s="476"/>
      <c r="Q101" s="1750"/>
      <c r="R101" s="1751"/>
      <c r="S101" s="1751"/>
      <c r="T101" s="1751"/>
      <c r="U101" s="1751"/>
      <c r="V101" s="1751"/>
      <c r="W101" s="1751"/>
      <c r="X101" s="1751"/>
      <c r="Y101" s="476"/>
      <c r="Z101" s="476"/>
      <c r="AA101" s="476"/>
      <c r="AB101" s="476"/>
      <c r="AC101" s="476"/>
      <c r="AD101" s="476"/>
      <c r="AE101" s="476"/>
      <c r="AF101" s="476"/>
      <c r="AG101" s="476"/>
      <c r="AH101" s="476"/>
      <c r="AI101" s="476"/>
      <c r="AJ101" s="476"/>
      <c r="AK101" s="476"/>
      <c r="AL101" s="476"/>
      <c r="AM101" s="476"/>
      <c r="AN101" s="592"/>
    </row>
    <row r="102" spans="1:44" ht="15.75" customHeight="1">
      <c r="A102" s="594" t="s">
        <v>776</v>
      </c>
      <c r="B102" s="595"/>
      <c r="C102" s="596"/>
      <c r="D102" s="476"/>
      <c r="E102" s="597"/>
      <c r="F102" s="597"/>
      <c r="G102" s="596" t="s">
        <v>373</v>
      </c>
      <c r="H102" s="596"/>
      <c r="I102" s="476"/>
      <c r="J102" s="592"/>
      <c r="K102" s="476"/>
      <c r="L102" s="476"/>
      <c r="M102" s="476"/>
      <c r="N102" s="476"/>
      <c r="O102" s="476"/>
      <c r="P102" s="476"/>
      <c r="Q102" s="591" t="s">
        <v>777</v>
      </c>
      <c r="R102" s="477"/>
      <c r="S102" s="476"/>
      <c r="T102" s="476"/>
      <c r="U102" s="476"/>
      <c r="V102" s="476"/>
      <c r="W102" s="476"/>
      <c r="X102" s="476"/>
      <c r="Y102" s="476"/>
      <c r="Z102" s="476"/>
      <c r="AA102" s="476"/>
      <c r="AB102" s="476"/>
      <c r="AC102" s="476"/>
      <c r="AD102" s="476"/>
      <c r="AE102" s="476"/>
      <c r="AF102" s="476"/>
      <c r="AG102" s="593"/>
      <c r="AH102" s="476"/>
      <c r="AI102" s="476" t="s">
        <v>778</v>
      </c>
      <c r="AJ102" s="476"/>
      <c r="AK102" s="476"/>
      <c r="AL102" s="476"/>
      <c r="AM102" s="476"/>
      <c r="AN102" s="592"/>
    </row>
    <row r="103" spans="1:44" ht="15.75" customHeight="1">
      <c r="A103" s="591"/>
      <c r="B103" s="477"/>
      <c r="C103" s="476"/>
      <c r="D103" s="476"/>
      <c r="G103" s="476"/>
      <c r="H103" s="476"/>
      <c r="I103" s="476"/>
      <c r="J103" s="592"/>
      <c r="K103" s="476"/>
      <c r="L103" s="476"/>
      <c r="M103" s="476"/>
      <c r="N103" s="476"/>
      <c r="O103" s="476"/>
      <c r="P103" s="476"/>
      <c r="Q103" s="591"/>
      <c r="R103" s="477"/>
      <c r="S103" s="476"/>
      <c r="T103" s="476"/>
      <c r="U103" s="476"/>
      <c r="V103" s="476"/>
      <c r="W103" s="476"/>
      <c r="X103" s="476"/>
      <c r="Y103" s="476"/>
      <c r="Z103" s="476"/>
      <c r="AA103" s="476"/>
      <c r="AB103" s="476"/>
      <c r="AC103" s="476"/>
      <c r="AD103" s="476"/>
      <c r="AE103" s="476"/>
      <c r="AF103" s="476"/>
      <c r="AG103" s="476"/>
      <c r="AH103" s="476"/>
      <c r="AI103" s="476"/>
      <c r="AJ103" s="476"/>
      <c r="AK103" s="476"/>
      <c r="AL103" s="476"/>
      <c r="AM103" s="476"/>
      <c r="AN103" s="592"/>
    </row>
    <row r="104" spans="1:44" ht="15.75" customHeight="1">
      <c r="A104" s="591"/>
      <c r="B104" s="477"/>
      <c r="C104" s="476"/>
      <c r="D104" s="476"/>
      <c r="G104" s="476"/>
      <c r="H104" s="476"/>
      <c r="I104" s="476"/>
      <c r="J104" s="592"/>
      <c r="K104" s="476"/>
      <c r="L104" s="476"/>
      <c r="M104" s="476"/>
      <c r="N104" s="476"/>
      <c r="O104" s="476"/>
      <c r="P104" s="476"/>
      <c r="Q104" s="598"/>
      <c r="R104" s="599"/>
      <c r="S104" s="600"/>
      <c r="T104" s="600"/>
      <c r="U104" s="600"/>
      <c r="V104" s="600"/>
      <c r="W104" s="600"/>
      <c r="X104" s="476"/>
      <c r="Y104" s="476"/>
      <c r="Z104" s="476"/>
      <c r="AA104" s="476"/>
      <c r="AB104" s="476"/>
      <c r="AC104" s="476"/>
      <c r="AD104" s="476"/>
      <c r="AE104" s="476"/>
      <c r="AF104" s="476"/>
      <c r="AG104" s="601"/>
      <c r="AH104" s="602"/>
      <c r="AI104" s="476" t="s">
        <v>779</v>
      </c>
      <c r="AJ104" s="476"/>
      <c r="AK104" s="476"/>
      <c r="AL104" s="476"/>
      <c r="AM104" s="476"/>
      <c r="AN104" s="592"/>
    </row>
    <row r="105" spans="1:44" ht="15.75" customHeight="1" thickBot="1">
      <c r="A105" s="603" t="s">
        <v>780</v>
      </c>
      <c r="B105" s="604"/>
      <c r="C105" s="605" t="s">
        <v>26</v>
      </c>
      <c r="D105" s="606"/>
      <c r="E105" s="607"/>
      <c r="F105" s="607"/>
      <c r="G105" s="605" t="s">
        <v>781</v>
      </c>
      <c r="H105" s="605"/>
      <c r="I105" s="606"/>
      <c r="J105" s="608"/>
      <c r="K105" s="606"/>
      <c r="L105" s="606"/>
      <c r="M105" s="606"/>
      <c r="N105" s="606"/>
      <c r="O105" s="606"/>
      <c r="P105" s="606"/>
      <c r="Q105" s="609" t="s">
        <v>780</v>
      </c>
      <c r="R105" s="610"/>
      <c r="S105" s="606"/>
      <c r="T105" s="606"/>
      <c r="U105" s="606"/>
      <c r="V105" s="606"/>
      <c r="W105" s="606"/>
      <c r="X105" s="605"/>
      <c r="Y105" s="606"/>
      <c r="Z105" s="605" t="s">
        <v>26</v>
      </c>
      <c r="AA105" s="605"/>
      <c r="AB105" s="606"/>
      <c r="AC105" s="606"/>
      <c r="AD105" s="606"/>
      <c r="AE105" s="606"/>
      <c r="AF105" s="606"/>
      <c r="AG105" s="606"/>
      <c r="AH105" s="606"/>
      <c r="AI105" s="606"/>
      <c r="AJ105" s="606"/>
      <c r="AK105" s="606"/>
      <c r="AL105" s="606"/>
      <c r="AM105" s="606"/>
      <c r="AN105" s="608"/>
    </row>
    <row r="106" spans="1:44" ht="15" thickTop="1"/>
    <row r="107" spans="1:44"/>
    <row r="108" spans="1:44"/>
    <row r="109" spans="1:44"/>
    <row r="110" spans="1:44"/>
    <row r="111" spans="1:44"/>
    <row r="112" spans="1:44"/>
    <row r="113" hidden="1"/>
    <row r="114" hidden="1"/>
    <row r="115" hidden="1"/>
    <row r="116" hidden="1"/>
    <row r="117" hidden="1"/>
    <row r="118" hidden="1"/>
    <row r="119" hidden="1"/>
    <row r="120" hidden="1"/>
    <row r="121" hidden="1"/>
    <row r="122" hidden="1"/>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row r="242"/>
    <row r="243"/>
    <row r="244"/>
    <row r="245"/>
    <row r="246"/>
    <row r="247"/>
    <row r="248"/>
    <row r="249"/>
    <row r="250"/>
    <row r="251"/>
    <row r="252"/>
    <row r="253"/>
    <row r="254"/>
    <row r="255"/>
    <row r="256"/>
    <row r="257"/>
    <row r="258"/>
    <row r="259"/>
    <row r="260"/>
    <row r="261"/>
    <row r="262"/>
    <row r="263"/>
  </sheetData>
  <mergeCells count="197">
    <mergeCell ref="Z95:AC96"/>
    <mergeCell ref="AF95:AK96"/>
    <mergeCell ref="Q100:X101"/>
    <mergeCell ref="D95:F95"/>
    <mergeCell ref="G95:H95"/>
    <mergeCell ref="J95:L95"/>
    <mergeCell ref="N95:P95"/>
    <mergeCell ref="Q95:R95"/>
    <mergeCell ref="T95:W96"/>
    <mergeCell ref="B93:C94"/>
    <mergeCell ref="D93:F93"/>
    <mergeCell ref="G93:H94"/>
    <mergeCell ref="J93:L94"/>
    <mergeCell ref="N93:P94"/>
    <mergeCell ref="Q93:R93"/>
    <mergeCell ref="Q87:R87"/>
    <mergeCell ref="D89:F89"/>
    <mergeCell ref="G89:H89"/>
    <mergeCell ref="J89:L89"/>
    <mergeCell ref="N89:P89"/>
    <mergeCell ref="D91:F91"/>
    <mergeCell ref="G91:H91"/>
    <mergeCell ref="J91:L91"/>
    <mergeCell ref="N91:P91"/>
    <mergeCell ref="Q91:R91"/>
    <mergeCell ref="D85:F85"/>
    <mergeCell ref="G85:H85"/>
    <mergeCell ref="J85:L85"/>
    <mergeCell ref="N85:P85"/>
    <mergeCell ref="D87:F87"/>
    <mergeCell ref="G87:H87"/>
    <mergeCell ref="J87:L87"/>
    <mergeCell ref="N87:P87"/>
    <mergeCell ref="D81:F81"/>
    <mergeCell ref="G81:H81"/>
    <mergeCell ref="J81:L81"/>
    <mergeCell ref="N81:P81"/>
    <mergeCell ref="D83:F83"/>
    <mergeCell ref="G83:H83"/>
    <mergeCell ref="J83:L83"/>
    <mergeCell ref="N83:P83"/>
    <mergeCell ref="Q83:R83"/>
    <mergeCell ref="D77:F77"/>
    <mergeCell ref="G77:H77"/>
    <mergeCell ref="J77:L77"/>
    <mergeCell ref="N77:P77"/>
    <mergeCell ref="Q77:R77"/>
    <mergeCell ref="D79:F79"/>
    <mergeCell ref="G79:H79"/>
    <mergeCell ref="J79:L79"/>
    <mergeCell ref="N79:P79"/>
    <mergeCell ref="Q79:R79"/>
    <mergeCell ref="D75:F75"/>
    <mergeCell ref="G75:H75"/>
    <mergeCell ref="J75:L75"/>
    <mergeCell ref="N75:P75"/>
    <mergeCell ref="Q75:R75"/>
    <mergeCell ref="N71:P71"/>
    <mergeCell ref="U71:W71"/>
    <mergeCell ref="AA71:AC71"/>
    <mergeCell ref="Q81:R81"/>
    <mergeCell ref="AH71:AJ71"/>
    <mergeCell ref="D73:F73"/>
    <mergeCell ref="G73:H73"/>
    <mergeCell ref="J73:L73"/>
    <mergeCell ref="N73:P73"/>
    <mergeCell ref="Z68:AA68"/>
    <mergeCell ref="Q69:T74"/>
    <mergeCell ref="U69:W70"/>
    <mergeCell ref="AA69:AC70"/>
    <mergeCell ref="AH69:AJ70"/>
    <mergeCell ref="G70:H70"/>
    <mergeCell ref="J70:L70"/>
    <mergeCell ref="N70:P70"/>
    <mergeCell ref="G71:H71"/>
    <mergeCell ref="J71:L71"/>
    <mergeCell ref="Z74:AA74"/>
    <mergeCell ref="V63:W63"/>
    <mergeCell ref="D68:F68"/>
    <mergeCell ref="G68:H68"/>
    <mergeCell ref="J68:L68"/>
    <mergeCell ref="N68:P68"/>
    <mergeCell ref="Q68:R68"/>
    <mergeCell ref="U68:V68"/>
    <mergeCell ref="G57:L57"/>
    <mergeCell ref="B59:C59"/>
    <mergeCell ref="H59:I59"/>
    <mergeCell ref="U59:W59"/>
    <mergeCell ref="B61:C61"/>
    <mergeCell ref="U61:W61"/>
    <mergeCell ref="Y53:Z53"/>
    <mergeCell ref="C55:G55"/>
    <mergeCell ref="H55:I55"/>
    <mergeCell ref="Z55:AA55"/>
    <mergeCell ref="AD55:AE55"/>
    <mergeCell ref="AH55:AL55"/>
    <mergeCell ref="B52:B53"/>
    <mergeCell ref="C53:G53"/>
    <mergeCell ref="H53:I53"/>
    <mergeCell ref="O53:R53"/>
    <mergeCell ref="S53:U53"/>
    <mergeCell ref="V53:W53"/>
    <mergeCell ref="Y49:Z49"/>
    <mergeCell ref="C51:G51"/>
    <mergeCell ref="H51:I51"/>
    <mergeCell ref="J51:L51"/>
    <mergeCell ref="O51:R51"/>
    <mergeCell ref="S51:U51"/>
    <mergeCell ref="V51:W51"/>
    <mergeCell ref="Y51:Z51"/>
    <mergeCell ref="C49:G49"/>
    <mergeCell ref="H49:I49"/>
    <mergeCell ref="J49:L49"/>
    <mergeCell ref="O49:R49"/>
    <mergeCell ref="S49:U49"/>
    <mergeCell ref="V49:W49"/>
    <mergeCell ref="AT44:AU45"/>
    <mergeCell ref="AW44:AX45"/>
    <mergeCell ref="B46:C46"/>
    <mergeCell ref="H46:L46"/>
    <mergeCell ref="O46:R46"/>
    <mergeCell ref="S46:U46"/>
    <mergeCell ref="V46:W46"/>
    <mergeCell ref="Y46:Z46"/>
    <mergeCell ref="B44:C44"/>
    <mergeCell ref="H44:L44"/>
    <mergeCell ref="O44:R44"/>
    <mergeCell ref="S44:U44"/>
    <mergeCell ref="V44:W44"/>
    <mergeCell ref="Y44:Z44"/>
    <mergeCell ref="O42:R42"/>
    <mergeCell ref="S42:U42"/>
    <mergeCell ref="V42:W42"/>
    <mergeCell ref="Y42:Z42"/>
    <mergeCell ref="AT42:AU43"/>
    <mergeCell ref="AW42:AX43"/>
    <mergeCell ref="AT38:AU39"/>
    <mergeCell ref="AW38:AX39"/>
    <mergeCell ref="D40:G40"/>
    <mergeCell ref="H40:I40"/>
    <mergeCell ref="O40:R40"/>
    <mergeCell ref="S40:U40"/>
    <mergeCell ref="V40:W40"/>
    <mergeCell ref="Y40:Z40"/>
    <mergeCell ref="AT40:AU41"/>
    <mergeCell ref="AW40:AX41"/>
    <mergeCell ref="AD36:AE37"/>
    <mergeCell ref="AI36:AJ37"/>
    <mergeCell ref="D38:G38"/>
    <mergeCell ref="H38:I38"/>
    <mergeCell ref="O38:R38"/>
    <mergeCell ref="S38:U38"/>
    <mergeCell ref="V38:W38"/>
    <mergeCell ref="Y38:Z38"/>
    <mergeCell ref="B36:D36"/>
    <mergeCell ref="G36:L36"/>
    <mergeCell ref="O36:R36"/>
    <mergeCell ref="S36:U36"/>
    <mergeCell ref="V36:W36"/>
    <mergeCell ref="Y36:Z36"/>
    <mergeCell ref="Y34:Z34"/>
    <mergeCell ref="AD34:AE34"/>
    <mergeCell ref="AI34:AJ34"/>
    <mergeCell ref="B35:D35"/>
    <mergeCell ref="G35:L35"/>
    <mergeCell ref="AD35:AE35"/>
    <mergeCell ref="AI35:AJ35"/>
    <mergeCell ref="O32:V33"/>
    <mergeCell ref="C33:D33"/>
    <mergeCell ref="G33:L33"/>
    <mergeCell ref="B34:D34"/>
    <mergeCell ref="G34:L34"/>
    <mergeCell ref="O34:R34"/>
    <mergeCell ref="S34:U34"/>
    <mergeCell ref="V34:W34"/>
    <mergeCell ref="AD28:AH28"/>
    <mergeCell ref="P29:S29"/>
    <mergeCell ref="T29:X29"/>
    <mergeCell ref="Y29:AC29"/>
    <mergeCell ref="AD29:AH29"/>
    <mergeCell ref="P31:R31"/>
    <mergeCell ref="C28:D28"/>
    <mergeCell ref="H28:I28"/>
    <mergeCell ref="K28:L28"/>
    <mergeCell ref="P28:S28"/>
    <mergeCell ref="T28:X28"/>
    <mergeCell ref="Y28:AC28"/>
    <mergeCell ref="B26:G27"/>
    <mergeCell ref="P26:S26"/>
    <mergeCell ref="T26:X26"/>
    <mergeCell ref="Y26:AC26"/>
    <mergeCell ref="AD26:AH26"/>
    <mergeCell ref="H27:L27"/>
    <mergeCell ref="P27:S27"/>
    <mergeCell ref="T27:X27"/>
    <mergeCell ref="Y27:AC27"/>
    <mergeCell ref="AD27:AH27"/>
  </mergeCells>
  <conditionalFormatting sqref="E59:F59 E61:F61 E63:F63">
    <cfRule type="expression" dxfId="102" priority="40" stopIfTrue="1">
      <formula>$C59="N"</formula>
    </cfRule>
  </conditionalFormatting>
  <conditionalFormatting sqref="G59:L59 G61:L61 G63:L63">
    <cfRule type="expression" dxfId="101" priority="41" stopIfTrue="1">
      <formula>AND($C59="N",$D59="N")</formula>
    </cfRule>
  </conditionalFormatting>
  <conditionalFormatting sqref="AB76:AC76 AK35:AL37">
    <cfRule type="expression" dxfId="100" priority="42" stopIfTrue="1">
      <formula>$AK$35&lt;0</formula>
    </cfRule>
    <cfRule type="expression" dxfId="99" priority="43" stopIfTrue="1">
      <formula>$AK$35&gt;0</formula>
    </cfRule>
  </conditionalFormatting>
  <conditionalFormatting sqref="Z76:AA76">
    <cfRule type="expression" dxfId="98" priority="44" stopIfTrue="1">
      <formula>$AI$35&lt;0</formula>
    </cfRule>
    <cfRule type="cellIs" dxfId="97" priority="45" stopIfTrue="1" operator="equal">
      <formula>""</formula>
    </cfRule>
    <cfRule type="expression" dxfId="96" priority="46" stopIfTrue="1">
      <formula>$AI$35&gt;1</formula>
    </cfRule>
  </conditionalFormatting>
  <conditionalFormatting sqref="C28">
    <cfRule type="cellIs" dxfId="95" priority="47" stopIfTrue="1" operator="equal">
      <formula>0</formula>
    </cfRule>
  </conditionalFormatting>
  <conditionalFormatting sqref="AH42 V36 V38 V40 V42 V44 V46 V49 V51 V53 Y38 Y40 Y42 Y44 Y46 Y49 Y51 Y53 G73 G75 G77 G79 G81 G85 G88:G89 G91 G93 G95 J73 N73 J75 N75 J77 N77 J79 N79 J81 N81 J85 N85 J89 N89 N91 J91 J93 N93 N95 J95 U59 U61 V63 H59 D61 D59 H55 H53 H51 H49 H46 H44 D44 D46 C40 C38 H38 H40 G33:G36 T27:T29 Y27:Y29 AD27:AD29">
    <cfRule type="cellIs" dxfId="94" priority="48" stopIfTrue="1" operator="greaterThan">
      <formula>0</formula>
    </cfRule>
  </conditionalFormatting>
  <conditionalFormatting sqref="C61:D61 C59:D59 C63:D63">
    <cfRule type="cellIs" dxfId="93" priority="49" stopIfTrue="1" operator="equal">
      <formula>"Y"</formula>
    </cfRule>
    <cfRule type="cellIs" dxfId="92" priority="50" stopIfTrue="1" operator="notEqual">
      <formula>0</formula>
    </cfRule>
  </conditionalFormatting>
  <conditionalFormatting sqref="H38:I38">
    <cfRule type="cellIs" dxfId="91" priority="51" stopIfTrue="1" operator="equal">
      <formula>"N"</formula>
    </cfRule>
    <cfRule type="cellIs" dxfId="90" priority="52" stopIfTrue="1" operator="equal">
      <formula>"Y"</formula>
    </cfRule>
  </conditionalFormatting>
  <conditionalFormatting sqref="H44:I44 H46:I46">
    <cfRule type="cellIs" dxfId="89" priority="53" stopIfTrue="1" operator="equal">
      <formula>0</formula>
    </cfRule>
    <cfRule type="cellIs" dxfId="88" priority="54" stopIfTrue="1" operator="notEqual">
      <formula>"US"</formula>
    </cfRule>
  </conditionalFormatting>
  <conditionalFormatting sqref="H40:I40">
    <cfRule type="cellIs" dxfId="87" priority="55" stopIfTrue="1" operator="greaterThan">
      <formula>0.03</formula>
    </cfRule>
    <cfRule type="cellIs" dxfId="86" priority="56" stopIfTrue="1" operator="greaterThan">
      <formula>0</formula>
    </cfRule>
  </conditionalFormatting>
  <conditionalFormatting sqref="C38 C40 H49:I49 C44">
    <cfRule type="cellIs" dxfId="85" priority="57" stopIfTrue="1" operator="notEqual">
      <formula>0</formula>
    </cfRule>
  </conditionalFormatting>
  <conditionalFormatting sqref="H51:I51 H53:I53">
    <cfRule type="cellIs" dxfId="84" priority="58" stopIfTrue="1" operator="greaterThan">
      <formula>25</formula>
    </cfRule>
    <cfRule type="cellIs" dxfId="83" priority="59" stopIfTrue="1" operator="lessThan">
      <formula>0</formula>
    </cfRule>
  </conditionalFormatting>
  <conditionalFormatting sqref="AB73:AC74">
    <cfRule type="expression" dxfId="82" priority="34" stopIfTrue="1">
      <formula>$AK$35&lt;0</formula>
    </cfRule>
    <cfRule type="expression" dxfId="81" priority="35" stopIfTrue="1">
      <formula>$AK$35&gt;0</formula>
    </cfRule>
  </conditionalFormatting>
  <conditionalFormatting sqref="Z73:AA74 Z69:Z72">
    <cfRule type="expression" dxfId="80" priority="36" stopIfTrue="1">
      <formula>$AI$35&lt;0</formula>
    </cfRule>
    <cfRule type="cellIs" dxfId="79" priority="37" stopIfTrue="1" operator="equal">
      <formula>""</formula>
    </cfRule>
    <cfRule type="expression" dxfId="78" priority="38" stopIfTrue="1">
      <formula>$AI$35&gt;1</formula>
    </cfRule>
  </conditionalFormatting>
  <conditionalFormatting sqref="Q95:R95">
    <cfRule type="cellIs" dxfId="77" priority="39" stopIfTrue="1" operator="greaterThan">
      <formula>0</formula>
    </cfRule>
  </conditionalFormatting>
  <conditionalFormatting sqref="V63">
    <cfRule type="cellIs" dxfId="76" priority="33" stopIfTrue="1" operator="notEqual">
      <formula>0</formula>
    </cfRule>
  </conditionalFormatting>
  <conditionalFormatting sqref="Y38:Z38">
    <cfRule type="cellIs" dxfId="75" priority="32" stopIfTrue="1" operator="greaterThan">
      <formula>0</formula>
    </cfRule>
  </conditionalFormatting>
  <conditionalFormatting sqref="Q75:R75 G75:H75 J75 N75">
    <cfRule type="cellIs" dxfId="74" priority="31" stopIfTrue="1" operator="greaterThan">
      <formula>0</formula>
    </cfRule>
  </conditionalFormatting>
  <conditionalFormatting sqref="J89 N89">
    <cfRule type="cellIs" dxfId="73" priority="29" stopIfTrue="1" operator="greaterThan">
      <formula>0</formula>
    </cfRule>
  </conditionalFormatting>
  <conditionalFormatting sqref="G85:H85 J85 N85">
    <cfRule type="cellIs" dxfId="72" priority="30" stopIfTrue="1" operator="greaterThan">
      <formula>0</formula>
    </cfRule>
  </conditionalFormatting>
  <conditionalFormatting sqref="G95:H95 J95 N95">
    <cfRule type="cellIs" dxfId="71" priority="28" stopIfTrue="1" operator="greaterThan">
      <formula>0</formula>
    </cfRule>
  </conditionalFormatting>
  <conditionalFormatting sqref="I42">
    <cfRule type="expression" dxfId="70" priority="26" stopIfTrue="1">
      <formula>AND($C42="N",$D42="N")</formula>
    </cfRule>
  </conditionalFormatting>
  <conditionalFormatting sqref="H42">
    <cfRule type="expression" dxfId="69" priority="27" stopIfTrue="1">
      <formula>AND($C42="N",$D42="N")</formula>
    </cfRule>
  </conditionalFormatting>
  <conditionalFormatting sqref="AE38:AG38 U73:V73 V75:W75">
    <cfRule type="expression" dxfId="68" priority="60" stopIfTrue="1">
      <formula>U38&lt;0</formula>
    </cfRule>
    <cfRule type="cellIs" dxfId="67" priority="61" stopIfTrue="1" operator="equal">
      <formula>""</formula>
    </cfRule>
    <cfRule type="expression" dxfId="66" priority="62" stopIfTrue="1">
      <formula>#REF!&gt;0</formula>
    </cfRule>
  </conditionalFormatting>
  <conditionalFormatting sqref="AI35:AI36">
    <cfRule type="expression" dxfId="65" priority="25" stopIfTrue="1">
      <formula>$AI$35&gt;0</formula>
    </cfRule>
    <cfRule type="expression" dxfId="64" priority="63" stopIfTrue="1">
      <formula>$AI$35&lt;0</formula>
    </cfRule>
  </conditionalFormatting>
  <conditionalFormatting sqref="AC35:AC37">
    <cfRule type="expression" dxfId="63" priority="23" stopIfTrue="1">
      <formula>$AC$35&lt;0</formula>
    </cfRule>
    <cfRule type="cellIs" dxfId="62" priority="24" stopIfTrue="1" operator="equal">
      <formula>""</formula>
    </cfRule>
    <cfRule type="expression" dxfId="61" priority="64" stopIfTrue="1">
      <formula>$AC$35&gt;0</formula>
    </cfRule>
  </conditionalFormatting>
  <conditionalFormatting sqref="G89:H89">
    <cfRule type="cellIs" dxfId="60" priority="16" stopIfTrue="1" operator="greaterThan">
      <formula>0</formula>
    </cfRule>
  </conditionalFormatting>
  <conditionalFormatting sqref="H55:I55">
    <cfRule type="cellIs" dxfId="59" priority="14" stopIfTrue="1" operator="greaterThan">
      <formula>25</formula>
    </cfRule>
    <cfRule type="cellIs" dxfId="58" priority="15" stopIfTrue="1" operator="lessThan">
      <formula>0</formula>
    </cfRule>
  </conditionalFormatting>
  <conditionalFormatting sqref="AD35:AD36">
    <cfRule type="expression" dxfId="57" priority="12" stopIfTrue="1">
      <formula>$AD$35&gt;0</formula>
    </cfRule>
    <cfRule type="expression" dxfId="56" priority="13" stopIfTrue="1">
      <formula>$AD$35&lt;0</formula>
    </cfRule>
  </conditionalFormatting>
  <conditionalFormatting sqref="G83 J83 N83">
    <cfRule type="cellIs" dxfId="55" priority="11" stopIfTrue="1" operator="greaterThan">
      <formula>0</formula>
    </cfRule>
  </conditionalFormatting>
  <conditionalFormatting sqref="J83 N83">
    <cfRule type="cellIs" dxfId="54" priority="10" stopIfTrue="1" operator="greaterThan">
      <formula>0</formula>
    </cfRule>
  </conditionalFormatting>
  <conditionalFormatting sqref="G83:H83">
    <cfRule type="cellIs" dxfId="53" priority="9" stopIfTrue="1" operator="greaterThan">
      <formula>0</formula>
    </cfRule>
  </conditionalFormatting>
  <conditionalFormatting sqref="G87 N87 J87">
    <cfRule type="cellIs" dxfId="52" priority="8" stopIfTrue="1" operator="greaterThan">
      <formula>0</formula>
    </cfRule>
  </conditionalFormatting>
  <conditionalFormatting sqref="G87:H87 J87 N87">
    <cfRule type="cellIs" dxfId="51" priority="7" stopIfTrue="1" operator="greaterThan">
      <formula>0</formula>
    </cfRule>
  </conditionalFormatting>
  <conditionalFormatting sqref="G93:H94">
    <cfRule type="cellIs" dxfId="50" priority="5" operator="equal">
      <formula>"PASS"</formula>
    </cfRule>
  </conditionalFormatting>
  <conditionalFormatting sqref="Y36">
    <cfRule type="cellIs" dxfId="49" priority="6" stopIfTrue="1" operator="greaterThan">
      <formula>0</formula>
    </cfRule>
  </conditionalFormatting>
  <conditionalFormatting sqref="U69:W70 U71">
    <cfRule type="expression" dxfId="48" priority="21" stopIfTrue="1">
      <formula>$U$69&gt;0</formula>
    </cfRule>
    <cfRule type="expression" dxfId="47" priority="22" stopIfTrue="1">
      <formula>$U$69&lt;0</formula>
    </cfRule>
  </conditionalFormatting>
  <conditionalFormatting sqref="J93:L94">
    <cfRule type="cellIs" dxfId="46" priority="3" operator="equal">
      <formula>"PASS"</formula>
    </cfRule>
    <cfRule type="cellIs" dxfId="45" priority="4" operator="equal">
      <formula>"Failed"</formula>
    </cfRule>
  </conditionalFormatting>
  <conditionalFormatting sqref="N93:P94">
    <cfRule type="cellIs" dxfId="44" priority="1" operator="equal">
      <formula>"FAILED"</formula>
    </cfRule>
    <cfRule type="cellIs" dxfId="43" priority="2" operator="equal">
      <formula>"PASS"</formula>
    </cfRule>
  </conditionalFormatting>
  <conditionalFormatting sqref="AA69:AC71">
    <cfRule type="expression" dxfId="42" priority="19" stopIfTrue="1">
      <formula>$AA$69&gt;0</formula>
    </cfRule>
    <cfRule type="expression" dxfId="41" priority="20" stopIfTrue="1">
      <formula>$AA$69&lt;0</formula>
    </cfRule>
  </conditionalFormatting>
  <conditionalFormatting sqref="AH69:AJ71">
    <cfRule type="expression" dxfId="40" priority="17" stopIfTrue="1">
      <formula>$AH$69&gt;0</formula>
    </cfRule>
    <cfRule type="expression" dxfId="39" priority="18" stopIfTrue="1">
      <formula>$AH$69&lt;0</formula>
    </cfRule>
  </conditionalFormatting>
  <dataValidations count="55">
    <dataValidation type="list" allowBlank="1" showInputMessage="1" showErrorMessage="1" promptTitle="Significant Investment Required " prompt="Input ( Y / N ) using drop down menu to clarify if significant investments are required to establish mass production of this part. _x000a__x000a_Typical examples are Plant Expansions, New Equipment, New Assembly Line, Ect...." sqref="H38:I38 JD38:JE38 SZ38:TA38 ACV38:ACW38 AMR38:AMS38 AWN38:AWO38 BGJ38:BGK38 BQF38:BQG38 CAB38:CAC38 CJX38:CJY38 CTT38:CTU38 DDP38:DDQ38 DNL38:DNM38 DXH38:DXI38 EHD38:EHE38 EQZ38:ERA38 FAV38:FAW38 FKR38:FKS38 FUN38:FUO38 GEJ38:GEK38 GOF38:GOG38 GYB38:GYC38 HHX38:HHY38 HRT38:HRU38 IBP38:IBQ38 ILL38:ILM38 IVH38:IVI38 JFD38:JFE38 JOZ38:JPA38 JYV38:JYW38 KIR38:KIS38 KSN38:KSO38 LCJ38:LCK38 LMF38:LMG38 LWB38:LWC38 MFX38:MFY38 MPT38:MPU38 MZP38:MZQ38 NJL38:NJM38 NTH38:NTI38 ODD38:ODE38 OMZ38:ONA38 OWV38:OWW38 PGR38:PGS38 PQN38:PQO38 QAJ38:QAK38 QKF38:QKG38 QUB38:QUC38 RDX38:RDY38 RNT38:RNU38 RXP38:RXQ38 SHL38:SHM38 SRH38:SRI38 TBD38:TBE38 TKZ38:TLA38 TUV38:TUW38 UER38:UES38 UON38:UOO38 UYJ38:UYK38 VIF38:VIG38 VSB38:VSC38 WBX38:WBY38 WLT38:WLU38 WVP38:WVQ38 H65574:I65574 JD65574:JE65574 SZ65574:TA65574 ACV65574:ACW65574 AMR65574:AMS65574 AWN65574:AWO65574 BGJ65574:BGK65574 BQF65574:BQG65574 CAB65574:CAC65574 CJX65574:CJY65574 CTT65574:CTU65574 DDP65574:DDQ65574 DNL65574:DNM65574 DXH65574:DXI65574 EHD65574:EHE65574 EQZ65574:ERA65574 FAV65574:FAW65574 FKR65574:FKS65574 FUN65574:FUO65574 GEJ65574:GEK65574 GOF65574:GOG65574 GYB65574:GYC65574 HHX65574:HHY65574 HRT65574:HRU65574 IBP65574:IBQ65574 ILL65574:ILM65574 IVH65574:IVI65574 JFD65574:JFE65574 JOZ65574:JPA65574 JYV65574:JYW65574 KIR65574:KIS65574 KSN65574:KSO65574 LCJ65574:LCK65574 LMF65574:LMG65574 LWB65574:LWC65574 MFX65574:MFY65574 MPT65574:MPU65574 MZP65574:MZQ65574 NJL65574:NJM65574 NTH65574:NTI65574 ODD65574:ODE65574 OMZ65574:ONA65574 OWV65574:OWW65574 PGR65574:PGS65574 PQN65574:PQO65574 QAJ65574:QAK65574 QKF65574:QKG65574 QUB65574:QUC65574 RDX65574:RDY65574 RNT65574:RNU65574 RXP65574:RXQ65574 SHL65574:SHM65574 SRH65574:SRI65574 TBD65574:TBE65574 TKZ65574:TLA65574 TUV65574:TUW65574 UER65574:UES65574 UON65574:UOO65574 UYJ65574:UYK65574 VIF65574:VIG65574 VSB65574:VSC65574 WBX65574:WBY65574 WLT65574:WLU65574 WVP65574:WVQ65574 H131110:I131110 JD131110:JE131110 SZ131110:TA131110 ACV131110:ACW131110 AMR131110:AMS131110 AWN131110:AWO131110 BGJ131110:BGK131110 BQF131110:BQG131110 CAB131110:CAC131110 CJX131110:CJY131110 CTT131110:CTU131110 DDP131110:DDQ131110 DNL131110:DNM131110 DXH131110:DXI131110 EHD131110:EHE131110 EQZ131110:ERA131110 FAV131110:FAW131110 FKR131110:FKS131110 FUN131110:FUO131110 GEJ131110:GEK131110 GOF131110:GOG131110 GYB131110:GYC131110 HHX131110:HHY131110 HRT131110:HRU131110 IBP131110:IBQ131110 ILL131110:ILM131110 IVH131110:IVI131110 JFD131110:JFE131110 JOZ131110:JPA131110 JYV131110:JYW131110 KIR131110:KIS131110 KSN131110:KSO131110 LCJ131110:LCK131110 LMF131110:LMG131110 LWB131110:LWC131110 MFX131110:MFY131110 MPT131110:MPU131110 MZP131110:MZQ131110 NJL131110:NJM131110 NTH131110:NTI131110 ODD131110:ODE131110 OMZ131110:ONA131110 OWV131110:OWW131110 PGR131110:PGS131110 PQN131110:PQO131110 QAJ131110:QAK131110 QKF131110:QKG131110 QUB131110:QUC131110 RDX131110:RDY131110 RNT131110:RNU131110 RXP131110:RXQ131110 SHL131110:SHM131110 SRH131110:SRI131110 TBD131110:TBE131110 TKZ131110:TLA131110 TUV131110:TUW131110 UER131110:UES131110 UON131110:UOO131110 UYJ131110:UYK131110 VIF131110:VIG131110 VSB131110:VSC131110 WBX131110:WBY131110 WLT131110:WLU131110 WVP131110:WVQ131110 H196646:I196646 JD196646:JE196646 SZ196646:TA196646 ACV196646:ACW196646 AMR196646:AMS196646 AWN196646:AWO196646 BGJ196646:BGK196646 BQF196646:BQG196646 CAB196646:CAC196646 CJX196646:CJY196646 CTT196646:CTU196646 DDP196646:DDQ196646 DNL196646:DNM196646 DXH196646:DXI196646 EHD196646:EHE196646 EQZ196646:ERA196646 FAV196646:FAW196646 FKR196646:FKS196646 FUN196646:FUO196646 GEJ196646:GEK196646 GOF196646:GOG196646 GYB196646:GYC196646 HHX196646:HHY196646 HRT196646:HRU196646 IBP196646:IBQ196646 ILL196646:ILM196646 IVH196646:IVI196646 JFD196646:JFE196646 JOZ196646:JPA196646 JYV196646:JYW196646 KIR196646:KIS196646 KSN196646:KSO196646 LCJ196646:LCK196646 LMF196646:LMG196646 LWB196646:LWC196646 MFX196646:MFY196646 MPT196646:MPU196646 MZP196646:MZQ196646 NJL196646:NJM196646 NTH196646:NTI196646 ODD196646:ODE196646 OMZ196646:ONA196646 OWV196646:OWW196646 PGR196646:PGS196646 PQN196646:PQO196646 QAJ196646:QAK196646 QKF196646:QKG196646 QUB196646:QUC196646 RDX196646:RDY196646 RNT196646:RNU196646 RXP196646:RXQ196646 SHL196646:SHM196646 SRH196646:SRI196646 TBD196646:TBE196646 TKZ196646:TLA196646 TUV196646:TUW196646 UER196646:UES196646 UON196646:UOO196646 UYJ196646:UYK196646 VIF196646:VIG196646 VSB196646:VSC196646 WBX196646:WBY196646 WLT196646:WLU196646 WVP196646:WVQ196646 H262182:I262182 JD262182:JE262182 SZ262182:TA262182 ACV262182:ACW262182 AMR262182:AMS262182 AWN262182:AWO262182 BGJ262182:BGK262182 BQF262182:BQG262182 CAB262182:CAC262182 CJX262182:CJY262182 CTT262182:CTU262182 DDP262182:DDQ262182 DNL262182:DNM262182 DXH262182:DXI262182 EHD262182:EHE262182 EQZ262182:ERA262182 FAV262182:FAW262182 FKR262182:FKS262182 FUN262182:FUO262182 GEJ262182:GEK262182 GOF262182:GOG262182 GYB262182:GYC262182 HHX262182:HHY262182 HRT262182:HRU262182 IBP262182:IBQ262182 ILL262182:ILM262182 IVH262182:IVI262182 JFD262182:JFE262182 JOZ262182:JPA262182 JYV262182:JYW262182 KIR262182:KIS262182 KSN262182:KSO262182 LCJ262182:LCK262182 LMF262182:LMG262182 LWB262182:LWC262182 MFX262182:MFY262182 MPT262182:MPU262182 MZP262182:MZQ262182 NJL262182:NJM262182 NTH262182:NTI262182 ODD262182:ODE262182 OMZ262182:ONA262182 OWV262182:OWW262182 PGR262182:PGS262182 PQN262182:PQO262182 QAJ262182:QAK262182 QKF262182:QKG262182 QUB262182:QUC262182 RDX262182:RDY262182 RNT262182:RNU262182 RXP262182:RXQ262182 SHL262182:SHM262182 SRH262182:SRI262182 TBD262182:TBE262182 TKZ262182:TLA262182 TUV262182:TUW262182 UER262182:UES262182 UON262182:UOO262182 UYJ262182:UYK262182 VIF262182:VIG262182 VSB262182:VSC262182 WBX262182:WBY262182 WLT262182:WLU262182 WVP262182:WVQ262182 H327718:I327718 JD327718:JE327718 SZ327718:TA327718 ACV327718:ACW327718 AMR327718:AMS327718 AWN327718:AWO327718 BGJ327718:BGK327718 BQF327718:BQG327718 CAB327718:CAC327718 CJX327718:CJY327718 CTT327718:CTU327718 DDP327718:DDQ327718 DNL327718:DNM327718 DXH327718:DXI327718 EHD327718:EHE327718 EQZ327718:ERA327718 FAV327718:FAW327718 FKR327718:FKS327718 FUN327718:FUO327718 GEJ327718:GEK327718 GOF327718:GOG327718 GYB327718:GYC327718 HHX327718:HHY327718 HRT327718:HRU327718 IBP327718:IBQ327718 ILL327718:ILM327718 IVH327718:IVI327718 JFD327718:JFE327718 JOZ327718:JPA327718 JYV327718:JYW327718 KIR327718:KIS327718 KSN327718:KSO327718 LCJ327718:LCK327718 LMF327718:LMG327718 LWB327718:LWC327718 MFX327718:MFY327718 MPT327718:MPU327718 MZP327718:MZQ327718 NJL327718:NJM327718 NTH327718:NTI327718 ODD327718:ODE327718 OMZ327718:ONA327718 OWV327718:OWW327718 PGR327718:PGS327718 PQN327718:PQO327718 QAJ327718:QAK327718 QKF327718:QKG327718 QUB327718:QUC327718 RDX327718:RDY327718 RNT327718:RNU327718 RXP327718:RXQ327718 SHL327718:SHM327718 SRH327718:SRI327718 TBD327718:TBE327718 TKZ327718:TLA327718 TUV327718:TUW327718 UER327718:UES327718 UON327718:UOO327718 UYJ327718:UYK327718 VIF327718:VIG327718 VSB327718:VSC327718 WBX327718:WBY327718 WLT327718:WLU327718 WVP327718:WVQ327718 H393254:I393254 JD393254:JE393254 SZ393254:TA393254 ACV393254:ACW393254 AMR393254:AMS393254 AWN393254:AWO393254 BGJ393254:BGK393254 BQF393254:BQG393254 CAB393254:CAC393254 CJX393254:CJY393254 CTT393254:CTU393254 DDP393254:DDQ393254 DNL393254:DNM393254 DXH393254:DXI393254 EHD393254:EHE393254 EQZ393254:ERA393254 FAV393254:FAW393254 FKR393254:FKS393254 FUN393254:FUO393254 GEJ393254:GEK393254 GOF393254:GOG393254 GYB393254:GYC393254 HHX393254:HHY393254 HRT393254:HRU393254 IBP393254:IBQ393254 ILL393254:ILM393254 IVH393254:IVI393254 JFD393254:JFE393254 JOZ393254:JPA393254 JYV393254:JYW393254 KIR393254:KIS393254 KSN393254:KSO393254 LCJ393254:LCK393254 LMF393254:LMG393254 LWB393254:LWC393254 MFX393254:MFY393254 MPT393254:MPU393254 MZP393254:MZQ393254 NJL393254:NJM393254 NTH393254:NTI393254 ODD393254:ODE393254 OMZ393254:ONA393254 OWV393254:OWW393254 PGR393254:PGS393254 PQN393254:PQO393254 QAJ393254:QAK393254 QKF393254:QKG393254 QUB393254:QUC393254 RDX393254:RDY393254 RNT393254:RNU393254 RXP393254:RXQ393254 SHL393254:SHM393254 SRH393254:SRI393254 TBD393254:TBE393254 TKZ393254:TLA393254 TUV393254:TUW393254 UER393254:UES393254 UON393254:UOO393254 UYJ393254:UYK393254 VIF393254:VIG393254 VSB393254:VSC393254 WBX393254:WBY393254 WLT393254:WLU393254 WVP393254:WVQ393254 H458790:I458790 JD458790:JE458790 SZ458790:TA458790 ACV458790:ACW458790 AMR458790:AMS458790 AWN458790:AWO458790 BGJ458790:BGK458790 BQF458790:BQG458790 CAB458790:CAC458790 CJX458790:CJY458790 CTT458790:CTU458790 DDP458790:DDQ458790 DNL458790:DNM458790 DXH458790:DXI458790 EHD458790:EHE458790 EQZ458790:ERA458790 FAV458790:FAW458790 FKR458790:FKS458790 FUN458790:FUO458790 GEJ458790:GEK458790 GOF458790:GOG458790 GYB458790:GYC458790 HHX458790:HHY458790 HRT458790:HRU458790 IBP458790:IBQ458790 ILL458790:ILM458790 IVH458790:IVI458790 JFD458790:JFE458790 JOZ458790:JPA458790 JYV458790:JYW458790 KIR458790:KIS458790 KSN458790:KSO458790 LCJ458790:LCK458790 LMF458790:LMG458790 LWB458790:LWC458790 MFX458790:MFY458790 MPT458790:MPU458790 MZP458790:MZQ458790 NJL458790:NJM458790 NTH458790:NTI458790 ODD458790:ODE458790 OMZ458790:ONA458790 OWV458790:OWW458790 PGR458790:PGS458790 PQN458790:PQO458790 QAJ458790:QAK458790 QKF458790:QKG458790 QUB458790:QUC458790 RDX458790:RDY458790 RNT458790:RNU458790 RXP458790:RXQ458790 SHL458790:SHM458790 SRH458790:SRI458790 TBD458790:TBE458790 TKZ458790:TLA458790 TUV458790:TUW458790 UER458790:UES458790 UON458790:UOO458790 UYJ458790:UYK458790 VIF458790:VIG458790 VSB458790:VSC458790 WBX458790:WBY458790 WLT458790:WLU458790 WVP458790:WVQ458790 H524326:I524326 JD524326:JE524326 SZ524326:TA524326 ACV524326:ACW524326 AMR524326:AMS524326 AWN524326:AWO524326 BGJ524326:BGK524326 BQF524326:BQG524326 CAB524326:CAC524326 CJX524326:CJY524326 CTT524326:CTU524326 DDP524326:DDQ524326 DNL524326:DNM524326 DXH524326:DXI524326 EHD524326:EHE524326 EQZ524326:ERA524326 FAV524326:FAW524326 FKR524326:FKS524326 FUN524326:FUO524326 GEJ524326:GEK524326 GOF524326:GOG524326 GYB524326:GYC524326 HHX524326:HHY524326 HRT524326:HRU524326 IBP524326:IBQ524326 ILL524326:ILM524326 IVH524326:IVI524326 JFD524326:JFE524326 JOZ524326:JPA524326 JYV524326:JYW524326 KIR524326:KIS524326 KSN524326:KSO524326 LCJ524326:LCK524326 LMF524326:LMG524326 LWB524326:LWC524326 MFX524326:MFY524326 MPT524326:MPU524326 MZP524326:MZQ524326 NJL524326:NJM524326 NTH524326:NTI524326 ODD524326:ODE524326 OMZ524326:ONA524326 OWV524326:OWW524326 PGR524326:PGS524326 PQN524326:PQO524326 QAJ524326:QAK524326 QKF524326:QKG524326 QUB524326:QUC524326 RDX524326:RDY524326 RNT524326:RNU524326 RXP524326:RXQ524326 SHL524326:SHM524326 SRH524326:SRI524326 TBD524326:TBE524326 TKZ524326:TLA524326 TUV524326:TUW524326 UER524326:UES524326 UON524326:UOO524326 UYJ524326:UYK524326 VIF524326:VIG524326 VSB524326:VSC524326 WBX524326:WBY524326 WLT524326:WLU524326 WVP524326:WVQ524326 H589862:I589862 JD589862:JE589862 SZ589862:TA589862 ACV589862:ACW589862 AMR589862:AMS589862 AWN589862:AWO589862 BGJ589862:BGK589862 BQF589862:BQG589862 CAB589862:CAC589862 CJX589862:CJY589862 CTT589862:CTU589862 DDP589862:DDQ589862 DNL589862:DNM589862 DXH589862:DXI589862 EHD589862:EHE589862 EQZ589862:ERA589862 FAV589862:FAW589862 FKR589862:FKS589862 FUN589862:FUO589862 GEJ589862:GEK589862 GOF589862:GOG589862 GYB589862:GYC589862 HHX589862:HHY589862 HRT589862:HRU589862 IBP589862:IBQ589862 ILL589862:ILM589862 IVH589862:IVI589862 JFD589862:JFE589862 JOZ589862:JPA589862 JYV589862:JYW589862 KIR589862:KIS589862 KSN589862:KSO589862 LCJ589862:LCK589862 LMF589862:LMG589862 LWB589862:LWC589862 MFX589862:MFY589862 MPT589862:MPU589862 MZP589862:MZQ589862 NJL589862:NJM589862 NTH589862:NTI589862 ODD589862:ODE589862 OMZ589862:ONA589862 OWV589862:OWW589862 PGR589862:PGS589862 PQN589862:PQO589862 QAJ589862:QAK589862 QKF589862:QKG589862 QUB589862:QUC589862 RDX589862:RDY589862 RNT589862:RNU589862 RXP589862:RXQ589862 SHL589862:SHM589862 SRH589862:SRI589862 TBD589862:TBE589862 TKZ589862:TLA589862 TUV589862:TUW589862 UER589862:UES589862 UON589862:UOO589862 UYJ589862:UYK589862 VIF589862:VIG589862 VSB589862:VSC589862 WBX589862:WBY589862 WLT589862:WLU589862 WVP589862:WVQ589862 H655398:I655398 JD655398:JE655398 SZ655398:TA655398 ACV655398:ACW655398 AMR655398:AMS655398 AWN655398:AWO655398 BGJ655398:BGK655398 BQF655398:BQG655398 CAB655398:CAC655398 CJX655398:CJY655398 CTT655398:CTU655398 DDP655398:DDQ655398 DNL655398:DNM655398 DXH655398:DXI655398 EHD655398:EHE655398 EQZ655398:ERA655398 FAV655398:FAW655398 FKR655398:FKS655398 FUN655398:FUO655398 GEJ655398:GEK655398 GOF655398:GOG655398 GYB655398:GYC655398 HHX655398:HHY655398 HRT655398:HRU655398 IBP655398:IBQ655398 ILL655398:ILM655398 IVH655398:IVI655398 JFD655398:JFE655398 JOZ655398:JPA655398 JYV655398:JYW655398 KIR655398:KIS655398 KSN655398:KSO655398 LCJ655398:LCK655398 LMF655398:LMG655398 LWB655398:LWC655398 MFX655398:MFY655398 MPT655398:MPU655398 MZP655398:MZQ655398 NJL655398:NJM655398 NTH655398:NTI655398 ODD655398:ODE655398 OMZ655398:ONA655398 OWV655398:OWW655398 PGR655398:PGS655398 PQN655398:PQO655398 QAJ655398:QAK655398 QKF655398:QKG655398 QUB655398:QUC655398 RDX655398:RDY655398 RNT655398:RNU655398 RXP655398:RXQ655398 SHL655398:SHM655398 SRH655398:SRI655398 TBD655398:TBE655398 TKZ655398:TLA655398 TUV655398:TUW655398 UER655398:UES655398 UON655398:UOO655398 UYJ655398:UYK655398 VIF655398:VIG655398 VSB655398:VSC655398 WBX655398:WBY655398 WLT655398:WLU655398 WVP655398:WVQ655398 H720934:I720934 JD720934:JE720934 SZ720934:TA720934 ACV720934:ACW720934 AMR720934:AMS720934 AWN720934:AWO720934 BGJ720934:BGK720934 BQF720934:BQG720934 CAB720934:CAC720934 CJX720934:CJY720934 CTT720934:CTU720934 DDP720934:DDQ720934 DNL720934:DNM720934 DXH720934:DXI720934 EHD720934:EHE720934 EQZ720934:ERA720934 FAV720934:FAW720934 FKR720934:FKS720934 FUN720934:FUO720934 GEJ720934:GEK720934 GOF720934:GOG720934 GYB720934:GYC720934 HHX720934:HHY720934 HRT720934:HRU720934 IBP720934:IBQ720934 ILL720934:ILM720934 IVH720934:IVI720934 JFD720934:JFE720934 JOZ720934:JPA720934 JYV720934:JYW720934 KIR720934:KIS720934 KSN720934:KSO720934 LCJ720934:LCK720934 LMF720934:LMG720934 LWB720934:LWC720934 MFX720934:MFY720934 MPT720934:MPU720934 MZP720934:MZQ720934 NJL720934:NJM720934 NTH720934:NTI720934 ODD720934:ODE720934 OMZ720934:ONA720934 OWV720934:OWW720934 PGR720934:PGS720934 PQN720934:PQO720934 QAJ720934:QAK720934 QKF720934:QKG720934 QUB720934:QUC720934 RDX720934:RDY720934 RNT720934:RNU720934 RXP720934:RXQ720934 SHL720934:SHM720934 SRH720934:SRI720934 TBD720934:TBE720934 TKZ720934:TLA720934 TUV720934:TUW720934 UER720934:UES720934 UON720934:UOO720934 UYJ720934:UYK720934 VIF720934:VIG720934 VSB720934:VSC720934 WBX720934:WBY720934 WLT720934:WLU720934 WVP720934:WVQ720934 H786470:I786470 JD786470:JE786470 SZ786470:TA786470 ACV786470:ACW786470 AMR786470:AMS786470 AWN786470:AWO786470 BGJ786470:BGK786470 BQF786470:BQG786470 CAB786470:CAC786470 CJX786470:CJY786470 CTT786470:CTU786470 DDP786470:DDQ786470 DNL786470:DNM786470 DXH786470:DXI786470 EHD786470:EHE786470 EQZ786470:ERA786470 FAV786470:FAW786470 FKR786470:FKS786470 FUN786470:FUO786470 GEJ786470:GEK786470 GOF786470:GOG786470 GYB786470:GYC786470 HHX786470:HHY786470 HRT786470:HRU786470 IBP786470:IBQ786470 ILL786470:ILM786470 IVH786470:IVI786470 JFD786470:JFE786470 JOZ786470:JPA786470 JYV786470:JYW786470 KIR786470:KIS786470 KSN786470:KSO786470 LCJ786470:LCK786470 LMF786470:LMG786470 LWB786470:LWC786470 MFX786470:MFY786470 MPT786470:MPU786470 MZP786470:MZQ786470 NJL786470:NJM786470 NTH786470:NTI786470 ODD786470:ODE786470 OMZ786470:ONA786470 OWV786470:OWW786470 PGR786470:PGS786470 PQN786470:PQO786470 QAJ786470:QAK786470 QKF786470:QKG786470 QUB786470:QUC786470 RDX786470:RDY786470 RNT786470:RNU786470 RXP786470:RXQ786470 SHL786470:SHM786470 SRH786470:SRI786470 TBD786470:TBE786470 TKZ786470:TLA786470 TUV786470:TUW786470 UER786470:UES786470 UON786470:UOO786470 UYJ786470:UYK786470 VIF786470:VIG786470 VSB786470:VSC786470 WBX786470:WBY786470 WLT786470:WLU786470 WVP786470:WVQ786470 H852006:I852006 JD852006:JE852006 SZ852006:TA852006 ACV852006:ACW852006 AMR852006:AMS852006 AWN852006:AWO852006 BGJ852006:BGK852006 BQF852006:BQG852006 CAB852006:CAC852006 CJX852006:CJY852006 CTT852006:CTU852006 DDP852006:DDQ852006 DNL852006:DNM852006 DXH852006:DXI852006 EHD852006:EHE852006 EQZ852006:ERA852006 FAV852006:FAW852006 FKR852006:FKS852006 FUN852006:FUO852006 GEJ852006:GEK852006 GOF852006:GOG852006 GYB852006:GYC852006 HHX852006:HHY852006 HRT852006:HRU852006 IBP852006:IBQ852006 ILL852006:ILM852006 IVH852006:IVI852006 JFD852006:JFE852006 JOZ852006:JPA852006 JYV852006:JYW852006 KIR852006:KIS852006 KSN852006:KSO852006 LCJ852006:LCK852006 LMF852006:LMG852006 LWB852006:LWC852006 MFX852006:MFY852006 MPT852006:MPU852006 MZP852006:MZQ852006 NJL852006:NJM852006 NTH852006:NTI852006 ODD852006:ODE852006 OMZ852006:ONA852006 OWV852006:OWW852006 PGR852006:PGS852006 PQN852006:PQO852006 QAJ852006:QAK852006 QKF852006:QKG852006 QUB852006:QUC852006 RDX852006:RDY852006 RNT852006:RNU852006 RXP852006:RXQ852006 SHL852006:SHM852006 SRH852006:SRI852006 TBD852006:TBE852006 TKZ852006:TLA852006 TUV852006:TUW852006 UER852006:UES852006 UON852006:UOO852006 UYJ852006:UYK852006 VIF852006:VIG852006 VSB852006:VSC852006 WBX852006:WBY852006 WLT852006:WLU852006 WVP852006:WVQ852006 H917542:I917542 JD917542:JE917542 SZ917542:TA917542 ACV917542:ACW917542 AMR917542:AMS917542 AWN917542:AWO917542 BGJ917542:BGK917542 BQF917542:BQG917542 CAB917542:CAC917542 CJX917542:CJY917542 CTT917542:CTU917542 DDP917542:DDQ917542 DNL917542:DNM917542 DXH917542:DXI917542 EHD917542:EHE917542 EQZ917542:ERA917542 FAV917542:FAW917542 FKR917542:FKS917542 FUN917542:FUO917542 GEJ917542:GEK917542 GOF917542:GOG917542 GYB917542:GYC917542 HHX917542:HHY917542 HRT917542:HRU917542 IBP917542:IBQ917542 ILL917542:ILM917542 IVH917542:IVI917542 JFD917542:JFE917542 JOZ917542:JPA917542 JYV917542:JYW917542 KIR917542:KIS917542 KSN917542:KSO917542 LCJ917542:LCK917542 LMF917542:LMG917542 LWB917542:LWC917542 MFX917542:MFY917542 MPT917542:MPU917542 MZP917542:MZQ917542 NJL917542:NJM917542 NTH917542:NTI917542 ODD917542:ODE917542 OMZ917542:ONA917542 OWV917542:OWW917542 PGR917542:PGS917542 PQN917542:PQO917542 QAJ917542:QAK917542 QKF917542:QKG917542 QUB917542:QUC917542 RDX917542:RDY917542 RNT917542:RNU917542 RXP917542:RXQ917542 SHL917542:SHM917542 SRH917542:SRI917542 TBD917542:TBE917542 TKZ917542:TLA917542 TUV917542:TUW917542 UER917542:UES917542 UON917542:UOO917542 UYJ917542:UYK917542 VIF917542:VIG917542 VSB917542:VSC917542 WBX917542:WBY917542 WLT917542:WLU917542 WVP917542:WVQ917542 H983078:I983078 JD983078:JE983078 SZ983078:TA983078 ACV983078:ACW983078 AMR983078:AMS983078 AWN983078:AWO983078 BGJ983078:BGK983078 BQF983078:BQG983078 CAB983078:CAC983078 CJX983078:CJY983078 CTT983078:CTU983078 DDP983078:DDQ983078 DNL983078:DNM983078 DXH983078:DXI983078 EHD983078:EHE983078 EQZ983078:ERA983078 FAV983078:FAW983078 FKR983078:FKS983078 FUN983078:FUO983078 GEJ983078:GEK983078 GOF983078:GOG983078 GYB983078:GYC983078 HHX983078:HHY983078 HRT983078:HRU983078 IBP983078:IBQ983078 ILL983078:ILM983078 IVH983078:IVI983078 JFD983078:JFE983078 JOZ983078:JPA983078 JYV983078:JYW983078 KIR983078:KIS983078 KSN983078:KSO983078 LCJ983078:LCK983078 LMF983078:LMG983078 LWB983078:LWC983078 MFX983078:MFY983078 MPT983078:MPU983078 MZP983078:MZQ983078 NJL983078:NJM983078 NTH983078:NTI983078 ODD983078:ODE983078 OMZ983078:ONA983078 OWV983078:OWW983078 PGR983078:PGS983078 PQN983078:PQO983078 QAJ983078:QAK983078 QKF983078:QKG983078 QUB983078:QUC983078 RDX983078:RDY983078 RNT983078:RNU983078 RXP983078:RXQ983078 SHL983078:SHM983078 SRH983078:SRI983078 TBD983078:TBE983078 TKZ983078:TLA983078 TUV983078:TUW983078 UER983078:UES983078 UON983078:UOO983078 UYJ983078:UYK983078 VIF983078:VIG983078 VSB983078:VSC983078 WBX983078:WBY983078 WLT983078:WLU983078 WVP983078:WVQ983078" xr:uid="{0C56BDCD-6033-4D75-B195-D24430D50A4E}">
      <formula1>"Y,N"</formula1>
    </dataValidation>
    <dataValidation allowBlank="1" showInputMessage="1" showErrorMessage="1" promptTitle="% of Line avail for this part" prompt="Input the % of the total time that this line is available to run this specific product.  If this line or cell is dedicated to running only this part number enter 100.  If this line is used for other part numbers enter the % of time remaining for this part" sqref="S51:U51 JO51:JQ51 TK51:TM51 ADG51:ADI51 ANC51:ANE51 AWY51:AXA51 BGU51:BGW51 BQQ51:BQS51 CAM51:CAO51 CKI51:CKK51 CUE51:CUG51 DEA51:DEC51 DNW51:DNY51 DXS51:DXU51 EHO51:EHQ51 ERK51:ERM51 FBG51:FBI51 FLC51:FLE51 FUY51:FVA51 GEU51:GEW51 GOQ51:GOS51 GYM51:GYO51 HII51:HIK51 HSE51:HSG51 ICA51:ICC51 ILW51:ILY51 IVS51:IVU51 JFO51:JFQ51 JPK51:JPM51 JZG51:JZI51 KJC51:KJE51 KSY51:KTA51 LCU51:LCW51 LMQ51:LMS51 LWM51:LWO51 MGI51:MGK51 MQE51:MQG51 NAA51:NAC51 NJW51:NJY51 NTS51:NTU51 ODO51:ODQ51 ONK51:ONM51 OXG51:OXI51 PHC51:PHE51 PQY51:PRA51 QAU51:QAW51 QKQ51:QKS51 QUM51:QUO51 REI51:REK51 ROE51:ROG51 RYA51:RYC51 SHW51:SHY51 SRS51:SRU51 TBO51:TBQ51 TLK51:TLM51 TVG51:TVI51 UFC51:UFE51 UOY51:UPA51 UYU51:UYW51 VIQ51:VIS51 VSM51:VSO51 WCI51:WCK51 WME51:WMG51 WWA51:WWC51 S65587:U65587 JO65587:JQ65587 TK65587:TM65587 ADG65587:ADI65587 ANC65587:ANE65587 AWY65587:AXA65587 BGU65587:BGW65587 BQQ65587:BQS65587 CAM65587:CAO65587 CKI65587:CKK65587 CUE65587:CUG65587 DEA65587:DEC65587 DNW65587:DNY65587 DXS65587:DXU65587 EHO65587:EHQ65587 ERK65587:ERM65587 FBG65587:FBI65587 FLC65587:FLE65587 FUY65587:FVA65587 GEU65587:GEW65587 GOQ65587:GOS65587 GYM65587:GYO65587 HII65587:HIK65587 HSE65587:HSG65587 ICA65587:ICC65587 ILW65587:ILY65587 IVS65587:IVU65587 JFO65587:JFQ65587 JPK65587:JPM65587 JZG65587:JZI65587 KJC65587:KJE65587 KSY65587:KTA65587 LCU65587:LCW65587 LMQ65587:LMS65587 LWM65587:LWO65587 MGI65587:MGK65587 MQE65587:MQG65587 NAA65587:NAC65587 NJW65587:NJY65587 NTS65587:NTU65587 ODO65587:ODQ65587 ONK65587:ONM65587 OXG65587:OXI65587 PHC65587:PHE65587 PQY65587:PRA65587 QAU65587:QAW65587 QKQ65587:QKS65587 QUM65587:QUO65587 REI65587:REK65587 ROE65587:ROG65587 RYA65587:RYC65587 SHW65587:SHY65587 SRS65587:SRU65587 TBO65587:TBQ65587 TLK65587:TLM65587 TVG65587:TVI65587 UFC65587:UFE65587 UOY65587:UPA65587 UYU65587:UYW65587 VIQ65587:VIS65587 VSM65587:VSO65587 WCI65587:WCK65587 WME65587:WMG65587 WWA65587:WWC65587 S131123:U131123 JO131123:JQ131123 TK131123:TM131123 ADG131123:ADI131123 ANC131123:ANE131123 AWY131123:AXA131123 BGU131123:BGW131123 BQQ131123:BQS131123 CAM131123:CAO131123 CKI131123:CKK131123 CUE131123:CUG131123 DEA131123:DEC131123 DNW131123:DNY131123 DXS131123:DXU131123 EHO131123:EHQ131123 ERK131123:ERM131123 FBG131123:FBI131123 FLC131123:FLE131123 FUY131123:FVA131123 GEU131123:GEW131123 GOQ131123:GOS131123 GYM131123:GYO131123 HII131123:HIK131123 HSE131123:HSG131123 ICA131123:ICC131123 ILW131123:ILY131123 IVS131123:IVU131123 JFO131123:JFQ131123 JPK131123:JPM131123 JZG131123:JZI131123 KJC131123:KJE131123 KSY131123:KTA131123 LCU131123:LCW131123 LMQ131123:LMS131123 LWM131123:LWO131123 MGI131123:MGK131123 MQE131123:MQG131123 NAA131123:NAC131123 NJW131123:NJY131123 NTS131123:NTU131123 ODO131123:ODQ131123 ONK131123:ONM131123 OXG131123:OXI131123 PHC131123:PHE131123 PQY131123:PRA131123 QAU131123:QAW131123 QKQ131123:QKS131123 QUM131123:QUO131123 REI131123:REK131123 ROE131123:ROG131123 RYA131123:RYC131123 SHW131123:SHY131123 SRS131123:SRU131123 TBO131123:TBQ131123 TLK131123:TLM131123 TVG131123:TVI131123 UFC131123:UFE131123 UOY131123:UPA131123 UYU131123:UYW131123 VIQ131123:VIS131123 VSM131123:VSO131123 WCI131123:WCK131123 WME131123:WMG131123 WWA131123:WWC131123 S196659:U196659 JO196659:JQ196659 TK196659:TM196659 ADG196659:ADI196659 ANC196659:ANE196659 AWY196659:AXA196659 BGU196659:BGW196659 BQQ196659:BQS196659 CAM196659:CAO196659 CKI196659:CKK196659 CUE196659:CUG196659 DEA196659:DEC196659 DNW196659:DNY196659 DXS196659:DXU196659 EHO196659:EHQ196659 ERK196659:ERM196659 FBG196659:FBI196659 FLC196659:FLE196659 FUY196659:FVA196659 GEU196659:GEW196659 GOQ196659:GOS196659 GYM196659:GYO196659 HII196659:HIK196659 HSE196659:HSG196659 ICA196659:ICC196659 ILW196659:ILY196659 IVS196659:IVU196659 JFO196659:JFQ196659 JPK196659:JPM196659 JZG196659:JZI196659 KJC196659:KJE196659 KSY196659:KTA196659 LCU196659:LCW196659 LMQ196659:LMS196659 LWM196659:LWO196659 MGI196659:MGK196659 MQE196659:MQG196659 NAA196659:NAC196659 NJW196659:NJY196659 NTS196659:NTU196659 ODO196659:ODQ196659 ONK196659:ONM196659 OXG196659:OXI196659 PHC196659:PHE196659 PQY196659:PRA196659 QAU196659:QAW196659 QKQ196659:QKS196659 QUM196659:QUO196659 REI196659:REK196659 ROE196659:ROG196659 RYA196659:RYC196659 SHW196659:SHY196659 SRS196659:SRU196659 TBO196659:TBQ196659 TLK196659:TLM196659 TVG196659:TVI196659 UFC196659:UFE196659 UOY196659:UPA196659 UYU196659:UYW196659 VIQ196659:VIS196659 VSM196659:VSO196659 WCI196659:WCK196659 WME196659:WMG196659 WWA196659:WWC196659 S262195:U262195 JO262195:JQ262195 TK262195:TM262195 ADG262195:ADI262195 ANC262195:ANE262195 AWY262195:AXA262195 BGU262195:BGW262195 BQQ262195:BQS262195 CAM262195:CAO262195 CKI262195:CKK262195 CUE262195:CUG262195 DEA262195:DEC262195 DNW262195:DNY262195 DXS262195:DXU262195 EHO262195:EHQ262195 ERK262195:ERM262195 FBG262195:FBI262195 FLC262195:FLE262195 FUY262195:FVA262195 GEU262195:GEW262195 GOQ262195:GOS262195 GYM262195:GYO262195 HII262195:HIK262195 HSE262195:HSG262195 ICA262195:ICC262195 ILW262195:ILY262195 IVS262195:IVU262195 JFO262195:JFQ262195 JPK262195:JPM262195 JZG262195:JZI262195 KJC262195:KJE262195 KSY262195:KTA262195 LCU262195:LCW262195 LMQ262195:LMS262195 LWM262195:LWO262195 MGI262195:MGK262195 MQE262195:MQG262195 NAA262195:NAC262195 NJW262195:NJY262195 NTS262195:NTU262195 ODO262195:ODQ262195 ONK262195:ONM262195 OXG262195:OXI262195 PHC262195:PHE262195 PQY262195:PRA262195 QAU262195:QAW262195 QKQ262195:QKS262195 QUM262195:QUO262195 REI262195:REK262195 ROE262195:ROG262195 RYA262195:RYC262195 SHW262195:SHY262195 SRS262195:SRU262195 TBO262195:TBQ262195 TLK262195:TLM262195 TVG262195:TVI262195 UFC262195:UFE262195 UOY262195:UPA262195 UYU262195:UYW262195 VIQ262195:VIS262195 VSM262195:VSO262195 WCI262195:WCK262195 WME262195:WMG262195 WWA262195:WWC262195 S327731:U327731 JO327731:JQ327731 TK327731:TM327731 ADG327731:ADI327731 ANC327731:ANE327731 AWY327731:AXA327731 BGU327731:BGW327731 BQQ327731:BQS327731 CAM327731:CAO327731 CKI327731:CKK327731 CUE327731:CUG327731 DEA327731:DEC327731 DNW327731:DNY327731 DXS327731:DXU327731 EHO327731:EHQ327731 ERK327731:ERM327731 FBG327731:FBI327731 FLC327731:FLE327731 FUY327731:FVA327731 GEU327731:GEW327731 GOQ327731:GOS327731 GYM327731:GYO327731 HII327731:HIK327731 HSE327731:HSG327731 ICA327731:ICC327731 ILW327731:ILY327731 IVS327731:IVU327731 JFO327731:JFQ327731 JPK327731:JPM327731 JZG327731:JZI327731 KJC327731:KJE327731 KSY327731:KTA327731 LCU327731:LCW327731 LMQ327731:LMS327731 LWM327731:LWO327731 MGI327731:MGK327731 MQE327731:MQG327731 NAA327731:NAC327731 NJW327731:NJY327731 NTS327731:NTU327731 ODO327731:ODQ327731 ONK327731:ONM327731 OXG327731:OXI327731 PHC327731:PHE327731 PQY327731:PRA327731 QAU327731:QAW327731 QKQ327731:QKS327731 QUM327731:QUO327731 REI327731:REK327731 ROE327731:ROG327731 RYA327731:RYC327731 SHW327731:SHY327731 SRS327731:SRU327731 TBO327731:TBQ327731 TLK327731:TLM327731 TVG327731:TVI327731 UFC327731:UFE327731 UOY327731:UPA327731 UYU327731:UYW327731 VIQ327731:VIS327731 VSM327731:VSO327731 WCI327731:WCK327731 WME327731:WMG327731 WWA327731:WWC327731 S393267:U393267 JO393267:JQ393267 TK393267:TM393267 ADG393267:ADI393267 ANC393267:ANE393267 AWY393267:AXA393267 BGU393267:BGW393267 BQQ393267:BQS393267 CAM393267:CAO393267 CKI393267:CKK393267 CUE393267:CUG393267 DEA393267:DEC393267 DNW393267:DNY393267 DXS393267:DXU393267 EHO393267:EHQ393267 ERK393267:ERM393267 FBG393267:FBI393267 FLC393267:FLE393267 FUY393267:FVA393267 GEU393267:GEW393267 GOQ393267:GOS393267 GYM393267:GYO393267 HII393267:HIK393267 HSE393267:HSG393267 ICA393267:ICC393267 ILW393267:ILY393267 IVS393267:IVU393267 JFO393267:JFQ393267 JPK393267:JPM393267 JZG393267:JZI393267 KJC393267:KJE393267 KSY393267:KTA393267 LCU393267:LCW393267 LMQ393267:LMS393267 LWM393267:LWO393267 MGI393267:MGK393267 MQE393267:MQG393267 NAA393267:NAC393267 NJW393267:NJY393267 NTS393267:NTU393267 ODO393267:ODQ393267 ONK393267:ONM393267 OXG393267:OXI393267 PHC393267:PHE393267 PQY393267:PRA393267 QAU393267:QAW393267 QKQ393267:QKS393267 QUM393267:QUO393267 REI393267:REK393267 ROE393267:ROG393267 RYA393267:RYC393267 SHW393267:SHY393267 SRS393267:SRU393267 TBO393267:TBQ393267 TLK393267:TLM393267 TVG393267:TVI393267 UFC393267:UFE393267 UOY393267:UPA393267 UYU393267:UYW393267 VIQ393267:VIS393267 VSM393267:VSO393267 WCI393267:WCK393267 WME393267:WMG393267 WWA393267:WWC393267 S458803:U458803 JO458803:JQ458803 TK458803:TM458803 ADG458803:ADI458803 ANC458803:ANE458803 AWY458803:AXA458803 BGU458803:BGW458803 BQQ458803:BQS458803 CAM458803:CAO458803 CKI458803:CKK458803 CUE458803:CUG458803 DEA458803:DEC458803 DNW458803:DNY458803 DXS458803:DXU458803 EHO458803:EHQ458803 ERK458803:ERM458803 FBG458803:FBI458803 FLC458803:FLE458803 FUY458803:FVA458803 GEU458803:GEW458803 GOQ458803:GOS458803 GYM458803:GYO458803 HII458803:HIK458803 HSE458803:HSG458803 ICA458803:ICC458803 ILW458803:ILY458803 IVS458803:IVU458803 JFO458803:JFQ458803 JPK458803:JPM458803 JZG458803:JZI458803 KJC458803:KJE458803 KSY458803:KTA458803 LCU458803:LCW458803 LMQ458803:LMS458803 LWM458803:LWO458803 MGI458803:MGK458803 MQE458803:MQG458803 NAA458803:NAC458803 NJW458803:NJY458803 NTS458803:NTU458803 ODO458803:ODQ458803 ONK458803:ONM458803 OXG458803:OXI458803 PHC458803:PHE458803 PQY458803:PRA458803 QAU458803:QAW458803 QKQ458803:QKS458803 QUM458803:QUO458803 REI458803:REK458803 ROE458803:ROG458803 RYA458803:RYC458803 SHW458803:SHY458803 SRS458803:SRU458803 TBO458803:TBQ458803 TLK458803:TLM458803 TVG458803:TVI458803 UFC458803:UFE458803 UOY458803:UPA458803 UYU458803:UYW458803 VIQ458803:VIS458803 VSM458803:VSO458803 WCI458803:WCK458803 WME458803:WMG458803 WWA458803:WWC458803 S524339:U524339 JO524339:JQ524339 TK524339:TM524339 ADG524339:ADI524339 ANC524339:ANE524339 AWY524339:AXA524339 BGU524339:BGW524339 BQQ524339:BQS524339 CAM524339:CAO524339 CKI524339:CKK524339 CUE524339:CUG524339 DEA524339:DEC524339 DNW524339:DNY524339 DXS524339:DXU524339 EHO524339:EHQ524339 ERK524339:ERM524339 FBG524339:FBI524339 FLC524339:FLE524339 FUY524339:FVA524339 GEU524339:GEW524339 GOQ524339:GOS524339 GYM524339:GYO524339 HII524339:HIK524339 HSE524339:HSG524339 ICA524339:ICC524339 ILW524339:ILY524339 IVS524339:IVU524339 JFO524339:JFQ524339 JPK524339:JPM524339 JZG524339:JZI524339 KJC524339:KJE524339 KSY524339:KTA524339 LCU524339:LCW524339 LMQ524339:LMS524339 LWM524339:LWO524339 MGI524339:MGK524339 MQE524339:MQG524339 NAA524339:NAC524339 NJW524339:NJY524339 NTS524339:NTU524339 ODO524339:ODQ524339 ONK524339:ONM524339 OXG524339:OXI524339 PHC524339:PHE524339 PQY524339:PRA524339 QAU524339:QAW524339 QKQ524339:QKS524339 QUM524339:QUO524339 REI524339:REK524339 ROE524339:ROG524339 RYA524339:RYC524339 SHW524339:SHY524339 SRS524339:SRU524339 TBO524339:TBQ524339 TLK524339:TLM524339 TVG524339:TVI524339 UFC524339:UFE524339 UOY524339:UPA524339 UYU524339:UYW524339 VIQ524339:VIS524339 VSM524339:VSO524339 WCI524339:WCK524339 WME524339:WMG524339 WWA524339:WWC524339 S589875:U589875 JO589875:JQ589875 TK589875:TM589875 ADG589875:ADI589875 ANC589875:ANE589875 AWY589875:AXA589875 BGU589875:BGW589875 BQQ589875:BQS589875 CAM589875:CAO589875 CKI589875:CKK589875 CUE589875:CUG589875 DEA589875:DEC589875 DNW589875:DNY589875 DXS589875:DXU589875 EHO589875:EHQ589875 ERK589875:ERM589875 FBG589875:FBI589875 FLC589875:FLE589875 FUY589875:FVA589875 GEU589875:GEW589875 GOQ589875:GOS589875 GYM589875:GYO589875 HII589875:HIK589875 HSE589875:HSG589875 ICA589875:ICC589875 ILW589875:ILY589875 IVS589875:IVU589875 JFO589875:JFQ589875 JPK589875:JPM589875 JZG589875:JZI589875 KJC589875:KJE589875 KSY589875:KTA589875 LCU589875:LCW589875 LMQ589875:LMS589875 LWM589875:LWO589875 MGI589875:MGK589875 MQE589875:MQG589875 NAA589875:NAC589875 NJW589875:NJY589875 NTS589875:NTU589875 ODO589875:ODQ589875 ONK589875:ONM589875 OXG589875:OXI589875 PHC589875:PHE589875 PQY589875:PRA589875 QAU589875:QAW589875 QKQ589875:QKS589875 QUM589875:QUO589875 REI589875:REK589875 ROE589875:ROG589875 RYA589875:RYC589875 SHW589875:SHY589875 SRS589875:SRU589875 TBO589875:TBQ589875 TLK589875:TLM589875 TVG589875:TVI589875 UFC589875:UFE589875 UOY589875:UPA589875 UYU589875:UYW589875 VIQ589875:VIS589875 VSM589875:VSO589875 WCI589875:WCK589875 WME589875:WMG589875 WWA589875:WWC589875 S655411:U655411 JO655411:JQ655411 TK655411:TM655411 ADG655411:ADI655411 ANC655411:ANE655411 AWY655411:AXA655411 BGU655411:BGW655411 BQQ655411:BQS655411 CAM655411:CAO655411 CKI655411:CKK655411 CUE655411:CUG655411 DEA655411:DEC655411 DNW655411:DNY655411 DXS655411:DXU655411 EHO655411:EHQ655411 ERK655411:ERM655411 FBG655411:FBI655411 FLC655411:FLE655411 FUY655411:FVA655411 GEU655411:GEW655411 GOQ655411:GOS655411 GYM655411:GYO655411 HII655411:HIK655411 HSE655411:HSG655411 ICA655411:ICC655411 ILW655411:ILY655411 IVS655411:IVU655411 JFO655411:JFQ655411 JPK655411:JPM655411 JZG655411:JZI655411 KJC655411:KJE655411 KSY655411:KTA655411 LCU655411:LCW655411 LMQ655411:LMS655411 LWM655411:LWO655411 MGI655411:MGK655411 MQE655411:MQG655411 NAA655411:NAC655411 NJW655411:NJY655411 NTS655411:NTU655411 ODO655411:ODQ655411 ONK655411:ONM655411 OXG655411:OXI655411 PHC655411:PHE655411 PQY655411:PRA655411 QAU655411:QAW655411 QKQ655411:QKS655411 QUM655411:QUO655411 REI655411:REK655411 ROE655411:ROG655411 RYA655411:RYC655411 SHW655411:SHY655411 SRS655411:SRU655411 TBO655411:TBQ655411 TLK655411:TLM655411 TVG655411:TVI655411 UFC655411:UFE655411 UOY655411:UPA655411 UYU655411:UYW655411 VIQ655411:VIS655411 VSM655411:VSO655411 WCI655411:WCK655411 WME655411:WMG655411 WWA655411:WWC655411 S720947:U720947 JO720947:JQ720947 TK720947:TM720947 ADG720947:ADI720947 ANC720947:ANE720947 AWY720947:AXA720947 BGU720947:BGW720947 BQQ720947:BQS720947 CAM720947:CAO720947 CKI720947:CKK720947 CUE720947:CUG720947 DEA720947:DEC720947 DNW720947:DNY720947 DXS720947:DXU720947 EHO720947:EHQ720947 ERK720947:ERM720947 FBG720947:FBI720947 FLC720947:FLE720947 FUY720947:FVA720947 GEU720947:GEW720947 GOQ720947:GOS720947 GYM720947:GYO720947 HII720947:HIK720947 HSE720947:HSG720947 ICA720947:ICC720947 ILW720947:ILY720947 IVS720947:IVU720947 JFO720947:JFQ720947 JPK720947:JPM720947 JZG720947:JZI720947 KJC720947:KJE720947 KSY720947:KTA720947 LCU720947:LCW720947 LMQ720947:LMS720947 LWM720947:LWO720947 MGI720947:MGK720947 MQE720947:MQG720947 NAA720947:NAC720947 NJW720947:NJY720947 NTS720947:NTU720947 ODO720947:ODQ720947 ONK720947:ONM720947 OXG720947:OXI720947 PHC720947:PHE720947 PQY720947:PRA720947 QAU720947:QAW720947 QKQ720947:QKS720947 QUM720947:QUO720947 REI720947:REK720947 ROE720947:ROG720947 RYA720947:RYC720947 SHW720947:SHY720947 SRS720947:SRU720947 TBO720947:TBQ720947 TLK720947:TLM720947 TVG720947:TVI720947 UFC720947:UFE720947 UOY720947:UPA720947 UYU720947:UYW720947 VIQ720947:VIS720947 VSM720947:VSO720947 WCI720947:WCK720947 WME720947:WMG720947 WWA720947:WWC720947 S786483:U786483 JO786483:JQ786483 TK786483:TM786483 ADG786483:ADI786483 ANC786483:ANE786483 AWY786483:AXA786483 BGU786483:BGW786483 BQQ786483:BQS786483 CAM786483:CAO786483 CKI786483:CKK786483 CUE786483:CUG786483 DEA786483:DEC786483 DNW786483:DNY786483 DXS786483:DXU786483 EHO786483:EHQ786483 ERK786483:ERM786483 FBG786483:FBI786483 FLC786483:FLE786483 FUY786483:FVA786483 GEU786483:GEW786483 GOQ786483:GOS786483 GYM786483:GYO786483 HII786483:HIK786483 HSE786483:HSG786483 ICA786483:ICC786483 ILW786483:ILY786483 IVS786483:IVU786483 JFO786483:JFQ786483 JPK786483:JPM786483 JZG786483:JZI786483 KJC786483:KJE786483 KSY786483:KTA786483 LCU786483:LCW786483 LMQ786483:LMS786483 LWM786483:LWO786483 MGI786483:MGK786483 MQE786483:MQG786483 NAA786483:NAC786483 NJW786483:NJY786483 NTS786483:NTU786483 ODO786483:ODQ786483 ONK786483:ONM786483 OXG786483:OXI786483 PHC786483:PHE786483 PQY786483:PRA786483 QAU786483:QAW786483 QKQ786483:QKS786483 QUM786483:QUO786483 REI786483:REK786483 ROE786483:ROG786483 RYA786483:RYC786483 SHW786483:SHY786483 SRS786483:SRU786483 TBO786483:TBQ786483 TLK786483:TLM786483 TVG786483:TVI786483 UFC786483:UFE786483 UOY786483:UPA786483 UYU786483:UYW786483 VIQ786483:VIS786483 VSM786483:VSO786483 WCI786483:WCK786483 WME786483:WMG786483 WWA786483:WWC786483 S852019:U852019 JO852019:JQ852019 TK852019:TM852019 ADG852019:ADI852019 ANC852019:ANE852019 AWY852019:AXA852019 BGU852019:BGW852019 BQQ852019:BQS852019 CAM852019:CAO852019 CKI852019:CKK852019 CUE852019:CUG852019 DEA852019:DEC852019 DNW852019:DNY852019 DXS852019:DXU852019 EHO852019:EHQ852019 ERK852019:ERM852019 FBG852019:FBI852019 FLC852019:FLE852019 FUY852019:FVA852019 GEU852019:GEW852019 GOQ852019:GOS852019 GYM852019:GYO852019 HII852019:HIK852019 HSE852019:HSG852019 ICA852019:ICC852019 ILW852019:ILY852019 IVS852019:IVU852019 JFO852019:JFQ852019 JPK852019:JPM852019 JZG852019:JZI852019 KJC852019:KJE852019 KSY852019:KTA852019 LCU852019:LCW852019 LMQ852019:LMS852019 LWM852019:LWO852019 MGI852019:MGK852019 MQE852019:MQG852019 NAA852019:NAC852019 NJW852019:NJY852019 NTS852019:NTU852019 ODO852019:ODQ852019 ONK852019:ONM852019 OXG852019:OXI852019 PHC852019:PHE852019 PQY852019:PRA852019 QAU852019:QAW852019 QKQ852019:QKS852019 QUM852019:QUO852019 REI852019:REK852019 ROE852019:ROG852019 RYA852019:RYC852019 SHW852019:SHY852019 SRS852019:SRU852019 TBO852019:TBQ852019 TLK852019:TLM852019 TVG852019:TVI852019 UFC852019:UFE852019 UOY852019:UPA852019 UYU852019:UYW852019 VIQ852019:VIS852019 VSM852019:VSO852019 WCI852019:WCK852019 WME852019:WMG852019 WWA852019:WWC852019 S917555:U917555 JO917555:JQ917555 TK917555:TM917555 ADG917555:ADI917555 ANC917555:ANE917555 AWY917555:AXA917555 BGU917555:BGW917555 BQQ917555:BQS917555 CAM917555:CAO917555 CKI917555:CKK917555 CUE917555:CUG917555 DEA917555:DEC917555 DNW917555:DNY917555 DXS917555:DXU917555 EHO917555:EHQ917555 ERK917555:ERM917555 FBG917555:FBI917555 FLC917555:FLE917555 FUY917555:FVA917555 GEU917555:GEW917555 GOQ917555:GOS917555 GYM917555:GYO917555 HII917555:HIK917555 HSE917555:HSG917555 ICA917555:ICC917555 ILW917555:ILY917555 IVS917555:IVU917555 JFO917555:JFQ917555 JPK917555:JPM917555 JZG917555:JZI917555 KJC917555:KJE917555 KSY917555:KTA917555 LCU917555:LCW917555 LMQ917555:LMS917555 LWM917555:LWO917555 MGI917555:MGK917555 MQE917555:MQG917555 NAA917555:NAC917555 NJW917555:NJY917555 NTS917555:NTU917555 ODO917555:ODQ917555 ONK917555:ONM917555 OXG917555:OXI917555 PHC917555:PHE917555 PQY917555:PRA917555 QAU917555:QAW917555 QKQ917555:QKS917555 QUM917555:QUO917555 REI917555:REK917555 ROE917555:ROG917555 RYA917555:RYC917555 SHW917555:SHY917555 SRS917555:SRU917555 TBO917555:TBQ917555 TLK917555:TLM917555 TVG917555:TVI917555 UFC917555:UFE917555 UOY917555:UPA917555 UYU917555:UYW917555 VIQ917555:VIS917555 VSM917555:VSO917555 WCI917555:WCK917555 WME917555:WMG917555 WWA917555:WWC917555 S983091:U983091 JO983091:JQ983091 TK983091:TM983091 ADG983091:ADI983091 ANC983091:ANE983091 AWY983091:AXA983091 BGU983091:BGW983091 BQQ983091:BQS983091 CAM983091:CAO983091 CKI983091:CKK983091 CUE983091:CUG983091 DEA983091:DEC983091 DNW983091:DNY983091 DXS983091:DXU983091 EHO983091:EHQ983091 ERK983091:ERM983091 FBG983091:FBI983091 FLC983091:FLE983091 FUY983091:FVA983091 GEU983091:GEW983091 GOQ983091:GOS983091 GYM983091:GYO983091 HII983091:HIK983091 HSE983091:HSG983091 ICA983091:ICC983091 ILW983091:ILY983091 IVS983091:IVU983091 JFO983091:JFQ983091 JPK983091:JPM983091 JZG983091:JZI983091 KJC983091:KJE983091 KSY983091:KTA983091 LCU983091:LCW983091 LMQ983091:LMS983091 LWM983091:LWO983091 MGI983091:MGK983091 MQE983091:MQG983091 NAA983091:NAC983091 NJW983091:NJY983091 NTS983091:NTU983091 ODO983091:ODQ983091 ONK983091:ONM983091 OXG983091:OXI983091 PHC983091:PHE983091 PQY983091:PRA983091 QAU983091:QAW983091 QKQ983091:QKS983091 QUM983091:QUO983091 REI983091:REK983091 ROE983091:ROG983091 RYA983091:RYC983091 SHW983091:SHY983091 SRS983091:SRU983091 TBO983091:TBQ983091 TLK983091:TLM983091 TVG983091:TVI983091 UFC983091:UFE983091 UOY983091:UPA983091 UYU983091:UYW983091 VIQ983091:VIS983091 VSM983091:VSO983091 WCI983091:WCK983091 WME983091:WMG983091 WWA983091:WWC983091 D91:F91 IZ91:JB91 SV91:SX91 ACR91:ACT91 AMN91:AMP91 AWJ91:AWL91 BGF91:BGH91 BQB91:BQD91 BZX91:BZZ91 CJT91:CJV91 CTP91:CTR91 DDL91:DDN91 DNH91:DNJ91 DXD91:DXF91 EGZ91:EHB91 EQV91:EQX91 FAR91:FAT91 FKN91:FKP91 FUJ91:FUL91 GEF91:GEH91 GOB91:GOD91 GXX91:GXZ91 HHT91:HHV91 HRP91:HRR91 IBL91:IBN91 ILH91:ILJ91 IVD91:IVF91 JEZ91:JFB91 JOV91:JOX91 JYR91:JYT91 KIN91:KIP91 KSJ91:KSL91 LCF91:LCH91 LMB91:LMD91 LVX91:LVZ91 MFT91:MFV91 MPP91:MPR91 MZL91:MZN91 NJH91:NJJ91 NTD91:NTF91 OCZ91:ODB91 OMV91:OMX91 OWR91:OWT91 PGN91:PGP91 PQJ91:PQL91 QAF91:QAH91 QKB91:QKD91 QTX91:QTZ91 RDT91:RDV91 RNP91:RNR91 RXL91:RXN91 SHH91:SHJ91 SRD91:SRF91 TAZ91:TBB91 TKV91:TKX91 TUR91:TUT91 UEN91:UEP91 UOJ91:UOL91 UYF91:UYH91 VIB91:VID91 VRX91:VRZ91 WBT91:WBV91 WLP91:WLR91 WVL91:WVN91 D65627:F65627 IZ65627:JB65627 SV65627:SX65627 ACR65627:ACT65627 AMN65627:AMP65627 AWJ65627:AWL65627 BGF65627:BGH65627 BQB65627:BQD65627 BZX65627:BZZ65627 CJT65627:CJV65627 CTP65627:CTR65627 DDL65627:DDN65627 DNH65627:DNJ65627 DXD65627:DXF65627 EGZ65627:EHB65627 EQV65627:EQX65627 FAR65627:FAT65627 FKN65627:FKP65627 FUJ65627:FUL65627 GEF65627:GEH65627 GOB65627:GOD65627 GXX65627:GXZ65627 HHT65627:HHV65627 HRP65627:HRR65627 IBL65627:IBN65627 ILH65627:ILJ65627 IVD65627:IVF65627 JEZ65627:JFB65627 JOV65627:JOX65627 JYR65627:JYT65627 KIN65627:KIP65627 KSJ65627:KSL65627 LCF65627:LCH65627 LMB65627:LMD65627 LVX65627:LVZ65627 MFT65627:MFV65627 MPP65627:MPR65627 MZL65627:MZN65627 NJH65627:NJJ65627 NTD65627:NTF65627 OCZ65627:ODB65627 OMV65627:OMX65627 OWR65627:OWT65627 PGN65627:PGP65627 PQJ65627:PQL65627 QAF65627:QAH65627 QKB65627:QKD65627 QTX65627:QTZ65627 RDT65627:RDV65627 RNP65627:RNR65627 RXL65627:RXN65627 SHH65627:SHJ65627 SRD65627:SRF65627 TAZ65627:TBB65627 TKV65627:TKX65627 TUR65627:TUT65627 UEN65627:UEP65627 UOJ65627:UOL65627 UYF65627:UYH65627 VIB65627:VID65627 VRX65627:VRZ65627 WBT65627:WBV65627 WLP65627:WLR65627 WVL65627:WVN65627 D131163:F131163 IZ131163:JB131163 SV131163:SX131163 ACR131163:ACT131163 AMN131163:AMP131163 AWJ131163:AWL131163 BGF131163:BGH131163 BQB131163:BQD131163 BZX131163:BZZ131163 CJT131163:CJV131163 CTP131163:CTR131163 DDL131163:DDN131163 DNH131163:DNJ131163 DXD131163:DXF131163 EGZ131163:EHB131163 EQV131163:EQX131163 FAR131163:FAT131163 FKN131163:FKP131163 FUJ131163:FUL131163 GEF131163:GEH131163 GOB131163:GOD131163 GXX131163:GXZ131163 HHT131163:HHV131163 HRP131163:HRR131163 IBL131163:IBN131163 ILH131163:ILJ131163 IVD131163:IVF131163 JEZ131163:JFB131163 JOV131163:JOX131163 JYR131163:JYT131163 KIN131163:KIP131163 KSJ131163:KSL131163 LCF131163:LCH131163 LMB131163:LMD131163 LVX131163:LVZ131163 MFT131163:MFV131163 MPP131163:MPR131163 MZL131163:MZN131163 NJH131163:NJJ131163 NTD131163:NTF131163 OCZ131163:ODB131163 OMV131163:OMX131163 OWR131163:OWT131163 PGN131163:PGP131163 PQJ131163:PQL131163 QAF131163:QAH131163 QKB131163:QKD131163 QTX131163:QTZ131163 RDT131163:RDV131163 RNP131163:RNR131163 RXL131163:RXN131163 SHH131163:SHJ131163 SRD131163:SRF131163 TAZ131163:TBB131163 TKV131163:TKX131163 TUR131163:TUT131163 UEN131163:UEP131163 UOJ131163:UOL131163 UYF131163:UYH131163 VIB131163:VID131163 VRX131163:VRZ131163 WBT131163:WBV131163 WLP131163:WLR131163 WVL131163:WVN131163 D196699:F196699 IZ196699:JB196699 SV196699:SX196699 ACR196699:ACT196699 AMN196699:AMP196699 AWJ196699:AWL196699 BGF196699:BGH196699 BQB196699:BQD196699 BZX196699:BZZ196699 CJT196699:CJV196699 CTP196699:CTR196699 DDL196699:DDN196699 DNH196699:DNJ196699 DXD196699:DXF196699 EGZ196699:EHB196699 EQV196699:EQX196699 FAR196699:FAT196699 FKN196699:FKP196699 FUJ196699:FUL196699 GEF196699:GEH196699 GOB196699:GOD196699 GXX196699:GXZ196699 HHT196699:HHV196699 HRP196699:HRR196699 IBL196699:IBN196699 ILH196699:ILJ196699 IVD196699:IVF196699 JEZ196699:JFB196699 JOV196699:JOX196699 JYR196699:JYT196699 KIN196699:KIP196699 KSJ196699:KSL196699 LCF196699:LCH196699 LMB196699:LMD196699 LVX196699:LVZ196699 MFT196699:MFV196699 MPP196699:MPR196699 MZL196699:MZN196699 NJH196699:NJJ196699 NTD196699:NTF196699 OCZ196699:ODB196699 OMV196699:OMX196699 OWR196699:OWT196699 PGN196699:PGP196699 PQJ196699:PQL196699 QAF196699:QAH196699 QKB196699:QKD196699 QTX196699:QTZ196699 RDT196699:RDV196699 RNP196699:RNR196699 RXL196699:RXN196699 SHH196699:SHJ196699 SRD196699:SRF196699 TAZ196699:TBB196699 TKV196699:TKX196699 TUR196699:TUT196699 UEN196699:UEP196699 UOJ196699:UOL196699 UYF196699:UYH196699 VIB196699:VID196699 VRX196699:VRZ196699 WBT196699:WBV196699 WLP196699:WLR196699 WVL196699:WVN196699 D262235:F262235 IZ262235:JB262235 SV262235:SX262235 ACR262235:ACT262235 AMN262235:AMP262235 AWJ262235:AWL262235 BGF262235:BGH262235 BQB262235:BQD262235 BZX262235:BZZ262235 CJT262235:CJV262235 CTP262235:CTR262235 DDL262235:DDN262235 DNH262235:DNJ262235 DXD262235:DXF262235 EGZ262235:EHB262235 EQV262235:EQX262235 FAR262235:FAT262235 FKN262235:FKP262235 FUJ262235:FUL262235 GEF262235:GEH262235 GOB262235:GOD262235 GXX262235:GXZ262235 HHT262235:HHV262235 HRP262235:HRR262235 IBL262235:IBN262235 ILH262235:ILJ262235 IVD262235:IVF262235 JEZ262235:JFB262235 JOV262235:JOX262235 JYR262235:JYT262235 KIN262235:KIP262235 KSJ262235:KSL262235 LCF262235:LCH262235 LMB262235:LMD262235 LVX262235:LVZ262235 MFT262235:MFV262235 MPP262235:MPR262235 MZL262235:MZN262235 NJH262235:NJJ262235 NTD262235:NTF262235 OCZ262235:ODB262235 OMV262235:OMX262235 OWR262235:OWT262235 PGN262235:PGP262235 PQJ262235:PQL262235 QAF262235:QAH262235 QKB262235:QKD262235 QTX262235:QTZ262235 RDT262235:RDV262235 RNP262235:RNR262235 RXL262235:RXN262235 SHH262235:SHJ262235 SRD262235:SRF262235 TAZ262235:TBB262235 TKV262235:TKX262235 TUR262235:TUT262235 UEN262235:UEP262235 UOJ262235:UOL262235 UYF262235:UYH262235 VIB262235:VID262235 VRX262235:VRZ262235 WBT262235:WBV262235 WLP262235:WLR262235 WVL262235:WVN262235 D327771:F327771 IZ327771:JB327771 SV327771:SX327771 ACR327771:ACT327771 AMN327771:AMP327771 AWJ327771:AWL327771 BGF327771:BGH327771 BQB327771:BQD327771 BZX327771:BZZ327771 CJT327771:CJV327771 CTP327771:CTR327771 DDL327771:DDN327771 DNH327771:DNJ327771 DXD327771:DXF327771 EGZ327771:EHB327771 EQV327771:EQX327771 FAR327771:FAT327771 FKN327771:FKP327771 FUJ327771:FUL327771 GEF327771:GEH327771 GOB327771:GOD327771 GXX327771:GXZ327771 HHT327771:HHV327771 HRP327771:HRR327771 IBL327771:IBN327771 ILH327771:ILJ327771 IVD327771:IVF327771 JEZ327771:JFB327771 JOV327771:JOX327771 JYR327771:JYT327771 KIN327771:KIP327771 KSJ327771:KSL327771 LCF327771:LCH327771 LMB327771:LMD327771 LVX327771:LVZ327771 MFT327771:MFV327771 MPP327771:MPR327771 MZL327771:MZN327771 NJH327771:NJJ327771 NTD327771:NTF327771 OCZ327771:ODB327771 OMV327771:OMX327771 OWR327771:OWT327771 PGN327771:PGP327771 PQJ327771:PQL327771 QAF327771:QAH327771 QKB327771:QKD327771 QTX327771:QTZ327771 RDT327771:RDV327771 RNP327771:RNR327771 RXL327771:RXN327771 SHH327771:SHJ327771 SRD327771:SRF327771 TAZ327771:TBB327771 TKV327771:TKX327771 TUR327771:TUT327771 UEN327771:UEP327771 UOJ327771:UOL327771 UYF327771:UYH327771 VIB327771:VID327771 VRX327771:VRZ327771 WBT327771:WBV327771 WLP327771:WLR327771 WVL327771:WVN327771 D393307:F393307 IZ393307:JB393307 SV393307:SX393307 ACR393307:ACT393307 AMN393307:AMP393307 AWJ393307:AWL393307 BGF393307:BGH393307 BQB393307:BQD393307 BZX393307:BZZ393307 CJT393307:CJV393307 CTP393307:CTR393307 DDL393307:DDN393307 DNH393307:DNJ393307 DXD393307:DXF393307 EGZ393307:EHB393307 EQV393307:EQX393307 FAR393307:FAT393307 FKN393307:FKP393307 FUJ393307:FUL393307 GEF393307:GEH393307 GOB393307:GOD393307 GXX393307:GXZ393307 HHT393307:HHV393307 HRP393307:HRR393307 IBL393307:IBN393307 ILH393307:ILJ393307 IVD393307:IVF393307 JEZ393307:JFB393307 JOV393307:JOX393307 JYR393307:JYT393307 KIN393307:KIP393307 KSJ393307:KSL393307 LCF393307:LCH393307 LMB393307:LMD393307 LVX393307:LVZ393307 MFT393307:MFV393307 MPP393307:MPR393307 MZL393307:MZN393307 NJH393307:NJJ393307 NTD393307:NTF393307 OCZ393307:ODB393307 OMV393307:OMX393307 OWR393307:OWT393307 PGN393307:PGP393307 PQJ393307:PQL393307 QAF393307:QAH393307 QKB393307:QKD393307 QTX393307:QTZ393307 RDT393307:RDV393307 RNP393307:RNR393307 RXL393307:RXN393307 SHH393307:SHJ393307 SRD393307:SRF393307 TAZ393307:TBB393307 TKV393307:TKX393307 TUR393307:TUT393307 UEN393307:UEP393307 UOJ393307:UOL393307 UYF393307:UYH393307 VIB393307:VID393307 VRX393307:VRZ393307 WBT393307:WBV393307 WLP393307:WLR393307 WVL393307:WVN393307 D458843:F458843 IZ458843:JB458843 SV458843:SX458843 ACR458843:ACT458843 AMN458843:AMP458843 AWJ458843:AWL458843 BGF458843:BGH458843 BQB458843:BQD458843 BZX458843:BZZ458843 CJT458843:CJV458843 CTP458843:CTR458843 DDL458843:DDN458843 DNH458843:DNJ458843 DXD458843:DXF458843 EGZ458843:EHB458843 EQV458843:EQX458843 FAR458843:FAT458843 FKN458843:FKP458843 FUJ458843:FUL458843 GEF458843:GEH458843 GOB458843:GOD458843 GXX458843:GXZ458843 HHT458843:HHV458843 HRP458843:HRR458843 IBL458843:IBN458843 ILH458843:ILJ458843 IVD458843:IVF458843 JEZ458843:JFB458843 JOV458843:JOX458843 JYR458843:JYT458843 KIN458843:KIP458843 KSJ458843:KSL458843 LCF458843:LCH458843 LMB458843:LMD458843 LVX458843:LVZ458843 MFT458843:MFV458843 MPP458843:MPR458843 MZL458843:MZN458843 NJH458843:NJJ458843 NTD458843:NTF458843 OCZ458843:ODB458843 OMV458843:OMX458843 OWR458843:OWT458843 PGN458843:PGP458843 PQJ458843:PQL458843 QAF458843:QAH458843 QKB458843:QKD458843 QTX458843:QTZ458843 RDT458843:RDV458843 RNP458843:RNR458843 RXL458843:RXN458843 SHH458843:SHJ458843 SRD458843:SRF458843 TAZ458843:TBB458843 TKV458843:TKX458843 TUR458843:TUT458843 UEN458843:UEP458843 UOJ458843:UOL458843 UYF458843:UYH458843 VIB458843:VID458843 VRX458843:VRZ458843 WBT458843:WBV458843 WLP458843:WLR458843 WVL458843:WVN458843 D524379:F524379 IZ524379:JB524379 SV524379:SX524379 ACR524379:ACT524379 AMN524379:AMP524379 AWJ524379:AWL524379 BGF524379:BGH524379 BQB524379:BQD524379 BZX524379:BZZ524379 CJT524379:CJV524379 CTP524379:CTR524379 DDL524379:DDN524379 DNH524379:DNJ524379 DXD524379:DXF524379 EGZ524379:EHB524379 EQV524379:EQX524379 FAR524379:FAT524379 FKN524379:FKP524379 FUJ524379:FUL524379 GEF524379:GEH524379 GOB524379:GOD524379 GXX524379:GXZ524379 HHT524379:HHV524379 HRP524379:HRR524379 IBL524379:IBN524379 ILH524379:ILJ524379 IVD524379:IVF524379 JEZ524379:JFB524379 JOV524379:JOX524379 JYR524379:JYT524379 KIN524379:KIP524379 KSJ524379:KSL524379 LCF524379:LCH524379 LMB524379:LMD524379 LVX524379:LVZ524379 MFT524379:MFV524379 MPP524379:MPR524379 MZL524379:MZN524379 NJH524379:NJJ524379 NTD524379:NTF524379 OCZ524379:ODB524379 OMV524379:OMX524379 OWR524379:OWT524379 PGN524379:PGP524379 PQJ524379:PQL524379 QAF524379:QAH524379 QKB524379:QKD524379 QTX524379:QTZ524379 RDT524379:RDV524379 RNP524379:RNR524379 RXL524379:RXN524379 SHH524379:SHJ524379 SRD524379:SRF524379 TAZ524379:TBB524379 TKV524379:TKX524379 TUR524379:TUT524379 UEN524379:UEP524379 UOJ524379:UOL524379 UYF524379:UYH524379 VIB524379:VID524379 VRX524379:VRZ524379 WBT524379:WBV524379 WLP524379:WLR524379 WVL524379:WVN524379 D589915:F589915 IZ589915:JB589915 SV589915:SX589915 ACR589915:ACT589915 AMN589915:AMP589915 AWJ589915:AWL589915 BGF589915:BGH589915 BQB589915:BQD589915 BZX589915:BZZ589915 CJT589915:CJV589915 CTP589915:CTR589915 DDL589915:DDN589915 DNH589915:DNJ589915 DXD589915:DXF589915 EGZ589915:EHB589915 EQV589915:EQX589915 FAR589915:FAT589915 FKN589915:FKP589915 FUJ589915:FUL589915 GEF589915:GEH589915 GOB589915:GOD589915 GXX589915:GXZ589915 HHT589915:HHV589915 HRP589915:HRR589915 IBL589915:IBN589915 ILH589915:ILJ589915 IVD589915:IVF589915 JEZ589915:JFB589915 JOV589915:JOX589915 JYR589915:JYT589915 KIN589915:KIP589915 KSJ589915:KSL589915 LCF589915:LCH589915 LMB589915:LMD589915 LVX589915:LVZ589915 MFT589915:MFV589915 MPP589915:MPR589915 MZL589915:MZN589915 NJH589915:NJJ589915 NTD589915:NTF589915 OCZ589915:ODB589915 OMV589915:OMX589915 OWR589915:OWT589915 PGN589915:PGP589915 PQJ589915:PQL589915 QAF589915:QAH589915 QKB589915:QKD589915 QTX589915:QTZ589915 RDT589915:RDV589915 RNP589915:RNR589915 RXL589915:RXN589915 SHH589915:SHJ589915 SRD589915:SRF589915 TAZ589915:TBB589915 TKV589915:TKX589915 TUR589915:TUT589915 UEN589915:UEP589915 UOJ589915:UOL589915 UYF589915:UYH589915 VIB589915:VID589915 VRX589915:VRZ589915 WBT589915:WBV589915 WLP589915:WLR589915 WVL589915:WVN589915 D655451:F655451 IZ655451:JB655451 SV655451:SX655451 ACR655451:ACT655451 AMN655451:AMP655451 AWJ655451:AWL655451 BGF655451:BGH655451 BQB655451:BQD655451 BZX655451:BZZ655451 CJT655451:CJV655451 CTP655451:CTR655451 DDL655451:DDN655451 DNH655451:DNJ655451 DXD655451:DXF655451 EGZ655451:EHB655451 EQV655451:EQX655451 FAR655451:FAT655451 FKN655451:FKP655451 FUJ655451:FUL655451 GEF655451:GEH655451 GOB655451:GOD655451 GXX655451:GXZ655451 HHT655451:HHV655451 HRP655451:HRR655451 IBL655451:IBN655451 ILH655451:ILJ655451 IVD655451:IVF655451 JEZ655451:JFB655451 JOV655451:JOX655451 JYR655451:JYT655451 KIN655451:KIP655451 KSJ655451:KSL655451 LCF655451:LCH655451 LMB655451:LMD655451 LVX655451:LVZ655451 MFT655451:MFV655451 MPP655451:MPR655451 MZL655451:MZN655451 NJH655451:NJJ655451 NTD655451:NTF655451 OCZ655451:ODB655451 OMV655451:OMX655451 OWR655451:OWT655451 PGN655451:PGP655451 PQJ655451:PQL655451 QAF655451:QAH655451 QKB655451:QKD655451 QTX655451:QTZ655451 RDT655451:RDV655451 RNP655451:RNR655451 RXL655451:RXN655451 SHH655451:SHJ655451 SRD655451:SRF655451 TAZ655451:TBB655451 TKV655451:TKX655451 TUR655451:TUT655451 UEN655451:UEP655451 UOJ655451:UOL655451 UYF655451:UYH655451 VIB655451:VID655451 VRX655451:VRZ655451 WBT655451:WBV655451 WLP655451:WLR655451 WVL655451:WVN655451 D720987:F720987 IZ720987:JB720987 SV720987:SX720987 ACR720987:ACT720987 AMN720987:AMP720987 AWJ720987:AWL720987 BGF720987:BGH720987 BQB720987:BQD720987 BZX720987:BZZ720987 CJT720987:CJV720987 CTP720987:CTR720987 DDL720987:DDN720987 DNH720987:DNJ720987 DXD720987:DXF720987 EGZ720987:EHB720987 EQV720987:EQX720987 FAR720987:FAT720987 FKN720987:FKP720987 FUJ720987:FUL720987 GEF720987:GEH720987 GOB720987:GOD720987 GXX720987:GXZ720987 HHT720987:HHV720987 HRP720987:HRR720987 IBL720987:IBN720987 ILH720987:ILJ720987 IVD720987:IVF720987 JEZ720987:JFB720987 JOV720987:JOX720987 JYR720987:JYT720987 KIN720987:KIP720987 KSJ720987:KSL720987 LCF720987:LCH720987 LMB720987:LMD720987 LVX720987:LVZ720987 MFT720987:MFV720987 MPP720987:MPR720987 MZL720987:MZN720987 NJH720987:NJJ720987 NTD720987:NTF720987 OCZ720987:ODB720987 OMV720987:OMX720987 OWR720987:OWT720987 PGN720987:PGP720987 PQJ720987:PQL720987 QAF720987:QAH720987 QKB720987:QKD720987 QTX720987:QTZ720987 RDT720987:RDV720987 RNP720987:RNR720987 RXL720987:RXN720987 SHH720987:SHJ720987 SRD720987:SRF720987 TAZ720987:TBB720987 TKV720987:TKX720987 TUR720987:TUT720987 UEN720987:UEP720987 UOJ720987:UOL720987 UYF720987:UYH720987 VIB720987:VID720987 VRX720987:VRZ720987 WBT720987:WBV720987 WLP720987:WLR720987 WVL720987:WVN720987 D786523:F786523 IZ786523:JB786523 SV786523:SX786523 ACR786523:ACT786523 AMN786523:AMP786523 AWJ786523:AWL786523 BGF786523:BGH786523 BQB786523:BQD786523 BZX786523:BZZ786523 CJT786523:CJV786523 CTP786523:CTR786523 DDL786523:DDN786523 DNH786523:DNJ786523 DXD786523:DXF786523 EGZ786523:EHB786523 EQV786523:EQX786523 FAR786523:FAT786523 FKN786523:FKP786523 FUJ786523:FUL786523 GEF786523:GEH786523 GOB786523:GOD786523 GXX786523:GXZ786523 HHT786523:HHV786523 HRP786523:HRR786523 IBL786523:IBN786523 ILH786523:ILJ786523 IVD786523:IVF786523 JEZ786523:JFB786523 JOV786523:JOX786523 JYR786523:JYT786523 KIN786523:KIP786523 KSJ786523:KSL786523 LCF786523:LCH786523 LMB786523:LMD786523 LVX786523:LVZ786523 MFT786523:MFV786523 MPP786523:MPR786523 MZL786523:MZN786523 NJH786523:NJJ786523 NTD786523:NTF786523 OCZ786523:ODB786523 OMV786523:OMX786523 OWR786523:OWT786523 PGN786523:PGP786523 PQJ786523:PQL786523 QAF786523:QAH786523 QKB786523:QKD786523 QTX786523:QTZ786523 RDT786523:RDV786523 RNP786523:RNR786523 RXL786523:RXN786523 SHH786523:SHJ786523 SRD786523:SRF786523 TAZ786523:TBB786523 TKV786523:TKX786523 TUR786523:TUT786523 UEN786523:UEP786523 UOJ786523:UOL786523 UYF786523:UYH786523 VIB786523:VID786523 VRX786523:VRZ786523 WBT786523:WBV786523 WLP786523:WLR786523 WVL786523:WVN786523 D852059:F852059 IZ852059:JB852059 SV852059:SX852059 ACR852059:ACT852059 AMN852059:AMP852059 AWJ852059:AWL852059 BGF852059:BGH852059 BQB852059:BQD852059 BZX852059:BZZ852059 CJT852059:CJV852059 CTP852059:CTR852059 DDL852059:DDN852059 DNH852059:DNJ852059 DXD852059:DXF852059 EGZ852059:EHB852059 EQV852059:EQX852059 FAR852059:FAT852059 FKN852059:FKP852059 FUJ852059:FUL852059 GEF852059:GEH852059 GOB852059:GOD852059 GXX852059:GXZ852059 HHT852059:HHV852059 HRP852059:HRR852059 IBL852059:IBN852059 ILH852059:ILJ852059 IVD852059:IVF852059 JEZ852059:JFB852059 JOV852059:JOX852059 JYR852059:JYT852059 KIN852059:KIP852059 KSJ852059:KSL852059 LCF852059:LCH852059 LMB852059:LMD852059 LVX852059:LVZ852059 MFT852059:MFV852059 MPP852059:MPR852059 MZL852059:MZN852059 NJH852059:NJJ852059 NTD852059:NTF852059 OCZ852059:ODB852059 OMV852059:OMX852059 OWR852059:OWT852059 PGN852059:PGP852059 PQJ852059:PQL852059 QAF852059:QAH852059 QKB852059:QKD852059 QTX852059:QTZ852059 RDT852059:RDV852059 RNP852059:RNR852059 RXL852059:RXN852059 SHH852059:SHJ852059 SRD852059:SRF852059 TAZ852059:TBB852059 TKV852059:TKX852059 TUR852059:TUT852059 UEN852059:UEP852059 UOJ852059:UOL852059 UYF852059:UYH852059 VIB852059:VID852059 VRX852059:VRZ852059 WBT852059:WBV852059 WLP852059:WLR852059 WVL852059:WVN852059 D917595:F917595 IZ917595:JB917595 SV917595:SX917595 ACR917595:ACT917595 AMN917595:AMP917595 AWJ917595:AWL917595 BGF917595:BGH917595 BQB917595:BQD917595 BZX917595:BZZ917595 CJT917595:CJV917595 CTP917595:CTR917595 DDL917595:DDN917595 DNH917595:DNJ917595 DXD917595:DXF917595 EGZ917595:EHB917595 EQV917595:EQX917595 FAR917595:FAT917595 FKN917595:FKP917595 FUJ917595:FUL917595 GEF917595:GEH917595 GOB917595:GOD917595 GXX917595:GXZ917595 HHT917595:HHV917595 HRP917595:HRR917595 IBL917595:IBN917595 ILH917595:ILJ917595 IVD917595:IVF917595 JEZ917595:JFB917595 JOV917595:JOX917595 JYR917595:JYT917595 KIN917595:KIP917595 KSJ917595:KSL917595 LCF917595:LCH917595 LMB917595:LMD917595 LVX917595:LVZ917595 MFT917595:MFV917595 MPP917595:MPR917595 MZL917595:MZN917595 NJH917595:NJJ917595 NTD917595:NTF917595 OCZ917595:ODB917595 OMV917595:OMX917595 OWR917595:OWT917595 PGN917595:PGP917595 PQJ917595:PQL917595 QAF917595:QAH917595 QKB917595:QKD917595 QTX917595:QTZ917595 RDT917595:RDV917595 RNP917595:RNR917595 RXL917595:RXN917595 SHH917595:SHJ917595 SRD917595:SRF917595 TAZ917595:TBB917595 TKV917595:TKX917595 TUR917595:TUT917595 UEN917595:UEP917595 UOJ917595:UOL917595 UYF917595:UYH917595 VIB917595:VID917595 VRX917595:VRZ917595 WBT917595:WBV917595 WLP917595:WLR917595 WVL917595:WVN917595 D983131:F983131 IZ983131:JB983131 SV983131:SX983131 ACR983131:ACT983131 AMN983131:AMP983131 AWJ983131:AWL983131 BGF983131:BGH983131 BQB983131:BQD983131 BZX983131:BZZ983131 CJT983131:CJV983131 CTP983131:CTR983131 DDL983131:DDN983131 DNH983131:DNJ983131 DXD983131:DXF983131 EGZ983131:EHB983131 EQV983131:EQX983131 FAR983131:FAT983131 FKN983131:FKP983131 FUJ983131:FUL983131 GEF983131:GEH983131 GOB983131:GOD983131 GXX983131:GXZ983131 HHT983131:HHV983131 HRP983131:HRR983131 IBL983131:IBN983131 ILH983131:ILJ983131 IVD983131:IVF983131 JEZ983131:JFB983131 JOV983131:JOX983131 JYR983131:JYT983131 KIN983131:KIP983131 KSJ983131:KSL983131 LCF983131:LCH983131 LMB983131:LMD983131 LVX983131:LVZ983131 MFT983131:MFV983131 MPP983131:MPR983131 MZL983131:MZN983131 NJH983131:NJJ983131 NTD983131:NTF983131 OCZ983131:ODB983131 OMV983131:OMX983131 OWR983131:OWT983131 PGN983131:PGP983131 PQJ983131:PQL983131 QAF983131:QAH983131 QKB983131:QKD983131 QTX983131:QTZ983131 RDT983131:RDV983131 RNP983131:RNR983131 RXL983131:RXN983131 SHH983131:SHJ983131 SRD983131:SRF983131 TAZ983131:TBB983131 TKV983131:TKX983131 TUR983131:TUT983131 UEN983131:UEP983131 UOJ983131:UOL983131 UYF983131:UYH983131 VIB983131:VID983131 VRX983131:VRZ983131 WBT983131:WBV983131 WLP983131:WLR983131 WVL983131:WVN983131" xr:uid="{DA701212-73EE-45EB-803A-3C91A3D6EDC9}"/>
    <dataValidation type="textLength" allowBlank="1" showInputMessage="1" showErrorMessage="1" promptTitle="Production Part Number" prompt="Input DENSO mass production part number._x000a__x000a_Part Number Structure_x000a_Production = AAxxxxxx-xxx_x000a__x000a_*Only single part number is allowed per survey." sqref="G36:L36 JC36:JH36 SY36:TD36 ACU36:ACZ36 AMQ36:AMV36 AWM36:AWR36 BGI36:BGN36 BQE36:BQJ36 CAA36:CAF36 CJW36:CKB36 CTS36:CTX36 DDO36:DDT36 DNK36:DNP36 DXG36:DXL36 EHC36:EHH36 EQY36:ERD36 FAU36:FAZ36 FKQ36:FKV36 FUM36:FUR36 GEI36:GEN36 GOE36:GOJ36 GYA36:GYF36 HHW36:HIB36 HRS36:HRX36 IBO36:IBT36 ILK36:ILP36 IVG36:IVL36 JFC36:JFH36 JOY36:JPD36 JYU36:JYZ36 KIQ36:KIV36 KSM36:KSR36 LCI36:LCN36 LME36:LMJ36 LWA36:LWF36 MFW36:MGB36 MPS36:MPX36 MZO36:MZT36 NJK36:NJP36 NTG36:NTL36 ODC36:ODH36 OMY36:OND36 OWU36:OWZ36 PGQ36:PGV36 PQM36:PQR36 QAI36:QAN36 QKE36:QKJ36 QUA36:QUF36 RDW36:REB36 RNS36:RNX36 RXO36:RXT36 SHK36:SHP36 SRG36:SRL36 TBC36:TBH36 TKY36:TLD36 TUU36:TUZ36 UEQ36:UEV36 UOM36:UOR36 UYI36:UYN36 VIE36:VIJ36 VSA36:VSF36 WBW36:WCB36 WLS36:WLX36 WVO36:WVT36 G65572:L65572 JC65572:JH65572 SY65572:TD65572 ACU65572:ACZ65572 AMQ65572:AMV65572 AWM65572:AWR65572 BGI65572:BGN65572 BQE65572:BQJ65572 CAA65572:CAF65572 CJW65572:CKB65572 CTS65572:CTX65572 DDO65572:DDT65572 DNK65572:DNP65572 DXG65572:DXL65572 EHC65572:EHH65572 EQY65572:ERD65572 FAU65572:FAZ65572 FKQ65572:FKV65572 FUM65572:FUR65572 GEI65572:GEN65572 GOE65572:GOJ65572 GYA65572:GYF65572 HHW65572:HIB65572 HRS65572:HRX65572 IBO65572:IBT65572 ILK65572:ILP65572 IVG65572:IVL65572 JFC65572:JFH65572 JOY65572:JPD65572 JYU65572:JYZ65572 KIQ65572:KIV65572 KSM65572:KSR65572 LCI65572:LCN65572 LME65572:LMJ65572 LWA65572:LWF65572 MFW65572:MGB65572 MPS65572:MPX65572 MZO65572:MZT65572 NJK65572:NJP65572 NTG65572:NTL65572 ODC65572:ODH65572 OMY65572:OND65572 OWU65572:OWZ65572 PGQ65572:PGV65572 PQM65572:PQR65572 QAI65572:QAN65572 QKE65572:QKJ65572 QUA65572:QUF65572 RDW65572:REB65572 RNS65572:RNX65572 RXO65572:RXT65572 SHK65572:SHP65572 SRG65572:SRL65572 TBC65572:TBH65572 TKY65572:TLD65572 TUU65572:TUZ65572 UEQ65572:UEV65572 UOM65572:UOR65572 UYI65572:UYN65572 VIE65572:VIJ65572 VSA65572:VSF65572 WBW65572:WCB65572 WLS65572:WLX65572 WVO65572:WVT65572 G131108:L131108 JC131108:JH131108 SY131108:TD131108 ACU131108:ACZ131108 AMQ131108:AMV131108 AWM131108:AWR131108 BGI131108:BGN131108 BQE131108:BQJ131108 CAA131108:CAF131108 CJW131108:CKB131108 CTS131108:CTX131108 DDO131108:DDT131108 DNK131108:DNP131108 DXG131108:DXL131108 EHC131108:EHH131108 EQY131108:ERD131108 FAU131108:FAZ131108 FKQ131108:FKV131108 FUM131108:FUR131108 GEI131108:GEN131108 GOE131108:GOJ131108 GYA131108:GYF131108 HHW131108:HIB131108 HRS131108:HRX131108 IBO131108:IBT131108 ILK131108:ILP131108 IVG131108:IVL131108 JFC131108:JFH131108 JOY131108:JPD131108 JYU131108:JYZ131108 KIQ131108:KIV131108 KSM131108:KSR131108 LCI131108:LCN131108 LME131108:LMJ131108 LWA131108:LWF131108 MFW131108:MGB131108 MPS131108:MPX131108 MZO131108:MZT131108 NJK131108:NJP131108 NTG131108:NTL131108 ODC131108:ODH131108 OMY131108:OND131108 OWU131108:OWZ131108 PGQ131108:PGV131108 PQM131108:PQR131108 QAI131108:QAN131108 QKE131108:QKJ131108 QUA131108:QUF131108 RDW131108:REB131108 RNS131108:RNX131108 RXO131108:RXT131108 SHK131108:SHP131108 SRG131108:SRL131108 TBC131108:TBH131108 TKY131108:TLD131108 TUU131108:TUZ131108 UEQ131108:UEV131108 UOM131108:UOR131108 UYI131108:UYN131108 VIE131108:VIJ131108 VSA131108:VSF131108 WBW131108:WCB131108 WLS131108:WLX131108 WVO131108:WVT131108 G196644:L196644 JC196644:JH196644 SY196644:TD196644 ACU196644:ACZ196644 AMQ196644:AMV196644 AWM196644:AWR196644 BGI196644:BGN196644 BQE196644:BQJ196644 CAA196644:CAF196644 CJW196644:CKB196644 CTS196644:CTX196644 DDO196644:DDT196644 DNK196644:DNP196644 DXG196644:DXL196644 EHC196644:EHH196644 EQY196644:ERD196644 FAU196644:FAZ196644 FKQ196644:FKV196644 FUM196644:FUR196644 GEI196644:GEN196644 GOE196644:GOJ196644 GYA196644:GYF196644 HHW196644:HIB196644 HRS196644:HRX196644 IBO196644:IBT196644 ILK196644:ILP196644 IVG196644:IVL196644 JFC196644:JFH196644 JOY196644:JPD196644 JYU196644:JYZ196644 KIQ196644:KIV196644 KSM196644:KSR196644 LCI196644:LCN196644 LME196644:LMJ196644 LWA196644:LWF196644 MFW196644:MGB196644 MPS196644:MPX196644 MZO196644:MZT196644 NJK196644:NJP196644 NTG196644:NTL196644 ODC196644:ODH196644 OMY196644:OND196644 OWU196644:OWZ196644 PGQ196644:PGV196644 PQM196644:PQR196644 QAI196644:QAN196644 QKE196644:QKJ196644 QUA196644:QUF196644 RDW196644:REB196644 RNS196644:RNX196644 RXO196644:RXT196644 SHK196644:SHP196644 SRG196644:SRL196644 TBC196644:TBH196644 TKY196644:TLD196644 TUU196644:TUZ196644 UEQ196644:UEV196644 UOM196644:UOR196644 UYI196644:UYN196644 VIE196644:VIJ196644 VSA196644:VSF196644 WBW196644:WCB196644 WLS196644:WLX196644 WVO196644:WVT196644 G262180:L262180 JC262180:JH262180 SY262180:TD262180 ACU262180:ACZ262180 AMQ262180:AMV262180 AWM262180:AWR262180 BGI262180:BGN262180 BQE262180:BQJ262180 CAA262180:CAF262180 CJW262180:CKB262180 CTS262180:CTX262180 DDO262180:DDT262180 DNK262180:DNP262180 DXG262180:DXL262180 EHC262180:EHH262180 EQY262180:ERD262180 FAU262180:FAZ262180 FKQ262180:FKV262180 FUM262180:FUR262180 GEI262180:GEN262180 GOE262180:GOJ262180 GYA262180:GYF262180 HHW262180:HIB262180 HRS262180:HRX262180 IBO262180:IBT262180 ILK262180:ILP262180 IVG262180:IVL262180 JFC262180:JFH262180 JOY262180:JPD262180 JYU262180:JYZ262180 KIQ262180:KIV262180 KSM262180:KSR262180 LCI262180:LCN262180 LME262180:LMJ262180 LWA262180:LWF262180 MFW262180:MGB262180 MPS262180:MPX262180 MZO262180:MZT262180 NJK262180:NJP262180 NTG262180:NTL262180 ODC262180:ODH262180 OMY262180:OND262180 OWU262180:OWZ262180 PGQ262180:PGV262180 PQM262180:PQR262180 QAI262180:QAN262180 QKE262180:QKJ262180 QUA262180:QUF262180 RDW262180:REB262180 RNS262180:RNX262180 RXO262180:RXT262180 SHK262180:SHP262180 SRG262180:SRL262180 TBC262180:TBH262180 TKY262180:TLD262180 TUU262180:TUZ262180 UEQ262180:UEV262180 UOM262180:UOR262180 UYI262180:UYN262180 VIE262180:VIJ262180 VSA262180:VSF262180 WBW262180:WCB262180 WLS262180:WLX262180 WVO262180:WVT262180 G327716:L327716 JC327716:JH327716 SY327716:TD327716 ACU327716:ACZ327716 AMQ327716:AMV327716 AWM327716:AWR327716 BGI327716:BGN327716 BQE327716:BQJ327716 CAA327716:CAF327716 CJW327716:CKB327716 CTS327716:CTX327716 DDO327716:DDT327716 DNK327716:DNP327716 DXG327716:DXL327716 EHC327716:EHH327716 EQY327716:ERD327716 FAU327716:FAZ327716 FKQ327716:FKV327716 FUM327716:FUR327716 GEI327716:GEN327716 GOE327716:GOJ327716 GYA327716:GYF327716 HHW327716:HIB327716 HRS327716:HRX327716 IBO327716:IBT327716 ILK327716:ILP327716 IVG327716:IVL327716 JFC327716:JFH327716 JOY327716:JPD327716 JYU327716:JYZ327716 KIQ327716:KIV327716 KSM327716:KSR327716 LCI327716:LCN327716 LME327716:LMJ327716 LWA327716:LWF327716 MFW327716:MGB327716 MPS327716:MPX327716 MZO327716:MZT327716 NJK327716:NJP327716 NTG327716:NTL327716 ODC327716:ODH327716 OMY327716:OND327716 OWU327716:OWZ327716 PGQ327716:PGV327716 PQM327716:PQR327716 QAI327716:QAN327716 QKE327716:QKJ327716 QUA327716:QUF327716 RDW327716:REB327716 RNS327716:RNX327716 RXO327716:RXT327716 SHK327716:SHP327716 SRG327716:SRL327716 TBC327716:TBH327716 TKY327716:TLD327716 TUU327716:TUZ327716 UEQ327716:UEV327716 UOM327716:UOR327716 UYI327716:UYN327716 VIE327716:VIJ327716 VSA327716:VSF327716 WBW327716:WCB327716 WLS327716:WLX327716 WVO327716:WVT327716 G393252:L393252 JC393252:JH393252 SY393252:TD393252 ACU393252:ACZ393252 AMQ393252:AMV393252 AWM393252:AWR393252 BGI393252:BGN393252 BQE393252:BQJ393252 CAA393252:CAF393252 CJW393252:CKB393252 CTS393252:CTX393252 DDO393252:DDT393252 DNK393252:DNP393252 DXG393252:DXL393252 EHC393252:EHH393252 EQY393252:ERD393252 FAU393252:FAZ393252 FKQ393252:FKV393252 FUM393252:FUR393252 GEI393252:GEN393252 GOE393252:GOJ393252 GYA393252:GYF393252 HHW393252:HIB393252 HRS393252:HRX393252 IBO393252:IBT393252 ILK393252:ILP393252 IVG393252:IVL393252 JFC393252:JFH393252 JOY393252:JPD393252 JYU393252:JYZ393252 KIQ393252:KIV393252 KSM393252:KSR393252 LCI393252:LCN393252 LME393252:LMJ393252 LWA393252:LWF393252 MFW393252:MGB393252 MPS393252:MPX393252 MZO393252:MZT393252 NJK393252:NJP393252 NTG393252:NTL393252 ODC393252:ODH393252 OMY393252:OND393252 OWU393252:OWZ393252 PGQ393252:PGV393252 PQM393252:PQR393252 QAI393252:QAN393252 QKE393252:QKJ393252 QUA393252:QUF393252 RDW393252:REB393252 RNS393252:RNX393252 RXO393252:RXT393252 SHK393252:SHP393252 SRG393252:SRL393252 TBC393252:TBH393252 TKY393252:TLD393252 TUU393252:TUZ393252 UEQ393252:UEV393252 UOM393252:UOR393252 UYI393252:UYN393252 VIE393252:VIJ393252 VSA393252:VSF393252 WBW393252:WCB393252 WLS393252:WLX393252 WVO393252:WVT393252 G458788:L458788 JC458788:JH458788 SY458788:TD458788 ACU458788:ACZ458788 AMQ458788:AMV458788 AWM458788:AWR458788 BGI458788:BGN458788 BQE458788:BQJ458788 CAA458788:CAF458788 CJW458788:CKB458788 CTS458788:CTX458788 DDO458788:DDT458788 DNK458788:DNP458788 DXG458788:DXL458788 EHC458788:EHH458788 EQY458788:ERD458788 FAU458788:FAZ458788 FKQ458788:FKV458788 FUM458788:FUR458788 GEI458788:GEN458788 GOE458788:GOJ458788 GYA458788:GYF458788 HHW458788:HIB458788 HRS458788:HRX458788 IBO458788:IBT458788 ILK458788:ILP458788 IVG458788:IVL458788 JFC458788:JFH458788 JOY458788:JPD458788 JYU458788:JYZ458788 KIQ458788:KIV458788 KSM458788:KSR458788 LCI458788:LCN458788 LME458788:LMJ458788 LWA458788:LWF458788 MFW458788:MGB458788 MPS458788:MPX458788 MZO458788:MZT458788 NJK458788:NJP458788 NTG458788:NTL458788 ODC458788:ODH458788 OMY458788:OND458788 OWU458788:OWZ458788 PGQ458788:PGV458788 PQM458788:PQR458788 QAI458788:QAN458788 QKE458788:QKJ458788 QUA458788:QUF458788 RDW458788:REB458788 RNS458788:RNX458788 RXO458788:RXT458788 SHK458788:SHP458788 SRG458788:SRL458788 TBC458788:TBH458788 TKY458788:TLD458788 TUU458788:TUZ458788 UEQ458788:UEV458788 UOM458788:UOR458788 UYI458788:UYN458788 VIE458788:VIJ458788 VSA458788:VSF458788 WBW458788:WCB458788 WLS458788:WLX458788 WVO458788:WVT458788 G524324:L524324 JC524324:JH524324 SY524324:TD524324 ACU524324:ACZ524324 AMQ524324:AMV524324 AWM524324:AWR524324 BGI524324:BGN524324 BQE524324:BQJ524324 CAA524324:CAF524324 CJW524324:CKB524324 CTS524324:CTX524324 DDO524324:DDT524324 DNK524324:DNP524324 DXG524324:DXL524324 EHC524324:EHH524324 EQY524324:ERD524324 FAU524324:FAZ524324 FKQ524324:FKV524324 FUM524324:FUR524324 GEI524324:GEN524324 GOE524324:GOJ524324 GYA524324:GYF524324 HHW524324:HIB524324 HRS524324:HRX524324 IBO524324:IBT524324 ILK524324:ILP524324 IVG524324:IVL524324 JFC524324:JFH524324 JOY524324:JPD524324 JYU524324:JYZ524324 KIQ524324:KIV524324 KSM524324:KSR524324 LCI524324:LCN524324 LME524324:LMJ524324 LWA524324:LWF524324 MFW524324:MGB524324 MPS524324:MPX524324 MZO524324:MZT524324 NJK524324:NJP524324 NTG524324:NTL524324 ODC524324:ODH524324 OMY524324:OND524324 OWU524324:OWZ524324 PGQ524324:PGV524324 PQM524324:PQR524324 QAI524324:QAN524324 QKE524324:QKJ524324 QUA524324:QUF524324 RDW524324:REB524324 RNS524324:RNX524324 RXO524324:RXT524324 SHK524324:SHP524324 SRG524324:SRL524324 TBC524324:TBH524324 TKY524324:TLD524324 TUU524324:TUZ524324 UEQ524324:UEV524324 UOM524324:UOR524324 UYI524324:UYN524324 VIE524324:VIJ524324 VSA524324:VSF524324 WBW524324:WCB524324 WLS524324:WLX524324 WVO524324:WVT524324 G589860:L589860 JC589860:JH589860 SY589860:TD589860 ACU589860:ACZ589860 AMQ589860:AMV589860 AWM589860:AWR589860 BGI589860:BGN589860 BQE589860:BQJ589860 CAA589860:CAF589860 CJW589860:CKB589860 CTS589860:CTX589860 DDO589860:DDT589860 DNK589860:DNP589860 DXG589860:DXL589860 EHC589860:EHH589860 EQY589860:ERD589860 FAU589860:FAZ589860 FKQ589860:FKV589860 FUM589860:FUR589860 GEI589860:GEN589860 GOE589860:GOJ589860 GYA589860:GYF589860 HHW589860:HIB589860 HRS589860:HRX589860 IBO589860:IBT589860 ILK589860:ILP589860 IVG589860:IVL589860 JFC589860:JFH589860 JOY589860:JPD589860 JYU589860:JYZ589860 KIQ589860:KIV589860 KSM589860:KSR589860 LCI589860:LCN589860 LME589860:LMJ589860 LWA589860:LWF589860 MFW589860:MGB589860 MPS589860:MPX589860 MZO589860:MZT589860 NJK589860:NJP589860 NTG589860:NTL589860 ODC589860:ODH589860 OMY589860:OND589860 OWU589860:OWZ589860 PGQ589860:PGV589860 PQM589860:PQR589860 QAI589860:QAN589860 QKE589860:QKJ589860 QUA589860:QUF589860 RDW589860:REB589860 RNS589860:RNX589860 RXO589860:RXT589860 SHK589860:SHP589860 SRG589860:SRL589860 TBC589860:TBH589860 TKY589860:TLD589860 TUU589860:TUZ589860 UEQ589860:UEV589860 UOM589860:UOR589860 UYI589860:UYN589860 VIE589860:VIJ589860 VSA589860:VSF589860 WBW589860:WCB589860 WLS589860:WLX589860 WVO589860:WVT589860 G655396:L655396 JC655396:JH655396 SY655396:TD655396 ACU655396:ACZ655396 AMQ655396:AMV655396 AWM655396:AWR655396 BGI655396:BGN655396 BQE655396:BQJ655396 CAA655396:CAF655396 CJW655396:CKB655396 CTS655396:CTX655396 DDO655396:DDT655396 DNK655396:DNP655396 DXG655396:DXL655396 EHC655396:EHH655396 EQY655396:ERD655396 FAU655396:FAZ655396 FKQ655396:FKV655396 FUM655396:FUR655396 GEI655396:GEN655396 GOE655396:GOJ655396 GYA655396:GYF655396 HHW655396:HIB655396 HRS655396:HRX655396 IBO655396:IBT655396 ILK655396:ILP655396 IVG655396:IVL655396 JFC655396:JFH655396 JOY655396:JPD655396 JYU655396:JYZ655396 KIQ655396:KIV655396 KSM655396:KSR655396 LCI655396:LCN655396 LME655396:LMJ655396 LWA655396:LWF655396 MFW655396:MGB655396 MPS655396:MPX655396 MZO655396:MZT655396 NJK655396:NJP655396 NTG655396:NTL655396 ODC655396:ODH655396 OMY655396:OND655396 OWU655396:OWZ655396 PGQ655396:PGV655396 PQM655396:PQR655396 QAI655396:QAN655396 QKE655396:QKJ655396 QUA655396:QUF655396 RDW655396:REB655396 RNS655396:RNX655396 RXO655396:RXT655396 SHK655396:SHP655396 SRG655396:SRL655396 TBC655396:TBH655396 TKY655396:TLD655396 TUU655396:TUZ655396 UEQ655396:UEV655396 UOM655396:UOR655396 UYI655396:UYN655396 VIE655396:VIJ655396 VSA655396:VSF655396 WBW655396:WCB655396 WLS655396:WLX655396 WVO655396:WVT655396 G720932:L720932 JC720932:JH720932 SY720932:TD720932 ACU720932:ACZ720932 AMQ720932:AMV720932 AWM720932:AWR720932 BGI720932:BGN720932 BQE720932:BQJ720932 CAA720932:CAF720932 CJW720932:CKB720932 CTS720932:CTX720932 DDO720932:DDT720932 DNK720932:DNP720932 DXG720932:DXL720932 EHC720932:EHH720932 EQY720932:ERD720932 FAU720932:FAZ720932 FKQ720932:FKV720932 FUM720932:FUR720932 GEI720932:GEN720932 GOE720932:GOJ720932 GYA720932:GYF720932 HHW720932:HIB720932 HRS720932:HRX720932 IBO720932:IBT720932 ILK720932:ILP720932 IVG720932:IVL720932 JFC720932:JFH720932 JOY720932:JPD720932 JYU720932:JYZ720932 KIQ720932:KIV720932 KSM720932:KSR720932 LCI720932:LCN720932 LME720932:LMJ720932 LWA720932:LWF720932 MFW720932:MGB720932 MPS720932:MPX720932 MZO720932:MZT720932 NJK720932:NJP720932 NTG720932:NTL720932 ODC720932:ODH720932 OMY720932:OND720932 OWU720932:OWZ720932 PGQ720932:PGV720932 PQM720932:PQR720932 QAI720932:QAN720932 QKE720932:QKJ720932 QUA720932:QUF720932 RDW720932:REB720932 RNS720932:RNX720932 RXO720932:RXT720932 SHK720932:SHP720932 SRG720932:SRL720932 TBC720932:TBH720932 TKY720932:TLD720932 TUU720932:TUZ720932 UEQ720932:UEV720932 UOM720932:UOR720932 UYI720932:UYN720932 VIE720932:VIJ720932 VSA720932:VSF720932 WBW720932:WCB720932 WLS720932:WLX720932 WVO720932:WVT720932 G786468:L786468 JC786468:JH786468 SY786468:TD786468 ACU786468:ACZ786468 AMQ786468:AMV786468 AWM786468:AWR786468 BGI786468:BGN786468 BQE786468:BQJ786468 CAA786468:CAF786468 CJW786468:CKB786468 CTS786468:CTX786468 DDO786468:DDT786468 DNK786468:DNP786468 DXG786468:DXL786468 EHC786468:EHH786468 EQY786468:ERD786468 FAU786468:FAZ786468 FKQ786468:FKV786468 FUM786468:FUR786468 GEI786468:GEN786468 GOE786468:GOJ786468 GYA786468:GYF786468 HHW786468:HIB786468 HRS786468:HRX786468 IBO786468:IBT786468 ILK786468:ILP786468 IVG786468:IVL786468 JFC786468:JFH786468 JOY786468:JPD786468 JYU786468:JYZ786468 KIQ786468:KIV786468 KSM786468:KSR786468 LCI786468:LCN786468 LME786468:LMJ786468 LWA786468:LWF786468 MFW786468:MGB786468 MPS786468:MPX786468 MZO786468:MZT786468 NJK786468:NJP786468 NTG786468:NTL786468 ODC786468:ODH786468 OMY786468:OND786468 OWU786468:OWZ786468 PGQ786468:PGV786468 PQM786468:PQR786468 QAI786468:QAN786468 QKE786468:QKJ786468 QUA786468:QUF786468 RDW786468:REB786468 RNS786468:RNX786468 RXO786468:RXT786468 SHK786468:SHP786468 SRG786468:SRL786468 TBC786468:TBH786468 TKY786468:TLD786468 TUU786468:TUZ786468 UEQ786468:UEV786468 UOM786468:UOR786468 UYI786468:UYN786468 VIE786468:VIJ786468 VSA786468:VSF786468 WBW786468:WCB786468 WLS786468:WLX786468 WVO786468:WVT786468 G852004:L852004 JC852004:JH852004 SY852004:TD852004 ACU852004:ACZ852004 AMQ852004:AMV852004 AWM852004:AWR852004 BGI852004:BGN852004 BQE852004:BQJ852004 CAA852004:CAF852004 CJW852004:CKB852004 CTS852004:CTX852004 DDO852004:DDT852004 DNK852004:DNP852004 DXG852004:DXL852004 EHC852004:EHH852004 EQY852004:ERD852004 FAU852004:FAZ852004 FKQ852004:FKV852004 FUM852004:FUR852004 GEI852004:GEN852004 GOE852004:GOJ852004 GYA852004:GYF852004 HHW852004:HIB852004 HRS852004:HRX852004 IBO852004:IBT852004 ILK852004:ILP852004 IVG852004:IVL852004 JFC852004:JFH852004 JOY852004:JPD852004 JYU852004:JYZ852004 KIQ852004:KIV852004 KSM852004:KSR852004 LCI852004:LCN852004 LME852004:LMJ852004 LWA852004:LWF852004 MFW852004:MGB852004 MPS852004:MPX852004 MZO852004:MZT852004 NJK852004:NJP852004 NTG852004:NTL852004 ODC852004:ODH852004 OMY852004:OND852004 OWU852004:OWZ852004 PGQ852004:PGV852004 PQM852004:PQR852004 QAI852004:QAN852004 QKE852004:QKJ852004 QUA852004:QUF852004 RDW852004:REB852004 RNS852004:RNX852004 RXO852004:RXT852004 SHK852004:SHP852004 SRG852004:SRL852004 TBC852004:TBH852004 TKY852004:TLD852004 TUU852004:TUZ852004 UEQ852004:UEV852004 UOM852004:UOR852004 UYI852004:UYN852004 VIE852004:VIJ852004 VSA852004:VSF852004 WBW852004:WCB852004 WLS852004:WLX852004 WVO852004:WVT852004 G917540:L917540 JC917540:JH917540 SY917540:TD917540 ACU917540:ACZ917540 AMQ917540:AMV917540 AWM917540:AWR917540 BGI917540:BGN917540 BQE917540:BQJ917540 CAA917540:CAF917540 CJW917540:CKB917540 CTS917540:CTX917540 DDO917540:DDT917540 DNK917540:DNP917540 DXG917540:DXL917540 EHC917540:EHH917540 EQY917540:ERD917540 FAU917540:FAZ917540 FKQ917540:FKV917540 FUM917540:FUR917540 GEI917540:GEN917540 GOE917540:GOJ917540 GYA917540:GYF917540 HHW917540:HIB917540 HRS917540:HRX917540 IBO917540:IBT917540 ILK917540:ILP917540 IVG917540:IVL917540 JFC917540:JFH917540 JOY917540:JPD917540 JYU917540:JYZ917540 KIQ917540:KIV917540 KSM917540:KSR917540 LCI917540:LCN917540 LME917540:LMJ917540 LWA917540:LWF917540 MFW917540:MGB917540 MPS917540:MPX917540 MZO917540:MZT917540 NJK917540:NJP917540 NTG917540:NTL917540 ODC917540:ODH917540 OMY917540:OND917540 OWU917540:OWZ917540 PGQ917540:PGV917540 PQM917540:PQR917540 QAI917540:QAN917540 QKE917540:QKJ917540 QUA917540:QUF917540 RDW917540:REB917540 RNS917540:RNX917540 RXO917540:RXT917540 SHK917540:SHP917540 SRG917540:SRL917540 TBC917540:TBH917540 TKY917540:TLD917540 TUU917540:TUZ917540 UEQ917540:UEV917540 UOM917540:UOR917540 UYI917540:UYN917540 VIE917540:VIJ917540 VSA917540:VSF917540 WBW917540:WCB917540 WLS917540:WLX917540 WVO917540:WVT917540 G983076:L983076 JC983076:JH983076 SY983076:TD983076 ACU983076:ACZ983076 AMQ983076:AMV983076 AWM983076:AWR983076 BGI983076:BGN983076 BQE983076:BQJ983076 CAA983076:CAF983076 CJW983076:CKB983076 CTS983076:CTX983076 DDO983076:DDT983076 DNK983076:DNP983076 DXG983076:DXL983076 EHC983076:EHH983076 EQY983076:ERD983076 FAU983076:FAZ983076 FKQ983076:FKV983076 FUM983076:FUR983076 GEI983076:GEN983076 GOE983076:GOJ983076 GYA983076:GYF983076 HHW983076:HIB983076 HRS983076:HRX983076 IBO983076:IBT983076 ILK983076:ILP983076 IVG983076:IVL983076 JFC983076:JFH983076 JOY983076:JPD983076 JYU983076:JYZ983076 KIQ983076:KIV983076 KSM983076:KSR983076 LCI983076:LCN983076 LME983076:LMJ983076 LWA983076:LWF983076 MFW983076:MGB983076 MPS983076:MPX983076 MZO983076:MZT983076 NJK983076:NJP983076 NTG983076:NTL983076 ODC983076:ODH983076 OMY983076:OND983076 OWU983076:OWZ983076 PGQ983076:PGV983076 PQM983076:PQR983076 QAI983076:QAN983076 QKE983076:QKJ983076 QUA983076:QUF983076 RDW983076:REB983076 RNS983076:RNX983076 RXO983076:RXT983076 SHK983076:SHP983076 SRG983076:SRL983076 TBC983076:TBH983076 TKY983076:TLD983076 TUU983076:TUZ983076 UEQ983076:UEV983076 UOM983076:UOR983076 UYI983076:UYN983076 VIE983076:VIJ983076 VSA983076:VSF983076 WBW983076:WCB983076 WLS983076:WLX983076 WVO983076:WVT983076" xr:uid="{9D252FF6-4AE9-4BC1-930F-4FF532F52225}">
      <formula1>0</formula1>
      <formula2>12</formula2>
    </dataValidation>
    <dataValidation type="textLength" allowBlank="1" showInputMessage="1" showErrorMessage="1" promptTitle="Supplier Code" prompt="Input DENSO Supplier Code._x000a__x000a_3 Digit Code:  Letter A-Z   ##_x000a_Example:C85" sqref="G35:L35 JC35:JH35 SY35:TD35 ACU35:ACZ35 AMQ35:AMV35 AWM35:AWR35 BGI35:BGN35 BQE35:BQJ35 CAA35:CAF35 CJW35:CKB35 CTS35:CTX35 DDO35:DDT35 DNK35:DNP35 DXG35:DXL35 EHC35:EHH35 EQY35:ERD35 FAU35:FAZ35 FKQ35:FKV35 FUM35:FUR35 GEI35:GEN35 GOE35:GOJ35 GYA35:GYF35 HHW35:HIB35 HRS35:HRX35 IBO35:IBT35 ILK35:ILP35 IVG35:IVL35 JFC35:JFH35 JOY35:JPD35 JYU35:JYZ35 KIQ35:KIV35 KSM35:KSR35 LCI35:LCN35 LME35:LMJ35 LWA35:LWF35 MFW35:MGB35 MPS35:MPX35 MZO35:MZT35 NJK35:NJP35 NTG35:NTL35 ODC35:ODH35 OMY35:OND35 OWU35:OWZ35 PGQ35:PGV35 PQM35:PQR35 QAI35:QAN35 QKE35:QKJ35 QUA35:QUF35 RDW35:REB35 RNS35:RNX35 RXO35:RXT35 SHK35:SHP35 SRG35:SRL35 TBC35:TBH35 TKY35:TLD35 TUU35:TUZ35 UEQ35:UEV35 UOM35:UOR35 UYI35:UYN35 VIE35:VIJ35 VSA35:VSF35 WBW35:WCB35 WLS35:WLX35 WVO35:WVT35 G65571:L65571 JC65571:JH65571 SY65571:TD65571 ACU65571:ACZ65571 AMQ65571:AMV65571 AWM65571:AWR65571 BGI65571:BGN65571 BQE65571:BQJ65571 CAA65571:CAF65571 CJW65571:CKB65571 CTS65571:CTX65571 DDO65571:DDT65571 DNK65571:DNP65571 DXG65571:DXL65571 EHC65571:EHH65571 EQY65571:ERD65571 FAU65571:FAZ65571 FKQ65571:FKV65571 FUM65571:FUR65571 GEI65571:GEN65571 GOE65571:GOJ65571 GYA65571:GYF65571 HHW65571:HIB65571 HRS65571:HRX65571 IBO65571:IBT65571 ILK65571:ILP65571 IVG65571:IVL65571 JFC65571:JFH65571 JOY65571:JPD65571 JYU65571:JYZ65571 KIQ65571:KIV65571 KSM65571:KSR65571 LCI65571:LCN65571 LME65571:LMJ65571 LWA65571:LWF65571 MFW65571:MGB65571 MPS65571:MPX65571 MZO65571:MZT65571 NJK65571:NJP65571 NTG65571:NTL65571 ODC65571:ODH65571 OMY65571:OND65571 OWU65571:OWZ65571 PGQ65571:PGV65571 PQM65571:PQR65571 QAI65571:QAN65571 QKE65571:QKJ65571 QUA65571:QUF65571 RDW65571:REB65571 RNS65571:RNX65571 RXO65571:RXT65571 SHK65571:SHP65571 SRG65571:SRL65571 TBC65571:TBH65571 TKY65571:TLD65571 TUU65571:TUZ65571 UEQ65571:UEV65571 UOM65571:UOR65571 UYI65571:UYN65571 VIE65571:VIJ65571 VSA65571:VSF65571 WBW65571:WCB65571 WLS65571:WLX65571 WVO65571:WVT65571 G131107:L131107 JC131107:JH131107 SY131107:TD131107 ACU131107:ACZ131107 AMQ131107:AMV131107 AWM131107:AWR131107 BGI131107:BGN131107 BQE131107:BQJ131107 CAA131107:CAF131107 CJW131107:CKB131107 CTS131107:CTX131107 DDO131107:DDT131107 DNK131107:DNP131107 DXG131107:DXL131107 EHC131107:EHH131107 EQY131107:ERD131107 FAU131107:FAZ131107 FKQ131107:FKV131107 FUM131107:FUR131107 GEI131107:GEN131107 GOE131107:GOJ131107 GYA131107:GYF131107 HHW131107:HIB131107 HRS131107:HRX131107 IBO131107:IBT131107 ILK131107:ILP131107 IVG131107:IVL131107 JFC131107:JFH131107 JOY131107:JPD131107 JYU131107:JYZ131107 KIQ131107:KIV131107 KSM131107:KSR131107 LCI131107:LCN131107 LME131107:LMJ131107 LWA131107:LWF131107 MFW131107:MGB131107 MPS131107:MPX131107 MZO131107:MZT131107 NJK131107:NJP131107 NTG131107:NTL131107 ODC131107:ODH131107 OMY131107:OND131107 OWU131107:OWZ131107 PGQ131107:PGV131107 PQM131107:PQR131107 QAI131107:QAN131107 QKE131107:QKJ131107 QUA131107:QUF131107 RDW131107:REB131107 RNS131107:RNX131107 RXO131107:RXT131107 SHK131107:SHP131107 SRG131107:SRL131107 TBC131107:TBH131107 TKY131107:TLD131107 TUU131107:TUZ131107 UEQ131107:UEV131107 UOM131107:UOR131107 UYI131107:UYN131107 VIE131107:VIJ131107 VSA131107:VSF131107 WBW131107:WCB131107 WLS131107:WLX131107 WVO131107:WVT131107 G196643:L196643 JC196643:JH196643 SY196643:TD196643 ACU196643:ACZ196643 AMQ196643:AMV196643 AWM196643:AWR196643 BGI196643:BGN196643 BQE196643:BQJ196643 CAA196643:CAF196643 CJW196643:CKB196643 CTS196643:CTX196643 DDO196643:DDT196643 DNK196643:DNP196643 DXG196643:DXL196643 EHC196643:EHH196643 EQY196643:ERD196643 FAU196643:FAZ196643 FKQ196643:FKV196643 FUM196643:FUR196643 GEI196643:GEN196643 GOE196643:GOJ196643 GYA196643:GYF196643 HHW196643:HIB196643 HRS196643:HRX196643 IBO196643:IBT196643 ILK196643:ILP196643 IVG196643:IVL196643 JFC196643:JFH196643 JOY196643:JPD196643 JYU196643:JYZ196643 KIQ196643:KIV196643 KSM196643:KSR196643 LCI196643:LCN196643 LME196643:LMJ196643 LWA196643:LWF196643 MFW196643:MGB196643 MPS196643:MPX196643 MZO196643:MZT196643 NJK196643:NJP196643 NTG196643:NTL196643 ODC196643:ODH196643 OMY196643:OND196643 OWU196643:OWZ196643 PGQ196643:PGV196643 PQM196643:PQR196643 QAI196643:QAN196643 QKE196643:QKJ196643 QUA196643:QUF196643 RDW196643:REB196643 RNS196643:RNX196643 RXO196643:RXT196643 SHK196643:SHP196643 SRG196643:SRL196643 TBC196643:TBH196643 TKY196643:TLD196643 TUU196643:TUZ196643 UEQ196643:UEV196643 UOM196643:UOR196643 UYI196643:UYN196643 VIE196643:VIJ196643 VSA196643:VSF196643 WBW196643:WCB196643 WLS196643:WLX196643 WVO196643:WVT196643 G262179:L262179 JC262179:JH262179 SY262179:TD262179 ACU262179:ACZ262179 AMQ262179:AMV262179 AWM262179:AWR262179 BGI262179:BGN262179 BQE262179:BQJ262179 CAA262179:CAF262179 CJW262179:CKB262179 CTS262179:CTX262179 DDO262179:DDT262179 DNK262179:DNP262179 DXG262179:DXL262179 EHC262179:EHH262179 EQY262179:ERD262179 FAU262179:FAZ262179 FKQ262179:FKV262179 FUM262179:FUR262179 GEI262179:GEN262179 GOE262179:GOJ262179 GYA262179:GYF262179 HHW262179:HIB262179 HRS262179:HRX262179 IBO262179:IBT262179 ILK262179:ILP262179 IVG262179:IVL262179 JFC262179:JFH262179 JOY262179:JPD262179 JYU262179:JYZ262179 KIQ262179:KIV262179 KSM262179:KSR262179 LCI262179:LCN262179 LME262179:LMJ262179 LWA262179:LWF262179 MFW262179:MGB262179 MPS262179:MPX262179 MZO262179:MZT262179 NJK262179:NJP262179 NTG262179:NTL262179 ODC262179:ODH262179 OMY262179:OND262179 OWU262179:OWZ262179 PGQ262179:PGV262179 PQM262179:PQR262179 QAI262179:QAN262179 QKE262179:QKJ262179 QUA262179:QUF262179 RDW262179:REB262179 RNS262179:RNX262179 RXO262179:RXT262179 SHK262179:SHP262179 SRG262179:SRL262179 TBC262179:TBH262179 TKY262179:TLD262179 TUU262179:TUZ262179 UEQ262179:UEV262179 UOM262179:UOR262179 UYI262179:UYN262179 VIE262179:VIJ262179 VSA262179:VSF262179 WBW262179:WCB262179 WLS262179:WLX262179 WVO262179:WVT262179 G327715:L327715 JC327715:JH327715 SY327715:TD327715 ACU327715:ACZ327715 AMQ327715:AMV327715 AWM327715:AWR327715 BGI327715:BGN327715 BQE327715:BQJ327715 CAA327715:CAF327715 CJW327715:CKB327715 CTS327715:CTX327715 DDO327715:DDT327715 DNK327715:DNP327715 DXG327715:DXL327715 EHC327715:EHH327715 EQY327715:ERD327715 FAU327715:FAZ327715 FKQ327715:FKV327715 FUM327715:FUR327715 GEI327715:GEN327715 GOE327715:GOJ327715 GYA327715:GYF327715 HHW327715:HIB327715 HRS327715:HRX327715 IBO327715:IBT327715 ILK327715:ILP327715 IVG327715:IVL327715 JFC327715:JFH327715 JOY327715:JPD327715 JYU327715:JYZ327715 KIQ327715:KIV327715 KSM327715:KSR327715 LCI327715:LCN327715 LME327715:LMJ327715 LWA327715:LWF327715 MFW327715:MGB327715 MPS327715:MPX327715 MZO327715:MZT327715 NJK327715:NJP327715 NTG327715:NTL327715 ODC327715:ODH327715 OMY327715:OND327715 OWU327715:OWZ327715 PGQ327715:PGV327715 PQM327715:PQR327715 QAI327715:QAN327715 QKE327715:QKJ327715 QUA327715:QUF327715 RDW327715:REB327715 RNS327715:RNX327715 RXO327715:RXT327715 SHK327715:SHP327715 SRG327715:SRL327715 TBC327715:TBH327715 TKY327715:TLD327715 TUU327715:TUZ327715 UEQ327715:UEV327715 UOM327715:UOR327715 UYI327715:UYN327715 VIE327715:VIJ327715 VSA327715:VSF327715 WBW327715:WCB327715 WLS327715:WLX327715 WVO327715:WVT327715 G393251:L393251 JC393251:JH393251 SY393251:TD393251 ACU393251:ACZ393251 AMQ393251:AMV393251 AWM393251:AWR393251 BGI393251:BGN393251 BQE393251:BQJ393251 CAA393251:CAF393251 CJW393251:CKB393251 CTS393251:CTX393251 DDO393251:DDT393251 DNK393251:DNP393251 DXG393251:DXL393251 EHC393251:EHH393251 EQY393251:ERD393251 FAU393251:FAZ393251 FKQ393251:FKV393251 FUM393251:FUR393251 GEI393251:GEN393251 GOE393251:GOJ393251 GYA393251:GYF393251 HHW393251:HIB393251 HRS393251:HRX393251 IBO393251:IBT393251 ILK393251:ILP393251 IVG393251:IVL393251 JFC393251:JFH393251 JOY393251:JPD393251 JYU393251:JYZ393251 KIQ393251:KIV393251 KSM393251:KSR393251 LCI393251:LCN393251 LME393251:LMJ393251 LWA393251:LWF393251 MFW393251:MGB393251 MPS393251:MPX393251 MZO393251:MZT393251 NJK393251:NJP393251 NTG393251:NTL393251 ODC393251:ODH393251 OMY393251:OND393251 OWU393251:OWZ393251 PGQ393251:PGV393251 PQM393251:PQR393251 QAI393251:QAN393251 QKE393251:QKJ393251 QUA393251:QUF393251 RDW393251:REB393251 RNS393251:RNX393251 RXO393251:RXT393251 SHK393251:SHP393251 SRG393251:SRL393251 TBC393251:TBH393251 TKY393251:TLD393251 TUU393251:TUZ393251 UEQ393251:UEV393251 UOM393251:UOR393251 UYI393251:UYN393251 VIE393251:VIJ393251 VSA393251:VSF393251 WBW393251:WCB393251 WLS393251:WLX393251 WVO393251:WVT393251 G458787:L458787 JC458787:JH458787 SY458787:TD458787 ACU458787:ACZ458787 AMQ458787:AMV458787 AWM458787:AWR458787 BGI458787:BGN458787 BQE458787:BQJ458787 CAA458787:CAF458787 CJW458787:CKB458787 CTS458787:CTX458787 DDO458787:DDT458787 DNK458787:DNP458787 DXG458787:DXL458787 EHC458787:EHH458787 EQY458787:ERD458787 FAU458787:FAZ458787 FKQ458787:FKV458787 FUM458787:FUR458787 GEI458787:GEN458787 GOE458787:GOJ458787 GYA458787:GYF458787 HHW458787:HIB458787 HRS458787:HRX458787 IBO458787:IBT458787 ILK458787:ILP458787 IVG458787:IVL458787 JFC458787:JFH458787 JOY458787:JPD458787 JYU458787:JYZ458787 KIQ458787:KIV458787 KSM458787:KSR458787 LCI458787:LCN458787 LME458787:LMJ458787 LWA458787:LWF458787 MFW458787:MGB458787 MPS458787:MPX458787 MZO458787:MZT458787 NJK458787:NJP458787 NTG458787:NTL458787 ODC458787:ODH458787 OMY458787:OND458787 OWU458787:OWZ458787 PGQ458787:PGV458787 PQM458787:PQR458787 QAI458787:QAN458787 QKE458787:QKJ458787 QUA458787:QUF458787 RDW458787:REB458787 RNS458787:RNX458787 RXO458787:RXT458787 SHK458787:SHP458787 SRG458787:SRL458787 TBC458787:TBH458787 TKY458787:TLD458787 TUU458787:TUZ458787 UEQ458787:UEV458787 UOM458787:UOR458787 UYI458787:UYN458787 VIE458787:VIJ458787 VSA458787:VSF458787 WBW458787:WCB458787 WLS458787:WLX458787 WVO458787:WVT458787 G524323:L524323 JC524323:JH524323 SY524323:TD524323 ACU524323:ACZ524323 AMQ524323:AMV524323 AWM524323:AWR524323 BGI524323:BGN524323 BQE524323:BQJ524323 CAA524323:CAF524323 CJW524323:CKB524323 CTS524323:CTX524323 DDO524323:DDT524323 DNK524323:DNP524323 DXG524323:DXL524323 EHC524323:EHH524323 EQY524323:ERD524323 FAU524323:FAZ524323 FKQ524323:FKV524323 FUM524323:FUR524323 GEI524323:GEN524323 GOE524323:GOJ524323 GYA524323:GYF524323 HHW524323:HIB524323 HRS524323:HRX524323 IBO524323:IBT524323 ILK524323:ILP524323 IVG524323:IVL524323 JFC524323:JFH524323 JOY524323:JPD524323 JYU524323:JYZ524323 KIQ524323:KIV524323 KSM524323:KSR524323 LCI524323:LCN524323 LME524323:LMJ524323 LWA524323:LWF524323 MFW524323:MGB524323 MPS524323:MPX524323 MZO524323:MZT524323 NJK524323:NJP524323 NTG524323:NTL524323 ODC524323:ODH524323 OMY524323:OND524323 OWU524323:OWZ524323 PGQ524323:PGV524323 PQM524323:PQR524323 QAI524323:QAN524323 QKE524323:QKJ524323 QUA524323:QUF524323 RDW524323:REB524323 RNS524323:RNX524323 RXO524323:RXT524323 SHK524323:SHP524323 SRG524323:SRL524323 TBC524323:TBH524323 TKY524323:TLD524323 TUU524323:TUZ524323 UEQ524323:UEV524323 UOM524323:UOR524323 UYI524323:UYN524323 VIE524323:VIJ524323 VSA524323:VSF524323 WBW524323:WCB524323 WLS524323:WLX524323 WVO524323:WVT524323 G589859:L589859 JC589859:JH589859 SY589859:TD589859 ACU589859:ACZ589859 AMQ589859:AMV589859 AWM589859:AWR589859 BGI589859:BGN589859 BQE589859:BQJ589859 CAA589859:CAF589859 CJW589859:CKB589859 CTS589859:CTX589859 DDO589859:DDT589859 DNK589859:DNP589859 DXG589859:DXL589859 EHC589859:EHH589859 EQY589859:ERD589859 FAU589859:FAZ589859 FKQ589859:FKV589859 FUM589859:FUR589859 GEI589859:GEN589859 GOE589859:GOJ589859 GYA589859:GYF589859 HHW589859:HIB589859 HRS589859:HRX589859 IBO589859:IBT589859 ILK589859:ILP589859 IVG589859:IVL589859 JFC589859:JFH589859 JOY589859:JPD589859 JYU589859:JYZ589859 KIQ589859:KIV589859 KSM589859:KSR589859 LCI589859:LCN589859 LME589859:LMJ589859 LWA589859:LWF589859 MFW589859:MGB589859 MPS589859:MPX589859 MZO589859:MZT589859 NJK589859:NJP589859 NTG589859:NTL589859 ODC589859:ODH589859 OMY589859:OND589859 OWU589859:OWZ589859 PGQ589859:PGV589859 PQM589859:PQR589859 QAI589859:QAN589859 QKE589859:QKJ589859 QUA589859:QUF589859 RDW589859:REB589859 RNS589859:RNX589859 RXO589859:RXT589859 SHK589859:SHP589859 SRG589859:SRL589859 TBC589859:TBH589859 TKY589859:TLD589859 TUU589859:TUZ589859 UEQ589859:UEV589859 UOM589859:UOR589859 UYI589859:UYN589859 VIE589859:VIJ589859 VSA589859:VSF589859 WBW589859:WCB589859 WLS589859:WLX589859 WVO589859:WVT589859 G655395:L655395 JC655395:JH655395 SY655395:TD655395 ACU655395:ACZ655395 AMQ655395:AMV655395 AWM655395:AWR655395 BGI655395:BGN655395 BQE655395:BQJ655395 CAA655395:CAF655395 CJW655395:CKB655395 CTS655395:CTX655395 DDO655395:DDT655395 DNK655395:DNP655395 DXG655395:DXL655395 EHC655395:EHH655395 EQY655395:ERD655395 FAU655395:FAZ655395 FKQ655395:FKV655395 FUM655395:FUR655395 GEI655395:GEN655395 GOE655395:GOJ655395 GYA655395:GYF655395 HHW655395:HIB655395 HRS655395:HRX655395 IBO655395:IBT655395 ILK655395:ILP655395 IVG655395:IVL655395 JFC655395:JFH655395 JOY655395:JPD655395 JYU655395:JYZ655395 KIQ655395:KIV655395 KSM655395:KSR655395 LCI655395:LCN655395 LME655395:LMJ655395 LWA655395:LWF655395 MFW655395:MGB655395 MPS655395:MPX655395 MZO655395:MZT655395 NJK655395:NJP655395 NTG655395:NTL655395 ODC655395:ODH655395 OMY655395:OND655395 OWU655395:OWZ655395 PGQ655395:PGV655395 PQM655395:PQR655395 QAI655395:QAN655395 QKE655395:QKJ655395 QUA655395:QUF655395 RDW655395:REB655395 RNS655395:RNX655395 RXO655395:RXT655395 SHK655395:SHP655395 SRG655395:SRL655395 TBC655395:TBH655395 TKY655395:TLD655395 TUU655395:TUZ655395 UEQ655395:UEV655395 UOM655395:UOR655395 UYI655395:UYN655395 VIE655395:VIJ655395 VSA655395:VSF655395 WBW655395:WCB655395 WLS655395:WLX655395 WVO655395:WVT655395 G720931:L720931 JC720931:JH720931 SY720931:TD720931 ACU720931:ACZ720931 AMQ720931:AMV720931 AWM720931:AWR720931 BGI720931:BGN720931 BQE720931:BQJ720931 CAA720931:CAF720931 CJW720931:CKB720931 CTS720931:CTX720931 DDO720931:DDT720931 DNK720931:DNP720931 DXG720931:DXL720931 EHC720931:EHH720931 EQY720931:ERD720931 FAU720931:FAZ720931 FKQ720931:FKV720931 FUM720931:FUR720931 GEI720931:GEN720931 GOE720931:GOJ720931 GYA720931:GYF720931 HHW720931:HIB720931 HRS720931:HRX720931 IBO720931:IBT720931 ILK720931:ILP720931 IVG720931:IVL720931 JFC720931:JFH720931 JOY720931:JPD720931 JYU720931:JYZ720931 KIQ720931:KIV720931 KSM720931:KSR720931 LCI720931:LCN720931 LME720931:LMJ720931 LWA720931:LWF720931 MFW720931:MGB720931 MPS720931:MPX720931 MZO720931:MZT720931 NJK720931:NJP720931 NTG720931:NTL720931 ODC720931:ODH720931 OMY720931:OND720931 OWU720931:OWZ720931 PGQ720931:PGV720931 PQM720931:PQR720931 QAI720931:QAN720931 QKE720931:QKJ720931 QUA720931:QUF720931 RDW720931:REB720931 RNS720931:RNX720931 RXO720931:RXT720931 SHK720931:SHP720931 SRG720931:SRL720931 TBC720931:TBH720931 TKY720931:TLD720931 TUU720931:TUZ720931 UEQ720931:UEV720931 UOM720931:UOR720931 UYI720931:UYN720931 VIE720931:VIJ720931 VSA720931:VSF720931 WBW720931:WCB720931 WLS720931:WLX720931 WVO720931:WVT720931 G786467:L786467 JC786467:JH786467 SY786467:TD786467 ACU786467:ACZ786467 AMQ786467:AMV786467 AWM786467:AWR786467 BGI786467:BGN786467 BQE786467:BQJ786467 CAA786467:CAF786467 CJW786467:CKB786467 CTS786467:CTX786467 DDO786467:DDT786467 DNK786467:DNP786467 DXG786467:DXL786467 EHC786467:EHH786467 EQY786467:ERD786467 FAU786467:FAZ786467 FKQ786467:FKV786467 FUM786467:FUR786467 GEI786467:GEN786467 GOE786467:GOJ786467 GYA786467:GYF786467 HHW786467:HIB786467 HRS786467:HRX786467 IBO786467:IBT786467 ILK786467:ILP786467 IVG786467:IVL786467 JFC786467:JFH786467 JOY786467:JPD786467 JYU786467:JYZ786467 KIQ786467:KIV786467 KSM786467:KSR786467 LCI786467:LCN786467 LME786467:LMJ786467 LWA786467:LWF786467 MFW786467:MGB786467 MPS786467:MPX786467 MZO786467:MZT786467 NJK786467:NJP786467 NTG786467:NTL786467 ODC786467:ODH786467 OMY786467:OND786467 OWU786467:OWZ786467 PGQ786467:PGV786467 PQM786467:PQR786467 QAI786467:QAN786467 QKE786467:QKJ786467 QUA786467:QUF786467 RDW786467:REB786467 RNS786467:RNX786467 RXO786467:RXT786467 SHK786467:SHP786467 SRG786467:SRL786467 TBC786467:TBH786467 TKY786467:TLD786467 TUU786467:TUZ786467 UEQ786467:UEV786467 UOM786467:UOR786467 UYI786467:UYN786467 VIE786467:VIJ786467 VSA786467:VSF786467 WBW786467:WCB786467 WLS786467:WLX786467 WVO786467:WVT786467 G852003:L852003 JC852003:JH852003 SY852003:TD852003 ACU852003:ACZ852003 AMQ852003:AMV852003 AWM852003:AWR852003 BGI852003:BGN852003 BQE852003:BQJ852003 CAA852003:CAF852003 CJW852003:CKB852003 CTS852003:CTX852003 DDO852003:DDT852003 DNK852003:DNP852003 DXG852003:DXL852003 EHC852003:EHH852003 EQY852003:ERD852003 FAU852003:FAZ852003 FKQ852003:FKV852003 FUM852003:FUR852003 GEI852003:GEN852003 GOE852003:GOJ852003 GYA852003:GYF852003 HHW852003:HIB852003 HRS852003:HRX852003 IBO852003:IBT852003 ILK852003:ILP852003 IVG852003:IVL852003 JFC852003:JFH852003 JOY852003:JPD852003 JYU852003:JYZ852003 KIQ852003:KIV852003 KSM852003:KSR852003 LCI852003:LCN852003 LME852003:LMJ852003 LWA852003:LWF852003 MFW852003:MGB852003 MPS852003:MPX852003 MZO852003:MZT852003 NJK852003:NJP852003 NTG852003:NTL852003 ODC852003:ODH852003 OMY852003:OND852003 OWU852003:OWZ852003 PGQ852003:PGV852003 PQM852003:PQR852003 QAI852003:QAN852003 QKE852003:QKJ852003 QUA852003:QUF852003 RDW852003:REB852003 RNS852003:RNX852003 RXO852003:RXT852003 SHK852003:SHP852003 SRG852003:SRL852003 TBC852003:TBH852003 TKY852003:TLD852003 TUU852003:TUZ852003 UEQ852003:UEV852003 UOM852003:UOR852003 UYI852003:UYN852003 VIE852003:VIJ852003 VSA852003:VSF852003 WBW852003:WCB852003 WLS852003:WLX852003 WVO852003:WVT852003 G917539:L917539 JC917539:JH917539 SY917539:TD917539 ACU917539:ACZ917539 AMQ917539:AMV917539 AWM917539:AWR917539 BGI917539:BGN917539 BQE917539:BQJ917539 CAA917539:CAF917539 CJW917539:CKB917539 CTS917539:CTX917539 DDO917539:DDT917539 DNK917539:DNP917539 DXG917539:DXL917539 EHC917539:EHH917539 EQY917539:ERD917539 FAU917539:FAZ917539 FKQ917539:FKV917539 FUM917539:FUR917539 GEI917539:GEN917539 GOE917539:GOJ917539 GYA917539:GYF917539 HHW917539:HIB917539 HRS917539:HRX917539 IBO917539:IBT917539 ILK917539:ILP917539 IVG917539:IVL917539 JFC917539:JFH917539 JOY917539:JPD917539 JYU917539:JYZ917539 KIQ917539:KIV917539 KSM917539:KSR917539 LCI917539:LCN917539 LME917539:LMJ917539 LWA917539:LWF917539 MFW917539:MGB917539 MPS917539:MPX917539 MZO917539:MZT917539 NJK917539:NJP917539 NTG917539:NTL917539 ODC917539:ODH917539 OMY917539:OND917539 OWU917539:OWZ917539 PGQ917539:PGV917539 PQM917539:PQR917539 QAI917539:QAN917539 QKE917539:QKJ917539 QUA917539:QUF917539 RDW917539:REB917539 RNS917539:RNX917539 RXO917539:RXT917539 SHK917539:SHP917539 SRG917539:SRL917539 TBC917539:TBH917539 TKY917539:TLD917539 TUU917539:TUZ917539 UEQ917539:UEV917539 UOM917539:UOR917539 UYI917539:UYN917539 VIE917539:VIJ917539 VSA917539:VSF917539 WBW917539:WCB917539 WLS917539:WLX917539 WVO917539:WVT917539 G983075:L983075 JC983075:JH983075 SY983075:TD983075 ACU983075:ACZ983075 AMQ983075:AMV983075 AWM983075:AWR983075 BGI983075:BGN983075 BQE983075:BQJ983075 CAA983075:CAF983075 CJW983075:CKB983075 CTS983075:CTX983075 DDO983075:DDT983075 DNK983075:DNP983075 DXG983075:DXL983075 EHC983075:EHH983075 EQY983075:ERD983075 FAU983075:FAZ983075 FKQ983075:FKV983075 FUM983075:FUR983075 GEI983075:GEN983075 GOE983075:GOJ983075 GYA983075:GYF983075 HHW983075:HIB983075 HRS983075:HRX983075 IBO983075:IBT983075 ILK983075:ILP983075 IVG983075:IVL983075 JFC983075:JFH983075 JOY983075:JPD983075 JYU983075:JYZ983075 KIQ983075:KIV983075 KSM983075:KSR983075 LCI983075:LCN983075 LME983075:LMJ983075 LWA983075:LWF983075 MFW983075:MGB983075 MPS983075:MPX983075 MZO983075:MZT983075 NJK983075:NJP983075 NTG983075:NTL983075 ODC983075:ODH983075 OMY983075:OND983075 OWU983075:OWZ983075 PGQ983075:PGV983075 PQM983075:PQR983075 QAI983075:QAN983075 QKE983075:QKJ983075 QUA983075:QUF983075 RDW983075:REB983075 RNS983075:RNX983075 RXO983075:RXT983075 SHK983075:SHP983075 SRG983075:SRL983075 TBC983075:TBH983075 TKY983075:TLD983075 TUU983075:TUZ983075 UEQ983075:UEV983075 UOM983075:UOR983075 UYI983075:UYN983075 VIE983075:VIJ983075 VSA983075:VSF983075 WBW983075:WCB983075 WLS983075:WLX983075 WVO983075:WVT983075" xr:uid="{97D0512D-258F-4A2D-8801-659572E03DAB}">
      <formula1>0</formula1>
      <formula2>12</formula2>
    </dataValidation>
    <dataValidation errorStyle="information" allowBlank="1" showInputMessage="1" showErrorMessage="1" promptTitle="Program Name" prompt="Input _x000a_OEM - GM, Ford, Chrysler, Toyota, Honda, Ect....._x000a__x000a_Model Year - MY 15, MY16,  MY 16.5, Ect....._x000a__x000a_Model Code - Example: T100, X120, CUSW, Ect....._x000a__x000a_Always avoid using vehicle name to maintain confidentiality." sqref="G33:L33 JC33:JH33 SY33:TD33 ACU33:ACZ33 AMQ33:AMV33 AWM33:AWR33 BGI33:BGN33 BQE33:BQJ33 CAA33:CAF33 CJW33:CKB33 CTS33:CTX33 DDO33:DDT33 DNK33:DNP33 DXG33:DXL33 EHC33:EHH33 EQY33:ERD33 FAU33:FAZ33 FKQ33:FKV33 FUM33:FUR33 GEI33:GEN33 GOE33:GOJ33 GYA33:GYF33 HHW33:HIB33 HRS33:HRX33 IBO33:IBT33 ILK33:ILP33 IVG33:IVL33 JFC33:JFH33 JOY33:JPD33 JYU33:JYZ33 KIQ33:KIV33 KSM33:KSR33 LCI33:LCN33 LME33:LMJ33 LWA33:LWF33 MFW33:MGB33 MPS33:MPX33 MZO33:MZT33 NJK33:NJP33 NTG33:NTL33 ODC33:ODH33 OMY33:OND33 OWU33:OWZ33 PGQ33:PGV33 PQM33:PQR33 QAI33:QAN33 QKE33:QKJ33 QUA33:QUF33 RDW33:REB33 RNS33:RNX33 RXO33:RXT33 SHK33:SHP33 SRG33:SRL33 TBC33:TBH33 TKY33:TLD33 TUU33:TUZ33 UEQ33:UEV33 UOM33:UOR33 UYI33:UYN33 VIE33:VIJ33 VSA33:VSF33 WBW33:WCB33 WLS33:WLX33 WVO33:WVT33 G65569:L65569 JC65569:JH65569 SY65569:TD65569 ACU65569:ACZ65569 AMQ65569:AMV65569 AWM65569:AWR65569 BGI65569:BGN65569 BQE65569:BQJ65569 CAA65569:CAF65569 CJW65569:CKB65569 CTS65569:CTX65569 DDO65569:DDT65569 DNK65569:DNP65569 DXG65569:DXL65569 EHC65569:EHH65569 EQY65569:ERD65569 FAU65569:FAZ65569 FKQ65569:FKV65569 FUM65569:FUR65569 GEI65569:GEN65569 GOE65569:GOJ65569 GYA65569:GYF65569 HHW65569:HIB65569 HRS65569:HRX65569 IBO65569:IBT65569 ILK65569:ILP65569 IVG65569:IVL65569 JFC65569:JFH65569 JOY65569:JPD65569 JYU65569:JYZ65569 KIQ65569:KIV65569 KSM65569:KSR65569 LCI65569:LCN65569 LME65569:LMJ65569 LWA65569:LWF65569 MFW65569:MGB65569 MPS65569:MPX65569 MZO65569:MZT65569 NJK65569:NJP65569 NTG65569:NTL65569 ODC65569:ODH65569 OMY65569:OND65569 OWU65569:OWZ65569 PGQ65569:PGV65569 PQM65569:PQR65569 QAI65569:QAN65569 QKE65569:QKJ65569 QUA65569:QUF65569 RDW65569:REB65569 RNS65569:RNX65569 RXO65569:RXT65569 SHK65569:SHP65569 SRG65569:SRL65569 TBC65569:TBH65569 TKY65569:TLD65569 TUU65569:TUZ65569 UEQ65569:UEV65569 UOM65569:UOR65569 UYI65569:UYN65569 VIE65569:VIJ65569 VSA65569:VSF65569 WBW65569:WCB65569 WLS65569:WLX65569 WVO65569:WVT65569 G131105:L131105 JC131105:JH131105 SY131105:TD131105 ACU131105:ACZ131105 AMQ131105:AMV131105 AWM131105:AWR131105 BGI131105:BGN131105 BQE131105:BQJ131105 CAA131105:CAF131105 CJW131105:CKB131105 CTS131105:CTX131105 DDO131105:DDT131105 DNK131105:DNP131105 DXG131105:DXL131105 EHC131105:EHH131105 EQY131105:ERD131105 FAU131105:FAZ131105 FKQ131105:FKV131105 FUM131105:FUR131105 GEI131105:GEN131105 GOE131105:GOJ131105 GYA131105:GYF131105 HHW131105:HIB131105 HRS131105:HRX131105 IBO131105:IBT131105 ILK131105:ILP131105 IVG131105:IVL131105 JFC131105:JFH131105 JOY131105:JPD131105 JYU131105:JYZ131105 KIQ131105:KIV131105 KSM131105:KSR131105 LCI131105:LCN131105 LME131105:LMJ131105 LWA131105:LWF131105 MFW131105:MGB131105 MPS131105:MPX131105 MZO131105:MZT131105 NJK131105:NJP131105 NTG131105:NTL131105 ODC131105:ODH131105 OMY131105:OND131105 OWU131105:OWZ131105 PGQ131105:PGV131105 PQM131105:PQR131105 QAI131105:QAN131105 QKE131105:QKJ131105 QUA131105:QUF131105 RDW131105:REB131105 RNS131105:RNX131105 RXO131105:RXT131105 SHK131105:SHP131105 SRG131105:SRL131105 TBC131105:TBH131105 TKY131105:TLD131105 TUU131105:TUZ131105 UEQ131105:UEV131105 UOM131105:UOR131105 UYI131105:UYN131105 VIE131105:VIJ131105 VSA131105:VSF131105 WBW131105:WCB131105 WLS131105:WLX131105 WVO131105:WVT131105 G196641:L196641 JC196641:JH196641 SY196641:TD196641 ACU196641:ACZ196641 AMQ196641:AMV196641 AWM196641:AWR196641 BGI196641:BGN196641 BQE196641:BQJ196641 CAA196641:CAF196641 CJW196641:CKB196641 CTS196641:CTX196641 DDO196641:DDT196641 DNK196641:DNP196641 DXG196641:DXL196641 EHC196641:EHH196641 EQY196641:ERD196641 FAU196641:FAZ196641 FKQ196641:FKV196641 FUM196641:FUR196641 GEI196641:GEN196641 GOE196641:GOJ196641 GYA196641:GYF196641 HHW196641:HIB196641 HRS196641:HRX196641 IBO196641:IBT196641 ILK196641:ILP196641 IVG196641:IVL196641 JFC196641:JFH196641 JOY196641:JPD196641 JYU196641:JYZ196641 KIQ196641:KIV196641 KSM196641:KSR196641 LCI196641:LCN196641 LME196641:LMJ196641 LWA196641:LWF196641 MFW196641:MGB196641 MPS196641:MPX196641 MZO196641:MZT196641 NJK196641:NJP196641 NTG196641:NTL196641 ODC196641:ODH196641 OMY196641:OND196641 OWU196641:OWZ196641 PGQ196641:PGV196641 PQM196641:PQR196641 QAI196641:QAN196641 QKE196641:QKJ196641 QUA196641:QUF196641 RDW196641:REB196641 RNS196641:RNX196641 RXO196641:RXT196641 SHK196641:SHP196641 SRG196641:SRL196641 TBC196641:TBH196641 TKY196641:TLD196641 TUU196641:TUZ196641 UEQ196641:UEV196641 UOM196641:UOR196641 UYI196641:UYN196641 VIE196641:VIJ196641 VSA196641:VSF196641 WBW196641:WCB196641 WLS196641:WLX196641 WVO196641:WVT196641 G262177:L262177 JC262177:JH262177 SY262177:TD262177 ACU262177:ACZ262177 AMQ262177:AMV262177 AWM262177:AWR262177 BGI262177:BGN262177 BQE262177:BQJ262177 CAA262177:CAF262177 CJW262177:CKB262177 CTS262177:CTX262177 DDO262177:DDT262177 DNK262177:DNP262177 DXG262177:DXL262177 EHC262177:EHH262177 EQY262177:ERD262177 FAU262177:FAZ262177 FKQ262177:FKV262177 FUM262177:FUR262177 GEI262177:GEN262177 GOE262177:GOJ262177 GYA262177:GYF262177 HHW262177:HIB262177 HRS262177:HRX262177 IBO262177:IBT262177 ILK262177:ILP262177 IVG262177:IVL262177 JFC262177:JFH262177 JOY262177:JPD262177 JYU262177:JYZ262177 KIQ262177:KIV262177 KSM262177:KSR262177 LCI262177:LCN262177 LME262177:LMJ262177 LWA262177:LWF262177 MFW262177:MGB262177 MPS262177:MPX262177 MZO262177:MZT262177 NJK262177:NJP262177 NTG262177:NTL262177 ODC262177:ODH262177 OMY262177:OND262177 OWU262177:OWZ262177 PGQ262177:PGV262177 PQM262177:PQR262177 QAI262177:QAN262177 QKE262177:QKJ262177 QUA262177:QUF262177 RDW262177:REB262177 RNS262177:RNX262177 RXO262177:RXT262177 SHK262177:SHP262177 SRG262177:SRL262177 TBC262177:TBH262177 TKY262177:TLD262177 TUU262177:TUZ262177 UEQ262177:UEV262177 UOM262177:UOR262177 UYI262177:UYN262177 VIE262177:VIJ262177 VSA262177:VSF262177 WBW262177:WCB262177 WLS262177:WLX262177 WVO262177:WVT262177 G327713:L327713 JC327713:JH327713 SY327713:TD327713 ACU327713:ACZ327713 AMQ327713:AMV327713 AWM327713:AWR327713 BGI327713:BGN327713 BQE327713:BQJ327713 CAA327713:CAF327713 CJW327713:CKB327713 CTS327713:CTX327713 DDO327713:DDT327713 DNK327713:DNP327713 DXG327713:DXL327713 EHC327713:EHH327713 EQY327713:ERD327713 FAU327713:FAZ327713 FKQ327713:FKV327713 FUM327713:FUR327713 GEI327713:GEN327713 GOE327713:GOJ327713 GYA327713:GYF327713 HHW327713:HIB327713 HRS327713:HRX327713 IBO327713:IBT327713 ILK327713:ILP327713 IVG327713:IVL327713 JFC327713:JFH327713 JOY327713:JPD327713 JYU327713:JYZ327713 KIQ327713:KIV327713 KSM327713:KSR327713 LCI327713:LCN327713 LME327713:LMJ327713 LWA327713:LWF327713 MFW327713:MGB327713 MPS327713:MPX327713 MZO327713:MZT327713 NJK327713:NJP327713 NTG327713:NTL327713 ODC327713:ODH327713 OMY327713:OND327713 OWU327713:OWZ327713 PGQ327713:PGV327713 PQM327713:PQR327713 QAI327713:QAN327713 QKE327713:QKJ327713 QUA327713:QUF327713 RDW327713:REB327713 RNS327713:RNX327713 RXO327713:RXT327713 SHK327713:SHP327713 SRG327713:SRL327713 TBC327713:TBH327713 TKY327713:TLD327713 TUU327713:TUZ327713 UEQ327713:UEV327713 UOM327713:UOR327713 UYI327713:UYN327713 VIE327713:VIJ327713 VSA327713:VSF327713 WBW327713:WCB327713 WLS327713:WLX327713 WVO327713:WVT327713 G393249:L393249 JC393249:JH393249 SY393249:TD393249 ACU393249:ACZ393249 AMQ393249:AMV393249 AWM393249:AWR393249 BGI393249:BGN393249 BQE393249:BQJ393249 CAA393249:CAF393249 CJW393249:CKB393249 CTS393249:CTX393249 DDO393249:DDT393249 DNK393249:DNP393249 DXG393249:DXL393249 EHC393249:EHH393249 EQY393249:ERD393249 FAU393249:FAZ393249 FKQ393249:FKV393249 FUM393249:FUR393249 GEI393249:GEN393249 GOE393249:GOJ393249 GYA393249:GYF393249 HHW393249:HIB393249 HRS393249:HRX393249 IBO393249:IBT393249 ILK393249:ILP393249 IVG393249:IVL393249 JFC393249:JFH393249 JOY393249:JPD393249 JYU393249:JYZ393249 KIQ393249:KIV393249 KSM393249:KSR393249 LCI393249:LCN393249 LME393249:LMJ393249 LWA393249:LWF393249 MFW393249:MGB393249 MPS393249:MPX393249 MZO393249:MZT393249 NJK393249:NJP393249 NTG393249:NTL393249 ODC393249:ODH393249 OMY393249:OND393249 OWU393249:OWZ393249 PGQ393249:PGV393249 PQM393249:PQR393249 QAI393249:QAN393249 QKE393249:QKJ393249 QUA393249:QUF393249 RDW393249:REB393249 RNS393249:RNX393249 RXO393249:RXT393249 SHK393249:SHP393249 SRG393249:SRL393249 TBC393249:TBH393249 TKY393249:TLD393249 TUU393249:TUZ393249 UEQ393249:UEV393249 UOM393249:UOR393249 UYI393249:UYN393249 VIE393249:VIJ393249 VSA393249:VSF393249 WBW393249:WCB393249 WLS393249:WLX393249 WVO393249:WVT393249 G458785:L458785 JC458785:JH458785 SY458785:TD458785 ACU458785:ACZ458785 AMQ458785:AMV458785 AWM458785:AWR458785 BGI458785:BGN458785 BQE458785:BQJ458785 CAA458785:CAF458785 CJW458785:CKB458785 CTS458785:CTX458785 DDO458785:DDT458785 DNK458785:DNP458785 DXG458785:DXL458785 EHC458785:EHH458785 EQY458785:ERD458785 FAU458785:FAZ458785 FKQ458785:FKV458785 FUM458785:FUR458785 GEI458785:GEN458785 GOE458785:GOJ458785 GYA458785:GYF458785 HHW458785:HIB458785 HRS458785:HRX458785 IBO458785:IBT458785 ILK458785:ILP458785 IVG458785:IVL458785 JFC458785:JFH458785 JOY458785:JPD458785 JYU458785:JYZ458785 KIQ458785:KIV458785 KSM458785:KSR458785 LCI458785:LCN458785 LME458785:LMJ458785 LWA458785:LWF458785 MFW458785:MGB458785 MPS458785:MPX458785 MZO458785:MZT458785 NJK458785:NJP458785 NTG458785:NTL458785 ODC458785:ODH458785 OMY458785:OND458785 OWU458785:OWZ458785 PGQ458785:PGV458785 PQM458785:PQR458785 QAI458785:QAN458785 QKE458785:QKJ458785 QUA458785:QUF458785 RDW458785:REB458785 RNS458785:RNX458785 RXO458785:RXT458785 SHK458785:SHP458785 SRG458785:SRL458785 TBC458785:TBH458785 TKY458785:TLD458785 TUU458785:TUZ458785 UEQ458785:UEV458785 UOM458785:UOR458785 UYI458785:UYN458785 VIE458785:VIJ458785 VSA458785:VSF458785 WBW458785:WCB458785 WLS458785:WLX458785 WVO458785:WVT458785 G524321:L524321 JC524321:JH524321 SY524321:TD524321 ACU524321:ACZ524321 AMQ524321:AMV524321 AWM524321:AWR524321 BGI524321:BGN524321 BQE524321:BQJ524321 CAA524321:CAF524321 CJW524321:CKB524321 CTS524321:CTX524321 DDO524321:DDT524321 DNK524321:DNP524321 DXG524321:DXL524321 EHC524321:EHH524321 EQY524321:ERD524321 FAU524321:FAZ524321 FKQ524321:FKV524321 FUM524321:FUR524321 GEI524321:GEN524321 GOE524321:GOJ524321 GYA524321:GYF524321 HHW524321:HIB524321 HRS524321:HRX524321 IBO524321:IBT524321 ILK524321:ILP524321 IVG524321:IVL524321 JFC524321:JFH524321 JOY524321:JPD524321 JYU524321:JYZ524321 KIQ524321:KIV524321 KSM524321:KSR524321 LCI524321:LCN524321 LME524321:LMJ524321 LWA524321:LWF524321 MFW524321:MGB524321 MPS524321:MPX524321 MZO524321:MZT524321 NJK524321:NJP524321 NTG524321:NTL524321 ODC524321:ODH524321 OMY524321:OND524321 OWU524321:OWZ524321 PGQ524321:PGV524321 PQM524321:PQR524321 QAI524321:QAN524321 QKE524321:QKJ524321 QUA524321:QUF524321 RDW524321:REB524321 RNS524321:RNX524321 RXO524321:RXT524321 SHK524321:SHP524321 SRG524321:SRL524321 TBC524321:TBH524321 TKY524321:TLD524321 TUU524321:TUZ524321 UEQ524321:UEV524321 UOM524321:UOR524321 UYI524321:UYN524321 VIE524321:VIJ524321 VSA524321:VSF524321 WBW524321:WCB524321 WLS524321:WLX524321 WVO524321:WVT524321 G589857:L589857 JC589857:JH589857 SY589857:TD589857 ACU589857:ACZ589857 AMQ589857:AMV589857 AWM589857:AWR589857 BGI589857:BGN589857 BQE589857:BQJ589857 CAA589857:CAF589857 CJW589857:CKB589857 CTS589857:CTX589857 DDO589857:DDT589857 DNK589857:DNP589857 DXG589857:DXL589857 EHC589857:EHH589857 EQY589857:ERD589857 FAU589857:FAZ589857 FKQ589857:FKV589857 FUM589857:FUR589857 GEI589857:GEN589857 GOE589857:GOJ589857 GYA589857:GYF589857 HHW589857:HIB589857 HRS589857:HRX589857 IBO589857:IBT589857 ILK589857:ILP589857 IVG589857:IVL589857 JFC589857:JFH589857 JOY589857:JPD589857 JYU589857:JYZ589857 KIQ589857:KIV589857 KSM589857:KSR589857 LCI589857:LCN589857 LME589857:LMJ589857 LWA589857:LWF589857 MFW589857:MGB589857 MPS589857:MPX589857 MZO589857:MZT589857 NJK589857:NJP589857 NTG589857:NTL589857 ODC589857:ODH589857 OMY589857:OND589857 OWU589857:OWZ589857 PGQ589857:PGV589857 PQM589857:PQR589857 QAI589857:QAN589857 QKE589857:QKJ589857 QUA589857:QUF589857 RDW589857:REB589857 RNS589857:RNX589857 RXO589857:RXT589857 SHK589857:SHP589857 SRG589857:SRL589857 TBC589857:TBH589857 TKY589857:TLD589857 TUU589857:TUZ589857 UEQ589857:UEV589857 UOM589857:UOR589857 UYI589857:UYN589857 VIE589857:VIJ589857 VSA589857:VSF589857 WBW589857:WCB589857 WLS589857:WLX589857 WVO589857:WVT589857 G655393:L655393 JC655393:JH655393 SY655393:TD655393 ACU655393:ACZ655393 AMQ655393:AMV655393 AWM655393:AWR655393 BGI655393:BGN655393 BQE655393:BQJ655393 CAA655393:CAF655393 CJW655393:CKB655393 CTS655393:CTX655393 DDO655393:DDT655393 DNK655393:DNP655393 DXG655393:DXL655393 EHC655393:EHH655393 EQY655393:ERD655393 FAU655393:FAZ655393 FKQ655393:FKV655393 FUM655393:FUR655393 GEI655393:GEN655393 GOE655393:GOJ655393 GYA655393:GYF655393 HHW655393:HIB655393 HRS655393:HRX655393 IBO655393:IBT655393 ILK655393:ILP655393 IVG655393:IVL655393 JFC655393:JFH655393 JOY655393:JPD655393 JYU655393:JYZ655393 KIQ655393:KIV655393 KSM655393:KSR655393 LCI655393:LCN655393 LME655393:LMJ655393 LWA655393:LWF655393 MFW655393:MGB655393 MPS655393:MPX655393 MZO655393:MZT655393 NJK655393:NJP655393 NTG655393:NTL655393 ODC655393:ODH655393 OMY655393:OND655393 OWU655393:OWZ655393 PGQ655393:PGV655393 PQM655393:PQR655393 QAI655393:QAN655393 QKE655393:QKJ655393 QUA655393:QUF655393 RDW655393:REB655393 RNS655393:RNX655393 RXO655393:RXT655393 SHK655393:SHP655393 SRG655393:SRL655393 TBC655393:TBH655393 TKY655393:TLD655393 TUU655393:TUZ655393 UEQ655393:UEV655393 UOM655393:UOR655393 UYI655393:UYN655393 VIE655393:VIJ655393 VSA655393:VSF655393 WBW655393:WCB655393 WLS655393:WLX655393 WVO655393:WVT655393 G720929:L720929 JC720929:JH720929 SY720929:TD720929 ACU720929:ACZ720929 AMQ720929:AMV720929 AWM720929:AWR720929 BGI720929:BGN720929 BQE720929:BQJ720929 CAA720929:CAF720929 CJW720929:CKB720929 CTS720929:CTX720929 DDO720929:DDT720929 DNK720929:DNP720929 DXG720929:DXL720929 EHC720929:EHH720929 EQY720929:ERD720929 FAU720929:FAZ720929 FKQ720929:FKV720929 FUM720929:FUR720929 GEI720929:GEN720929 GOE720929:GOJ720929 GYA720929:GYF720929 HHW720929:HIB720929 HRS720929:HRX720929 IBO720929:IBT720929 ILK720929:ILP720929 IVG720929:IVL720929 JFC720929:JFH720929 JOY720929:JPD720929 JYU720929:JYZ720929 KIQ720929:KIV720929 KSM720929:KSR720929 LCI720929:LCN720929 LME720929:LMJ720929 LWA720929:LWF720929 MFW720929:MGB720929 MPS720929:MPX720929 MZO720929:MZT720929 NJK720929:NJP720929 NTG720929:NTL720929 ODC720929:ODH720929 OMY720929:OND720929 OWU720929:OWZ720929 PGQ720929:PGV720929 PQM720929:PQR720929 QAI720929:QAN720929 QKE720929:QKJ720929 QUA720929:QUF720929 RDW720929:REB720929 RNS720929:RNX720929 RXO720929:RXT720929 SHK720929:SHP720929 SRG720929:SRL720929 TBC720929:TBH720929 TKY720929:TLD720929 TUU720929:TUZ720929 UEQ720929:UEV720929 UOM720929:UOR720929 UYI720929:UYN720929 VIE720929:VIJ720929 VSA720929:VSF720929 WBW720929:WCB720929 WLS720929:WLX720929 WVO720929:WVT720929 G786465:L786465 JC786465:JH786465 SY786465:TD786465 ACU786465:ACZ786465 AMQ786465:AMV786465 AWM786465:AWR786465 BGI786465:BGN786465 BQE786465:BQJ786465 CAA786465:CAF786465 CJW786465:CKB786465 CTS786465:CTX786465 DDO786465:DDT786465 DNK786465:DNP786465 DXG786465:DXL786465 EHC786465:EHH786465 EQY786465:ERD786465 FAU786465:FAZ786465 FKQ786465:FKV786465 FUM786465:FUR786465 GEI786465:GEN786465 GOE786465:GOJ786465 GYA786465:GYF786465 HHW786465:HIB786465 HRS786465:HRX786465 IBO786465:IBT786465 ILK786465:ILP786465 IVG786465:IVL786465 JFC786465:JFH786465 JOY786465:JPD786465 JYU786465:JYZ786465 KIQ786465:KIV786465 KSM786465:KSR786465 LCI786465:LCN786465 LME786465:LMJ786465 LWA786465:LWF786465 MFW786465:MGB786465 MPS786465:MPX786465 MZO786465:MZT786465 NJK786465:NJP786465 NTG786465:NTL786465 ODC786465:ODH786465 OMY786465:OND786465 OWU786465:OWZ786465 PGQ786465:PGV786465 PQM786465:PQR786465 QAI786465:QAN786465 QKE786465:QKJ786465 QUA786465:QUF786465 RDW786465:REB786465 RNS786465:RNX786465 RXO786465:RXT786465 SHK786465:SHP786465 SRG786465:SRL786465 TBC786465:TBH786465 TKY786465:TLD786465 TUU786465:TUZ786465 UEQ786465:UEV786465 UOM786465:UOR786465 UYI786465:UYN786465 VIE786465:VIJ786465 VSA786465:VSF786465 WBW786465:WCB786465 WLS786465:WLX786465 WVO786465:WVT786465 G852001:L852001 JC852001:JH852001 SY852001:TD852001 ACU852001:ACZ852001 AMQ852001:AMV852001 AWM852001:AWR852001 BGI852001:BGN852001 BQE852001:BQJ852001 CAA852001:CAF852001 CJW852001:CKB852001 CTS852001:CTX852001 DDO852001:DDT852001 DNK852001:DNP852001 DXG852001:DXL852001 EHC852001:EHH852001 EQY852001:ERD852001 FAU852001:FAZ852001 FKQ852001:FKV852001 FUM852001:FUR852001 GEI852001:GEN852001 GOE852001:GOJ852001 GYA852001:GYF852001 HHW852001:HIB852001 HRS852001:HRX852001 IBO852001:IBT852001 ILK852001:ILP852001 IVG852001:IVL852001 JFC852001:JFH852001 JOY852001:JPD852001 JYU852001:JYZ852001 KIQ852001:KIV852001 KSM852001:KSR852001 LCI852001:LCN852001 LME852001:LMJ852001 LWA852001:LWF852001 MFW852001:MGB852001 MPS852001:MPX852001 MZO852001:MZT852001 NJK852001:NJP852001 NTG852001:NTL852001 ODC852001:ODH852001 OMY852001:OND852001 OWU852001:OWZ852001 PGQ852001:PGV852001 PQM852001:PQR852001 QAI852001:QAN852001 QKE852001:QKJ852001 QUA852001:QUF852001 RDW852001:REB852001 RNS852001:RNX852001 RXO852001:RXT852001 SHK852001:SHP852001 SRG852001:SRL852001 TBC852001:TBH852001 TKY852001:TLD852001 TUU852001:TUZ852001 UEQ852001:UEV852001 UOM852001:UOR852001 UYI852001:UYN852001 VIE852001:VIJ852001 VSA852001:VSF852001 WBW852001:WCB852001 WLS852001:WLX852001 WVO852001:WVT852001 G917537:L917537 JC917537:JH917537 SY917537:TD917537 ACU917537:ACZ917537 AMQ917537:AMV917537 AWM917537:AWR917537 BGI917537:BGN917537 BQE917537:BQJ917537 CAA917537:CAF917537 CJW917537:CKB917537 CTS917537:CTX917537 DDO917537:DDT917537 DNK917537:DNP917537 DXG917537:DXL917537 EHC917537:EHH917537 EQY917537:ERD917537 FAU917537:FAZ917537 FKQ917537:FKV917537 FUM917537:FUR917537 GEI917537:GEN917537 GOE917537:GOJ917537 GYA917537:GYF917537 HHW917537:HIB917537 HRS917537:HRX917537 IBO917537:IBT917537 ILK917537:ILP917537 IVG917537:IVL917537 JFC917537:JFH917537 JOY917537:JPD917537 JYU917537:JYZ917537 KIQ917537:KIV917537 KSM917537:KSR917537 LCI917537:LCN917537 LME917537:LMJ917537 LWA917537:LWF917537 MFW917537:MGB917537 MPS917537:MPX917537 MZO917537:MZT917537 NJK917537:NJP917537 NTG917537:NTL917537 ODC917537:ODH917537 OMY917537:OND917537 OWU917537:OWZ917537 PGQ917537:PGV917537 PQM917537:PQR917537 QAI917537:QAN917537 QKE917537:QKJ917537 QUA917537:QUF917537 RDW917537:REB917537 RNS917537:RNX917537 RXO917537:RXT917537 SHK917537:SHP917537 SRG917537:SRL917537 TBC917537:TBH917537 TKY917537:TLD917537 TUU917537:TUZ917537 UEQ917537:UEV917537 UOM917537:UOR917537 UYI917537:UYN917537 VIE917537:VIJ917537 VSA917537:VSF917537 WBW917537:WCB917537 WLS917537:WLX917537 WVO917537:WVT917537 G983073:L983073 JC983073:JH983073 SY983073:TD983073 ACU983073:ACZ983073 AMQ983073:AMV983073 AWM983073:AWR983073 BGI983073:BGN983073 BQE983073:BQJ983073 CAA983073:CAF983073 CJW983073:CKB983073 CTS983073:CTX983073 DDO983073:DDT983073 DNK983073:DNP983073 DXG983073:DXL983073 EHC983073:EHH983073 EQY983073:ERD983073 FAU983073:FAZ983073 FKQ983073:FKV983073 FUM983073:FUR983073 GEI983073:GEN983073 GOE983073:GOJ983073 GYA983073:GYF983073 HHW983073:HIB983073 HRS983073:HRX983073 IBO983073:IBT983073 ILK983073:ILP983073 IVG983073:IVL983073 JFC983073:JFH983073 JOY983073:JPD983073 JYU983073:JYZ983073 KIQ983073:KIV983073 KSM983073:KSR983073 LCI983073:LCN983073 LME983073:LMJ983073 LWA983073:LWF983073 MFW983073:MGB983073 MPS983073:MPX983073 MZO983073:MZT983073 NJK983073:NJP983073 NTG983073:NTL983073 ODC983073:ODH983073 OMY983073:OND983073 OWU983073:OWZ983073 PGQ983073:PGV983073 PQM983073:PQR983073 QAI983073:QAN983073 QKE983073:QKJ983073 QUA983073:QUF983073 RDW983073:REB983073 RNS983073:RNX983073 RXO983073:RXT983073 SHK983073:SHP983073 SRG983073:SRL983073 TBC983073:TBH983073 TKY983073:TLD983073 TUU983073:TUZ983073 UEQ983073:UEV983073 UOM983073:UOR983073 UYI983073:UYN983073 VIE983073:VIJ983073 VSA983073:VSF983073 WBW983073:WCB983073 WLS983073:WLX983073 WVO983073:WVT983073" xr:uid="{4053F132-D827-4BF2-8586-94749DE12329}"/>
    <dataValidation allowBlank="1" showInputMessage="1" showErrorMessage="1" promptTitle="Part Name / Description" prompt="Input brief product name / description._x000a__x000a_General name is available within title block of part drawing." sqref="G34:L34 JC34:JH34 SY34:TD34 ACU34:ACZ34 AMQ34:AMV34 AWM34:AWR34 BGI34:BGN34 BQE34:BQJ34 CAA34:CAF34 CJW34:CKB34 CTS34:CTX34 DDO34:DDT34 DNK34:DNP34 DXG34:DXL34 EHC34:EHH34 EQY34:ERD34 FAU34:FAZ34 FKQ34:FKV34 FUM34:FUR34 GEI34:GEN34 GOE34:GOJ34 GYA34:GYF34 HHW34:HIB34 HRS34:HRX34 IBO34:IBT34 ILK34:ILP34 IVG34:IVL34 JFC34:JFH34 JOY34:JPD34 JYU34:JYZ34 KIQ34:KIV34 KSM34:KSR34 LCI34:LCN34 LME34:LMJ34 LWA34:LWF34 MFW34:MGB34 MPS34:MPX34 MZO34:MZT34 NJK34:NJP34 NTG34:NTL34 ODC34:ODH34 OMY34:OND34 OWU34:OWZ34 PGQ34:PGV34 PQM34:PQR34 QAI34:QAN34 QKE34:QKJ34 QUA34:QUF34 RDW34:REB34 RNS34:RNX34 RXO34:RXT34 SHK34:SHP34 SRG34:SRL34 TBC34:TBH34 TKY34:TLD34 TUU34:TUZ34 UEQ34:UEV34 UOM34:UOR34 UYI34:UYN34 VIE34:VIJ34 VSA34:VSF34 WBW34:WCB34 WLS34:WLX34 WVO34:WVT34 G65570:L65570 JC65570:JH65570 SY65570:TD65570 ACU65570:ACZ65570 AMQ65570:AMV65570 AWM65570:AWR65570 BGI65570:BGN65570 BQE65570:BQJ65570 CAA65570:CAF65570 CJW65570:CKB65570 CTS65570:CTX65570 DDO65570:DDT65570 DNK65570:DNP65570 DXG65570:DXL65570 EHC65570:EHH65570 EQY65570:ERD65570 FAU65570:FAZ65570 FKQ65570:FKV65570 FUM65570:FUR65570 GEI65570:GEN65570 GOE65570:GOJ65570 GYA65570:GYF65570 HHW65570:HIB65570 HRS65570:HRX65570 IBO65570:IBT65570 ILK65570:ILP65570 IVG65570:IVL65570 JFC65570:JFH65570 JOY65570:JPD65570 JYU65570:JYZ65570 KIQ65570:KIV65570 KSM65570:KSR65570 LCI65570:LCN65570 LME65570:LMJ65570 LWA65570:LWF65570 MFW65570:MGB65570 MPS65570:MPX65570 MZO65570:MZT65570 NJK65570:NJP65570 NTG65570:NTL65570 ODC65570:ODH65570 OMY65570:OND65570 OWU65570:OWZ65570 PGQ65570:PGV65570 PQM65570:PQR65570 QAI65570:QAN65570 QKE65570:QKJ65570 QUA65570:QUF65570 RDW65570:REB65570 RNS65570:RNX65570 RXO65570:RXT65570 SHK65570:SHP65570 SRG65570:SRL65570 TBC65570:TBH65570 TKY65570:TLD65570 TUU65570:TUZ65570 UEQ65570:UEV65570 UOM65570:UOR65570 UYI65570:UYN65570 VIE65570:VIJ65570 VSA65570:VSF65570 WBW65570:WCB65570 WLS65570:WLX65570 WVO65570:WVT65570 G131106:L131106 JC131106:JH131106 SY131106:TD131106 ACU131106:ACZ131106 AMQ131106:AMV131106 AWM131106:AWR131106 BGI131106:BGN131106 BQE131106:BQJ131106 CAA131106:CAF131106 CJW131106:CKB131106 CTS131106:CTX131106 DDO131106:DDT131106 DNK131106:DNP131106 DXG131106:DXL131106 EHC131106:EHH131106 EQY131106:ERD131106 FAU131106:FAZ131106 FKQ131106:FKV131106 FUM131106:FUR131106 GEI131106:GEN131106 GOE131106:GOJ131106 GYA131106:GYF131106 HHW131106:HIB131106 HRS131106:HRX131106 IBO131106:IBT131106 ILK131106:ILP131106 IVG131106:IVL131106 JFC131106:JFH131106 JOY131106:JPD131106 JYU131106:JYZ131106 KIQ131106:KIV131106 KSM131106:KSR131106 LCI131106:LCN131106 LME131106:LMJ131106 LWA131106:LWF131106 MFW131106:MGB131106 MPS131106:MPX131106 MZO131106:MZT131106 NJK131106:NJP131106 NTG131106:NTL131106 ODC131106:ODH131106 OMY131106:OND131106 OWU131106:OWZ131106 PGQ131106:PGV131106 PQM131106:PQR131106 QAI131106:QAN131106 QKE131106:QKJ131106 QUA131106:QUF131106 RDW131106:REB131106 RNS131106:RNX131106 RXO131106:RXT131106 SHK131106:SHP131106 SRG131106:SRL131106 TBC131106:TBH131106 TKY131106:TLD131106 TUU131106:TUZ131106 UEQ131106:UEV131106 UOM131106:UOR131106 UYI131106:UYN131106 VIE131106:VIJ131106 VSA131106:VSF131106 WBW131106:WCB131106 WLS131106:WLX131106 WVO131106:WVT131106 G196642:L196642 JC196642:JH196642 SY196642:TD196642 ACU196642:ACZ196642 AMQ196642:AMV196642 AWM196642:AWR196642 BGI196642:BGN196642 BQE196642:BQJ196642 CAA196642:CAF196642 CJW196642:CKB196642 CTS196642:CTX196642 DDO196642:DDT196642 DNK196642:DNP196642 DXG196642:DXL196642 EHC196642:EHH196642 EQY196642:ERD196642 FAU196642:FAZ196642 FKQ196642:FKV196642 FUM196642:FUR196642 GEI196642:GEN196642 GOE196642:GOJ196642 GYA196642:GYF196642 HHW196642:HIB196642 HRS196642:HRX196642 IBO196642:IBT196642 ILK196642:ILP196642 IVG196642:IVL196642 JFC196642:JFH196642 JOY196642:JPD196642 JYU196642:JYZ196642 KIQ196642:KIV196642 KSM196642:KSR196642 LCI196642:LCN196642 LME196642:LMJ196642 LWA196642:LWF196642 MFW196642:MGB196642 MPS196642:MPX196642 MZO196642:MZT196642 NJK196642:NJP196642 NTG196642:NTL196642 ODC196642:ODH196642 OMY196642:OND196642 OWU196642:OWZ196642 PGQ196642:PGV196642 PQM196642:PQR196642 QAI196642:QAN196642 QKE196642:QKJ196642 QUA196642:QUF196642 RDW196642:REB196642 RNS196642:RNX196642 RXO196642:RXT196642 SHK196642:SHP196642 SRG196642:SRL196642 TBC196642:TBH196642 TKY196642:TLD196642 TUU196642:TUZ196642 UEQ196642:UEV196642 UOM196642:UOR196642 UYI196642:UYN196642 VIE196642:VIJ196642 VSA196642:VSF196642 WBW196642:WCB196642 WLS196642:WLX196642 WVO196642:WVT196642 G262178:L262178 JC262178:JH262178 SY262178:TD262178 ACU262178:ACZ262178 AMQ262178:AMV262178 AWM262178:AWR262178 BGI262178:BGN262178 BQE262178:BQJ262178 CAA262178:CAF262178 CJW262178:CKB262178 CTS262178:CTX262178 DDO262178:DDT262178 DNK262178:DNP262178 DXG262178:DXL262178 EHC262178:EHH262178 EQY262178:ERD262178 FAU262178:FAZ262178 FKQ262178:FKV262178 FUM262178:FUR262178 GEI262178:GEN262178 GOE262178:GOJ262178 GYA262178:GYF262178 HHW262178:HIB262178 HRS262178:HRX262178 IBO262178:IBT262178 ILK262178:ILP262178 IVG262178:IVL262178 JFC262178:JFH262178 JOY262178:JPD262178 JYU262178:JYZ262178 KIQ262178:KIV262178 KSM262178:KSR262178 LCI262178:LCN262178 LME262178:LMJ262178 LWA262178:LWF262178 MFW262178:MGB262178 MPS262178:MPX262178 MZO262178:MZT262178 NJK262178:NJP262178 NTG262178:NTL262178 ODC262178:ODH262178 OMY262178:OND262178 OWU262178:OWZ262178 PGQ262178:PGV262178 PQM262178:PQR262178 QAI262178:QAN262178 QKE262178:QKJ262178 QUA262178:QUF262178 RDW262178:REB262178 RNS262178:RNX262178 RXO262178:RXT262178 SHK262178:SHP262178 SRG262178:SRL262178 TBC262178:TBH262178 TKY262178:TLD262178 TUU262178:TUZ262178 UEQ262178:UEV262178 UOM262178:UOR262178 UYI262178:UYN262178 VIE262178:VIJ262178 VSA262178:VSF262178 WBW262178:WCB262178 WLS262178:WLX262178 WVO262178:WVT262178 G327714:L327714 JC327714:JH327714 SY327714:TD327714 ACU327714:ACZ327714 AMQ327714:AMV327714 AWM327714:AWR327714 BGI327714:BGN327714 BQE327714:BQJ327714 CAA327714:CAF327714 CJW327714:CKB327714 CTS327714:CTX327714 DDO327714:DDT327714 DNK327714:DNP327714 DXG327714:DXL327714 EHC327714:EHH327714 EQY327714:ERD327714 FAU327714:FAZ327714 FKQ327714:FKV327714 FUM327714:FUR327714 GEI327714:GEN327714 GOE327714:GOJ327714 GYA327714:GYF327714 HHW327714:HIB327714 HRS327714:HRX327714 IBO327714:IBT327714 ILK327714:ILP327714 IVG327714:IVL327714 JFC327714:JFH327714 JOY327714:JPD327714 JYU327714:JYZ327714 KIQ327714:KIV327714 KSM327714:KSR327714 LCI327714:LCN327714 LME327714:LMJ327714 LWA327714:LWF327714 MFW327714:MGB327714 MPS327714:MPX327714 MZO327714:MZT327714 NJK327714:NJP327714 NTG327714:NTL327714 ODC327714:ODH327714 OMY327714:OND327714 OWU327714:OWZ327714 PGQ327714:PGV327714 PQM327714:PQR327714 QAI327714:QAN327714 QKE327714:QKJ327714 QUA327714:QUF327714 RDW327714:REB327714 RNS327714:RNX327714 RXO327714:RXT327714 SHK327714:SHP327714 SRG327714:SRL327714 TBC327714:TBH327714 TKY327714:TLD327714 TUU327714:TUZ327714 UEQ327714:UEV327714 UOM327714:UOR327714 UYI327714:UYN327714 VIE327714:VIJ327714 VSA327714:VSF327714 WBW327714:WCB327714 WLS327714:WLX327714 WVO327714:WVT327714 G393250:L393250 JC393250:JH393250 SY393250:TD393250 ACU393250:ACZ393250 AMQ393250:AMV393250 AWM393250:AWR393250 BGI393250:BGN393250 BQE393250:BQJ393250 CAA393250:CAF393250 CJW393250:CKB393250 CTS393250:CTX393250 DDO393250:DDT393250 DNK393250:DNP393250 DXG393250:DXL393250 EHC393250:EHH393250 EQY393250:ERD393250 FAU393250:FAZ393250 FKQ393250:FKV393250 FUM393250:FUR393250 GEI393250:GEN393250 GOE393250:GOJ393250 GYA393250:GYF393250 HHW393250:HIB393250 HRS393250:HRX393250 IBO393250:IBT393250 ILK393250:ILP393250 IVG393250:IVL393250 JFC393250:JFH393250 JOY393250:JPD393250 JYU393250:JYZ393250 KIQ393250:KIV393250 KSM393250:KSR393250 LCI393250:LCN393250 LME393250:LMJ393250 LWA393250:LWF393250 MFW393250:MGB393250 MPS393250:MPX393250 MZO393250:MZT393250 NJK393250:NJP393250 NTG393250:NTL393250 ODC393250:ODH393250 OMY393250:OND393250 OWU393250:OWZ393250 PGQ393250:PGV393250 PQM393250:PQR393250 QAI393250:QAN393250 QKE393250:QKJ393250 QUA393250:QUF393250 RDW393250:REB393250 RNS393250:RNX393250 RXO393250:RXT393250 SHK393250:SHP393250 SRG393250:SRL393250 TBC393250:TBH393250 TKY393250:TLD393250 TUU393250:TUZ393250 UEQ393250:UEV393250 UOM393250:UOR393250 UYI393250:UYN393250 VIE393250:VIJ393250 VSA393250:VSF393250 WBW393250:WCB393250 WLS393250:WLX393250 WVO393250:WVT393250 G458786:L458786 JC458786:JH458786 SY458786:TD458786 ACU458786:ACZ458786 AMQ458786:AMV458786 AWM458786:AWR458786 BGI458786:BGN458786 BQE458786:BQJ458786 CAA458786:CAF458786 CJW458786:CKB458786 CTS458786:CTX458786 DDO458786:DDT458786 DNK458786:DNP458786 DXG458786:DXL458786 EHC458786:EHH458786 EQY458786:ERD458786 FAU458786:FAZ458786 FKQ458786:FKV458786 FUM458786:FUR458786 GEI458786:GEN458786 GOE458786:GOJ458786 GYA458786:GYF458786 HHW458786:HIB458786 HRS458786:HRX458786 IBO458786:IBT458786 ILK458786:ILP458786 IVG458786:IVL458786 JFC458786:JFH458786 JOY458786:JPD458786 JYU458786:JYZ458786 KIQ458786:KIV458786 KSM458786:KSR458786 LCI458786:LCN458786 LME458786:LMJ458786 LWA458786:LWF458786 MFW458786:MGB458786 MPS458786:MPX458786 MZO458786:MZT458786 NJK458786:NJP458786 NTG458786:NTL458786 ODC458786:ODH458786 OMY458786:OND458786 OWU458786:OWZ458786 PGQ458786:PGV458786 PQM458786:PQR458786 QAI458786:QAN458786 QKE458786:QKJ458786 QUA458786:QUF458786 RDW458786:REB458786 RNS458786:RNX458786 RXO458786:RXT458786 SHK458786:SHP458786 SRG458786:SRL458786 TBC458786:TBH458786 TKY458786:TLD458786 TUU458786:TUZ458786 UEQ458786:UEV458786 UOM458786:UOR458786 UYI458786:UYN458786 VIE458786:VIJ458786 VSA458786:VSF458786 WBW458786:WCB458786 WLS458786:WLX458786 WVO458786:WVT458786 G524322:L524322 JC524322:JH524322 SY524322:TD524322 ACU524322:ACZ524322 AMQ524322:AMV524322 AWM524322:AWR524322 BGI524322:BGN524322 BQE524322:BQJ524322 CAA524322:CAF524322 CJW524322:CKB524322 CTS524322:CTX524322 DDO524322:DDT524322 DNK524322:DNP524322 DXG524322:DXL524322 EHC524322:EHH524322 EQY524322:ERD524322 FAU524322:FAZ524322 FKQ524322:FKV524322 FUM524322:FUR524322 GEI524322:GEN524322 GOE524322:GOJ524322 GYA524322:GYF524322 HHW524322:HIB524322 HRS524322:HRX524322 IBO524322:IBT524322 ILK524322:ILP524322 IVG524322:IVL524322 JFC524322:JFH524322 JOY524322:JPD524322 JYU524322:JYZ524322 KIQ524322:KIV524322 KSM524322:KSR524322 LCI524322:LCN524322 LME524322:LMJ524322 LWA524322:LWF524322 MFW524322:MGB524322 MPS524322:MPX524322 MZO524322:MZT524322 NJK524322:NJP524322 NTG524322:NTL524322 ODC524322:ODH524322 OMY524322:OND524322 OWU524322:OWZ524322 PGQ524322:PGV524322 PQM524322:PQR524322 QAI524322:QAN524322 QKE524322:QKJ524322 QUA524322:QUF524322 RDW524322:REB524322 RNS524322:RNX524322 RXO524322:RXT524322 SHK524322:SHP524322 SRG524322:SRL524322 TBC524322:TBH524322 TKY524322:TLD524322 TUU524322:TUZ524322 UEQ524322:UEV524322 UOM524322:UOR524322 UYI524322:UYN524322 VIE524322:VIJ524322 VSA524322:VSF524322 WBW524322:WCB524322 WLS524322:WLX524322 WVO524322:WVT524322 G589858:L589858 JC589858:JH589858 SY589858:TD589858 ACU589858:ACZ589858 AMQ589858:AMV589858 AWM589858:AWR589858 BGI589858:BGN589858 BQE589858:BQJ589858 CAA589858:CAF589858 CJW589858:CKB589858 CTS589858:CTX589858 DDO589858:DDT589858 DNK589858:DNP589858 DXG589858:DXL589858 EHC589858:EHH589858 EQY589858:ERD589858 FAU589858:FAZ589858 FKQ589858:FKV589858 FUM589858:FUR589858 GEI589858:GEN589858 GOE589858:GOJ589858 GYA589858:GYF589858 HHW589858:HIB589858 HRS589858:HRX589858 IBO589858:IBT589858 ILK589858:ILP589858 IVG589858:IVL589858 JFC589858:JFH589858 JOY589858:JPD589858 JYU589858:JYZ589858 KIQ589858:KIV589858 KSM589858:KSR589858 LCI589858:LCN589858 LME589858:LMJ589858 LWA589858:LWF589858 MFW589858:MGB589858 MPS589858:MPX589858 MZO589858:MZT589858 NJK589858:NJP589858 NTG589858:NTL589858 ODC589858:ODH589858 OMY589858:OND589858 OWU589858:OWZ589858 PGQ589858:PGV589858 PQM589858:PQR589858 QAI589858:QAN589858 QKE589858:QKJ589858 QUA589858:QUF589858 RDW589858:REB589858 RNS589858:RNX589858 RXO589858:RXT589858 SHK589858:SHP589858 SRG589858:SRL589858 TBC589858:TBH589858 TKY589858:TLD589858 TUU589858:TUZ589858 UEQ589858:UEV589858 UOM589858:UOR589858 UYI589858:UYN589858 VIE589858:VIJ589858 VSA589858:VSF589858 WBW589858:WCB589858 WLS589858:WLX589858 WVO589858:WVT589858 G655394:L655394 JC655394:JH655394 SY655394:TD655394 ACU655394:ACZ655394 AMQ655394:AMV655394 AWM655394:AWR655394 BGI655394:BGN655394 BQE655394:BQJ655394 CAA655394:CAF655394 CJW655394:CKB655394 CTS655394:CTX655394 DDO655394:DDT655394 DNK655394:DNP655394 DXG655394:DXL655394 EHC655394:EHH655394 EQY655394:ERD655394 FAU655394:FAZ655394 FKQ655394:FKV655394 FUM655394:FUR655394 GEI655394:GEN655394 GOE655394:GOJ655394 GYA655394:GYF655394 HHW655394:HIB655394 HRS655394:HRX655394 IBO655394:IBT655394 ILK655394:ILP655394 IVG655394:IVL655394 JFC655394:JFH655394 JOY655394:JPD655394 JYU655394:JYZ655394 KIQ655394:KIV655394 KSM655394:KSR655394 LCI655394:LCN655394 LME655394:LMJ655394 LWA655394:LWF655394 MFW655394:MGB655394 MPS655394:MPX655394 MZO655394:MZT655394 NJK655394:NJP655394 NTG655394:NTL655394 ODC655394:ODH655394 OMY655394:OND655394 OWU655394:OWZ655394 PGQ655394:PGV655394 PQM655394:PQR655394 QAI655394:QAN655394 QKE655394:QKJ655394 QUA655394:QUF655394 RDW655394:REB655394 RNS655394:RNX655394 RXO655394:RXT655394 SHK655394:SHP655394 SRG655394:SRL655394 TBC655394:TBH655394 TKY655394:TLD655394 TUU655394:TUZ655394 UEQ655394:UEV655394 UOM655394:UOR655394 UYI655394:UYN655394 VIE655394:VIJ655394 VSA655394:VSF655394 WBW655394:WCB655394 WLS655394:WLX655394 WVO655394:WVT655394 G720930:L720930 JC720930:JH720930 SY720930:TD720930 ACU720930:ACZ720930 AMQ720930:AMV720930 AWM720930:AWR720930 BGI720930:BGN720930 BQE720930:BQJ720930 CAA720930:CAF720930 CJW720930:CKB720930 CTS720930:CTX720930 DDO720930:DDT720930 DNK720930:DNP720930 DXG720930:DXL720930 EHC720930:EHH720930 EQY720930:ERD720930 FAU720930:FAZ720930 FKQ720930:FKV720930 FUM720930:FUR720930 GEI720930:GEN720930 GOE720930:GOJ720930 GYA720930:GYF720930 HHW720930:HIB720930 HRS720930:HRX720930 IBO720930:IBT720930 ILK720930:ILP720930 IVG720930:IVL720930 JFC720930:JFH720930 JOY720930:JPD720930 JYU720930:JYZ720930 KIQ720930:KIV720930 KSM720930:KSR720930 LCI720930:LCN720930 LME720930:LMJ720930 LWA720930:LWF720930 MFW720930:MGB720930 MPS720930:MPX720930 MZO720930:MZT720930 NJK720930:NJP720930 NTG720930:NTL720930 ODC720930:ODH720930 OMY720930:OND720930 OWU720930:OWZ720930 PGQ720930:PGV720930 PQM720930:PQR720930 QAI720930:QAN720930 QKE720930:QKJ720930 QUA720930:QUF720930 RDW720930:REB720930 RNS720930:RNX720930 RXO720930:RXT720930 SHK720930:SHP720930 SRG720930:SRL720930 TBC720930:TBH720930 TKY720930:TLD720930 TUU720930:TUZ720930 UEQ720930:UEV720930 UOM720930:UOR720930 UYI720930:UYN720930 VIE720930:VIJ720930 VSA720930:VSF720930 WBW720930:WCB720930 WLS720930:WLX720930 WVO720930:WVT720930 G786466:L786466 JC786466:JH786466 SY786466:TD786466 ACU786466:ACZ786466 AMQ786466:AMV786466 AWM786466:AWR786466 BGI786466:BGN786466 BQE786466:BQJ786466 CAA786466:CAF786466 CJW786466:CKB786466 CTS786466:CTX786466 DDO786466:DDT786466 DNK786466:DNP786466 DXG786466:DXL786466 EHC786466:EHH786466 EQY786466:ERD786466 FAU786466:FAZ786466 FKQ786466:FKV786466 FUM786466:FUR786466 GEI786466:GEN786466 GOE786466:GOJ786466 GYA786466:GYF786466 HHW786466:HIB786466 HRS786466:HRX786466 IBO786466:IBT786466 ILK786466:ILP786466 IVG786466:IVL786466 JFC786466:JFH786466 JOY786466:JPD786466 JYU786466:JYZ786466 KIQ786466:KIV786466 KSM786466:KSR786466 LCI786466:LCN786466 LME786466:LMJ786466 LWA786466:LWF786466 MFW786466:MGB786466 MPS786466:MPX786466 MZO786466:MZT786466 NJK786466:NJP786466 NTG786466:NTL786466 ODC786466:ODH786466 OMY786466:OND786466 OWU786466:OWZ786466 PGQ786466:PGV786466 PQM786466:PQR786466 QAI786466:QAN786466 QKE786466:QKJ786466 QUA786466:QUF786466 RDW786466:REB786466 RNS786466:RNX786466 RXO786466:RXT786466 SHK786466:SHP786466 SRG786466:SRL786466 TBC786466:TBH786466 TKY786466:TLD786466 TUU786466:TUZ786466 UEQ786466:UEV786466 UOM786466:UOR786466 UYI786466:UYN786466 VIE786466:VIJ786466 VSA786466:VSF786466 WBW786466:WCB786466 WLS786466:WLX786466 WVO786466:WVT786466 G852002:L852002 JC852002:JH852002 SY852002:TD852002 ACU852002:ACZ852002 AMQ852002:AMV852002 AWM852002:AWR852002 BGI852002:BGN852002 BQE852002:BQJ852002 CAA852002:CAF852002 CJW852002:CKB852002 CTS852002:CTX852002 DDO852002:DDT852002 DNK852002:DNP852002 DXG852002:DXL852002 EHC852002:EHH852002 EQY852002:ERD852002 FAU852002:FAZ852002 FKQ852002:FKV852002 FUM852002:FUR852002 GEI852002:GEN852002 GOE852002:GOJ852002 GYA852002:GYF852002 HHW852002:HIB852002 HRS852002:HRX852002 IBO852002:IBT852002 ILK852002:ILP852002 IVG852002:IVL852002 JFC852002:JFH852002 JOY852002:JPD852002 JYU852002:JYZ852002 KIQ852002:KIV852002 KSM852002:KSR852002 LCI852002:LCN852002 LME852002:LMJ852002 LWA852002:LWF852002 MFW852002:MGB852002 MPS852002:MPX852002 MZO852002:MZT852002 NJK852002:NJP852002 NTG852002:NTL852002 ODC852002:ODH852002 OMY852002:OND852002 OWU852002:OWZ852002 PGQ852002:PGV852002 PQM852002:PQR852002 QAI852002:QAN852002 QKE852002:QKJ852002 QUA852002:QUF852002 RDW852002:REB852002 RNS852002:RNX852002 RXO852002:RXT852002 SHK852002:SHP852002 SRG852002:SRL852002 TBC852002:TBH852002 TKY852002:TLD852002 TUU852002:TUZ852002 UEQ852002:UEV852002 UOM852002:UOR852002 UYI852002:UYN852002 VIE852002:VIJ852002 VSA852002:VSF852002 WBW852002:WCB852002 WLS852002:WLX852002 WVO852002:WVT852002 G917538:L917538 JC917538:JH917538 SY917538:TD917538 ACU917538:ACZ917538 AMQ917538:AMV917538 AWM917538:AWR917538 BGI917538:BGN917538 BQE917538:BQJ917538 CAA917538:CAF917538 CJW917538:CKB917538 CTS917538:CTX917538 DDO917538:DDT917538 DNK917538:DNP917538 DXG917538:DXL917538 EHC917538:EHH917538 EQY917538:ERD917538 FAU917538:FAZ917538 FKQ917538:FKV917538 FUM917538:FUR917538 GEI917538:GEN917538 GOE917538:GOJ917538 GYA917538:GYF917538 HHW917538:HIB917538 HRS917538:HRX917538 IBO917538:IBT917538 ILK917538:ILP917538 IVG917538:IVL917538 JFC917538:JFH917538 JOY917538:JPD917538 JYU917538:JYZ917538 KIQ917538:KIV917538 KSM917538:KSR917538 LCI917538:LCN917538 LME917538:LMJ917538 LWA917538:LWF917538 MFW917538:MGB917538 MPS917538:MPX917538 MZO917538:MZT917538 NJK917538:NJP917538 NTG917538:NTL917538 ODC917538:ODH917538 OMY917538:OND917538 OWU917538:OWZ917538 PGQ917538:PGV917538 PQM917538:PQR917538 QAI917538:QAN917538 QKE917538:QKJ917538 QUA917538:QUF917538 RDW917538:REB917538 RNS917538:RNX917538 RXO917538:RXT917538 SHK917538:SHP917538 SRG917538:SRL917538 TBC917538:TBH917538 TKY917538:TLD917538 TUU917538:TUZ917538 UEQ917538:UEV917538 UOM917538:UOR917538 UYI917538:UYN917538 VIE917538:VIJ917538 VSA917538:VSF917538 WBW917538:WCB917538 WLS917538:WLX917538 WVO917538:WVT917538 G983074:L983074 JC983074:JH983074 SY983074:TD983074 ACU983074:ACZ983074 AMQ983074:AMV983074 AWM983074:AWR983074 BGI983074:BGN983074 BQE983074:BQJ983074 CAA983074:CAF983074 CJW983074:CKB983074 CTS983074:CTX983074 DDO983074:DDT983074 DNK983074:DNP983074 DXG983074:DXL983074 EHC983074:EHH983074 EQY983074:ERD983074 FAU983074:FAZ983074 FKQ983074:FKV983074 FUM983074:FUR983074 GEI983074:GEN983074 GOE983074:GOJ983074 GYA983074:GYF983074 HHW983074:HIB983074 HRS983074:HRX983074 IBO983074:IBT983074 ILK983074:ILP983074 IVG983074:IVL983074 JFC983074:JFH983074 JOY983074:JPD983074 JYU983074:JYZ983074 KIQ983074:KIV983074 KSM983074:KSR983074 LCI983074:LCN983074 LME983074:LMJ983074 LWA983074:LWF983074 MFW983074:MGB983074 MPS983074:MPX983074 MZO983074:MZT983074 NJK983074:NJP983074 NTG983074:NTL983074 ODC983074:ODH983074 OMY983074:OND983074 OWU983074:OWZ983074 PGQ983074:PGV983074 PQM983074:PQR983074 QAI983074:QAN983074 QKE983074:QKJ983074 QUA983074:QUF983074 RDW983074:REB983074 RNS983074:RNX983074 RXO983074:RXT983074 SHK983074:SHP983074 SRG983074:SRL983074 TBC983074:TBH983074 TKY983074:TLD983074 TUU983074:TUZ983074 UEQ983074:UEV983074 UOM983074:UOR983074 UYI983074:UYN983074 VIE983074:VIJ983074 VSA983074:VSF983074 WBW983074:WCB983074 WLS983074:WLX983074 WVO983074:WVT983074" xr:uid="{3A3937A6-8433-4B55-BBFB-EDD47A8DA09F}"/>
    <dataValidation type="list" allowBlank="1" showInputMessage="1" showErrorMessage="1" promptTitle="A-Part Business ?" prompt="Input ( Y / N ) using drop down menu to clarify a-part business._x000a__x000a_A-part business involves product passing directly thru DENSO to OEM." sqref="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xr:uid="{F6D880ED-02E4-4B90-86FE-C0CE7045AA6A}">
      <formula1>"Y,N"</formula1>
    </dataValidation>
    <dataValidation type="list" allowBlank="1" showInputMessage="1" showErrorMessage="1" promptTitle="Checking Fixture Required" prompt="Input ( Y / N ) using drop down menu to clarify if Denso will require a checking fixture for the part._x000a__x000a_" sqref="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xr:uid="{1A6AC518-6A4B-437D-8E82-1C8A841B548F}">
      <formula1>"Y,N"</formula1>
    </dataValidation>
    <dataValidation allowBlank="1" showInputMessage="1" showErrorMessage="1" promptTitle="New Associates Hired" prompt="Clarify if &lt;YES&gt; new associates will be hired and trained to produce these parts or &lt;NO&gt;  Current associates will be utilized to produce parts._x000a__x000a_" sqref="H40:I4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xr:uid="{F67B307D-E76B-44A1-9C1D-D572E7619DE3}"/>
    <dataValidation allowBlank="1" showInputMessage="1" showErrorMessage="1" promptTitle="Monthly Validation" prompt="Input required monthly volume to support production._x000a__x000a_Monthly volume taken from customer request for quotation (RFQ). " sqref="X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65572 JT65572 TP65572 ADL65572 ANH65572 AXD65572 BGZ65572 BQV65572 CAR65572 CKN65572 CUJ65572 DEF65572 DOB65572 DXX65572 EHT65572 ERP65572 FBL65572 FLH65572 FVD65572 GEZ65572 GOV65572 GYR65572 HIN65572 HSJ65572 ICF65572 IMB65572 IVX65572 JFT65572 JPP65572 JZL65572 KJH65572 KTD65572 LCZ65572 LMV65572 LWR65572 MGN65572 MQJ65572 NAF65572 NKB65572 NTX65572 ODT65572 ONP65572 OXL65572 PHH65572 PRD65572 QAZ65572 QKV65572 QUR65572 REN65572 ROJ65572 RYF65572 SIB65572 SRX65572 TBT65572 TLP65572 TVL65572 UFH65572 UPD65572 UYZ65572 VIV65572 VSR65572 WCN65572 WMJ65572 WWF65572 X131108 JT131108 TP131108 ADL131108 ANH131108 AXD131108 BGZ131108 BQV131108 CAR131108 CKN131108 CUJ131108 DEF131108 DOB131108 DXX131108 EHT131108 ERP131108 FBL131108 FLH131108 FVD131108 GEZ131108 GOV131108 GYR131108 HIN131108 HSJ131108 ICF131108 IMB131108 IVX131108 JFT131108 JPP131108 JZL131108 KJH131108 KTD131108 LCZ131108 LMV131108 LWR131108 MGN131108 MQJ131108 NAF131108 NKB131108 NTX131108 ODT131108 ONP131108 OXL131108 PHH131108 PRD131108 QAZ131108 QKV131108 QUR131108 REN131108 ROJ131108 RYF131108 SIB131108 SRX131108 TBT131108 TLP131108 TVL131108 UFH131108 UPD131108 UYZ131108 VIV131108 VSR131108 WCN131108 WMJ131108 WWF131108 X196644 JT196644 TP196644 ADL196644 ANH196644 AXD196644 BGZ196644 BQV196644 CAR196644 CKN196644 CUJ196644 DEF196644 DOB196644 DXX196644 EHT196644 ERP196644 FBL196644 FLH196644 FVD196644 GEZ196644 GOV196644 GYR196644 HIN196644 HSJ196644 ICF196644 IMB196644 IVX196644 JFT196644 JPP196644 JZL196644 KJH196644 KTD196644 LCZ196644 LMV196644 LWR196644 MGN196644 MQJ196644 NAF196644 NKB196644 NTX196644 ODT196644 ONP196644 OXL196644 PHH196644 PRD196644 QAZ196644 QKV196644 QUR196644 REN196644 ROJ196644 RYF196644 SIB196644 SRX196644 TBT196644 TLP196644 TVL196644 UFH196644 UPD196644 UYZ196644 VIV196644 VSR196644 WCN196644 WMJ196644 WWF196644 X262180 JT262180 TP262180 ADL262180 ANH262180 AXD262180 BGZ262180 BQV262180 CAR262180 CKN262180 CUJ262180 DEF262180 DOB262180 DXX262180 EHT262180 ERP262180 FBL262180 FLH262180 FVD262180 GEZ262180 GOV262180 GYR262180 HIN262180 HSJ262180 ICF262180 IMB262180 IVX262180 JFT262180 JPP262180 JZL262180 KJH262180 KTD262180 LCZ262180 LMV262180 LWR262180 MGN262180 MQJ262180 NAF262180 NKB262180 NTX262180 ODT262180 ONP262180 OXL262180 PHH262180 PRD262180 QAZ262180 QKV262180 QUR262180 REN262180 ROJ262180 RYF262180 SIB262180 SRX262180 TBT262180 TLP262180 TVL262180 UFH262180 UPD262180 UYZ262180 VIV262180 VSR262180 WCN262180 WMJ262180 WWF262180 X327716 JT327716 TP327716 ADL327716 ANH327716 AXD327716 BGZ327716 BQV327716 CAR327716 CKN327716 CUJ327716 DEF327716 DOB327716 DXX327716 EHT327716 ERP327716 FBL327716 FLH327716 FVD327716 GEZ327716 GOV327716 GYR327716 HIN327716 HSJ327716 ICF327716 IMB327716 IVX327716 JFT327716 JPP327716 JZL327716 KJH327716 KTD327716 LCZ327716 LMV327716 LWR327716 MGN327716 MQJ327716 NAF327716 NKB327716 NTX327716 ODT327716 ONP327716 OXL327716 PHH327716 PRD327716 QAZ327716 QKV327716 QUR327716 REN327716 ROJ327716 RYF327716 SIB327716 SRX327716 TBT327716 TLP327716 TVL327716 UFH327716 UPD327716 UYZ327716 VIV327716 VSR327716 WCN327716 WMJ327716 WWF327716 X393252 JT393252 TP393252 ADL393252 ANH393252 AXD393252 BGZ393252 BQV393252 CAR393252 CKN393252 CUJ393252 DEF393252 DOB393252 DXX393252 EHT393252 ERP393252 FBL393252 FLH393252 FVD393252 GEZ393252 GOV393252 GYR393252 HIN393252 HSJ393252 ICF393252 IMB393252 IVX393252 JFT393252 JPP393252 JZL393252 KJH393252 KTD393252 LCZ393252 LMV393252 LWR393252 MGN393252 MQJ393252 NAF393252 NKB393252 NTX393252 ODT393252 ONP393252 OXL393252 PHH393252 PRD393252 QAZ393252 QKV393252 QUR393252 REN393252 ROJ393252 RYF393252 SIB393252 SRX393252 TBT393252 TLP393252 TVL393252 UFH393252 UPD393252 UYZ393252 VIV393252 VSR393252 WCN393252 WMJ393252 WWF393252 X458788 JT458788 TP458788 ADL458788 ANH458788 AXD458788 BGZ458788 BQV458788 CAR458788 CKN458788 CUJ458788 DEF458788 DOB458788 DXX458788 EHT458788 ERP458788 FBL458788 FLH458788 FVD458788 GEZ458788 GOV458788 GYR458788 HIN458788 HSJ458788 ICF458788 IMB458788 IVX458788 JFT458788 JPP458788 JZL458788 KJH458788 KTD458788 LCZ458788 LMV458788 LWR458788 MGN458788 MQJ458788 NAF458788 NKB458788 NTX458788 ODT458788 ONP458788 OXL458788 PHH458788 PRD458788 QAZ458788 QKV458788 QUR458788 REN458788 ROJ458788 RYF458788 SIB458788 SRX458788 TBT458788 TLP458788 TVL458788 UFH458788 UPD458788 UYZ458788 VIV458788 VSR458788 WCN458788 WMJ458788 WWF458788 X524324 JT524324 TP524324 ADL524324 ANH524324 AXD524324 BGZ524324 BQV524324 CAR524324 CKN524324 CUJ524324 DEF524324 DOB524324 DXX524324 EHT524324 ERP524324 FBL524324 FLH524324 FVD524324 GEZ524324 GOV524324 GYR524324 HIN524324 HSJ524324 ICF524324 IMB524324 IVX524324 JFT524324 JPP524324 JZL524324 KJH524324 KTD524324 LCZ524324 LMV524324 LWR524324 MGN524324 MQJ524324 NAF524324 NKB524324 NTX524324 ODT524324 ONP524324 OXL524324 PHH524324 PRD524324 QAZ524324 QKV524324 QUR524324 REN524324 ROJ524324 RYF524324 SIB524324 SRX524324 TBT524324 TLP524324 TVL524324 UFH524324 UPD524324 UYZ524324 VIV524324 VSR524324 WCN524324 WMJ524324 WWF524324 X589860 JT589860 TP589860 ADL589860 ANH589860 AXD589860 BGZ589860 BQV589860 CAR589860 CKN589860 CUJ589860 DEF589860 DOB589860 DXX589860 EHT589860 ERP589860 FBL589860 FLH589860 FVD589860 GEZ589860 GOV589860 GYR589860 HIN589860 HSJ589860 ICF589860 IMB589860 IVX589860 JFT589860 JPP589860 JZL589860 KJH589860 KTD589860 LCZ589860 LMV589860 LWR589860 MGN589860 MQJ589860 NAF589860 NKB589860 NTX589860 ODT589860 ONP589860 OXL589860 PHH589860 PRD589860 QAZ589860 QKV589860 QUR589860 REN589860 ROJ589860 RYF589860 SIB589860 SRX589860 TBT589860 TLP589860 TVL589860 UFH589860 UPD589860 UYZ589860 VIV589860 VSR589860 WCN589860 WMJ589860 WWF589860 X655396 JT655396 TP655396 ADL655396 ANH655396 AXD655396 BGZ655396 BQV655396 CAR655396 CKN655396 CUJ655396 DEF655396 DOB655396 DXX655396 EHT655396 ERP655396 FBL655396 FLH655396 FVD655396 GEZ655396 GOV655396 GYR655396 HIN655396 HSJ655396 ICF655396 IMB655396 IVX655396 JFT655396 JPP655396 JZL655396 KJH655396 KTD655396 LCZ655396 LMV655396 LWR655396 MGN655396 MQJ655396 NAF655396 NKB655396 NTX655396 ODT655396 ONP655396 OXL655396 PHH655396 PRD655396 QAZ655396 QKV655396 QUR655396 REN655396 ROJ655396 RYF655396 SIB655396 SRX655396 TBT655396 TLP655396 TVL655396 UFH655396 UPD655396 UYZ655396 VIV655396 VSR655396 WCN655396 WMJ655396 WWF655396 X720932 JT720932 TP720932 ADL720932 ANH720932 AXD720932 BGZ720932 BQV720932 CAR720932 CKN720932 CUJ720932 DEF720932 DOB720932 DXX720932 EHT720932 ERP720932 FBL720932 FLH720932 FVD720932 GEZ720932 GOV720932 GYR720932 HIN720932 HSJ720932 ICF720932 IMB720932 IVX720932 JFT720932 JPP720932 JZL720932 KJH720932 KTD720932 LCZ720932 LMV720932 LWR720932 MGN720932 MQJ720932 NAF720932 NKB720932 NTX720932 ODT720932 ONP720932 OXL720932 PHH720932 PRD720932 QAZ720932 QKV720932 QUR720932 REN720932 ROJ720932 RYF720932 SIB720932 SRX720932 TBT720932 TLP720932 TVL720932 UFH720932 UPD720932 UYZ720932 VIV720932 VSR720932 WCN720932 WMJ720932 WWF720932 X786468 JT786468 TP786468 ADL786468 ANH786468 AXD786468 BGZ786468 BQV786468 CAR786468 CKN786468 CUJ786468 DEF786468 DOB786468 DXX786468 EHT786468 ERP786468 FBL786468 FLH786468 FVD786468 GEZ786468 GOV786468 GYR786468 HIN786468 HSJ786468 ICF786468 IMB786468 IVX786468 JFT786468 JPP786468 JZL786468 KJH786468 KTD786468 LCZ786468 LMV786468 LWR786468 MGN786468 MQJ786468 NAF786468 NKB786468 NTX786468 ODT786468 ONP786468 OXL786468 PHH786468 PRD786468 QAZ786468 QKV786468 QUR786468 REN786468 ROJ786468 RYF786468 SIB786468 SRX786468 TBT786468 TLP786468 TVL786468 UFH786468 UPD786468 UYZ786468 VIV786468 VSR786468 WCN786468 WMJ786468 WWF786468 X852004 JT852004 TP852004 ADL852004 ANH852004 AXD852004 BGZ852004 BQV852004 CAR852004 CKN852004 CUJ852004 DEF852004 DOB852004 DXX852004 EHT852004 ERP852004 FBL852004 FLH852004 FVD852004 GEZ852004 GOV852004 GYR852004 HIN852004 HSJ852004 ICF852004 IMB852004 IVX852004 JFT852004 JPP852004 JZL852004 KJH852004 KTD852004 LCZ852004 LMV852004 LWR852004 MGN852004 MQJ852004 NAF852004 NKB852004 NTX852004 ODT852004 ONP852004 OXL852004 PHH852004 PRD852004 QAZ852004 QKV852004 QUR852004 REN852004 ROJ852004 RYF852004 SIB852004 SRX852004 TBT852004 TLP852004 TVL852004 UFH852004 UPD852004 UYZ852004 VIV852004 VSR852004 WCN852004 WMJ852004 WWF852004 X917540 JT917540 TP917540 ADL917540 ANH917540 AXD917540 BGZ917540 BQV917540 CAR917540 CKN917540 CUJ917540 DEF917540 DOB917540 DXX917540 EHT917540 ERP917540 FBL917540 FLH917540 FVD917540 GEZ917540 GOV917540 GYR917540 HIN917540 HSJ917540 ICF917540 IMB917540 IVX917540 JFT917540 JPP917540 JZL917540 KJH917540 KTD917540 LCZ917540 LMV917540 LWR917540 MGN917540 MQJ917540 NAF917540 NKB917540 NTX917540 ODT917540 ONP917540 OXL917540 PHH917540 PRD917540 QAZ917540 QKV917540 QUR917540 REN917540 ROJ917540 RYF917540 SIB917540 SRX917540 TBT917540 TLP917540 TVL917540 UFH917540 UPD917540 UYZ917540 VIV917540 VSR917540 WCN917540 WMJ917540 WWF917540 X983076 JT983076 TP983076 ADL983076 ANH983076 AXD983076 BGZ983076 BQV983076 CAR983076 CKN983076 CUJ983076 DEF983076 DOB983076 DXX983076 EHT983076 ERP983076 FBL983076 FLH983076 FVD983076 GEZ983076 GOV983076 GYR983076 HIN983076 HSJ983076 ICF983076 IMB983076 IVX983076 JFT983076 JPP983076 JZL983076 KJH983076 KTD983076 LCZ983076 LMV983076 LWR983076 MGN983076 MQJ983076 NAF983076 NKB983076 NTX983076 ODT983076 ONP983076 OXL983076 PHH983076 PRD983076 QAZ983076 QKV983076 QUR983076 REN983076 ROJ983076 RYF983076 SIB983076 SRX983076 TBT983076 TLP983076 TVL983076 UFH983076 UPD983076 UYZ983076 VIV983076 VSR983076 WCN983076 WMJ983076 WWF983076" xr:uid="{355FB900-0A86-4E66-A344-7B7C794ADDE6}"/>
    <dataValidation allowBlank="1" showInputMessage="1" showErrorMessage="1" promptTitle="Bottleneck" prompt="Clarify bottleneck for this part._x000a__x000a_All data in below capacity study is based on bottleneck." sqref="X38 JT38 TP38 ADL38 ANH38 AXD38 BGZ38 BQV38 CAR38 CKN38 CUJ38 DEF38 DOB38 DXX38 EHT38 ERP38 FBL38 FLH38 FVD38 GEZ38 GOV38 GYR38 HIN38 HSJ38 ICF38 IMB38 IVX38 JFT38 JPP38 JZL38 KJH38 KTD38 LCZ38 LMV38 LWR38 MGN38 MQJ38 NAF38 NKB38 NTX38 ODT38 ONP38 OXL38 PHH38 PRD38 QAZ38 QKV38 QUR38 REN38 ROJ38 RYF38 SIB38 SRX38 TBT38 TLP38 TVL38 UFH38 UPD38 UYZ38 VIV38 VSR38 WCN38 WMJ38 WWF38 X65574 JT65574 TP65574 ADL65574 ANH65574 AXD65574 BGZ65574 BQV65574 CAR65574 CKN65574 CUJ65574 DEF65574 DOB65574 DXX65574 EHT65574 ERP65574 FBL65574 FLH65574 FVD65574 GEZ65574 GOV65574 GYR65574 HIN65574 HSJ65574 ICF65574 IMB65574 IVX65574 JFT65574 JPP65574 JZL65574 KJH65574 KTD65574 LCZ65574 LMV65574 LWR65574 MGN65574 MQJ65574 NAF65574 NKB65574 NTX65574 ODT65574 ONP65574 OXL65574 PHH65574 PRD65574 QAZ65574 QKV65574 QUR65574 REN65574 ROJ65574 RYF65574 SIB65574 SRX65574 TBT65574 TLP65574 TVL65574 UFH65574 UPD65574 UYZ65574 VIV65574 VSR65574 WCN65574 WMJ65574 WWF65574 X131110 JT131110 TP131110 ADL131110 ANH131110 AXD131110 BGZ131110 BQV131110 CAR131110 CKN131110 CUJ131110 DEF131110 DOB131110 DXX131110 EHT131110 ERP131110 FBL131110 FLH131110 FVD131110 GEZ131110 GOV131110 GYR131110 HIN131110 HSJ131110 ICF131110 IMB131110 IVX131110 JFT131110 JPP131110 JZL131110 KJH131110 KTD131110 LCZ131110 LMV131110 LWR131110 MGN131110 MQJ131110 NAF131110 NKB131110 NTX131110 ODT131110 ONP131110 OXL131110 PHH131110 PRD131110 QAZ131110 QKV131110 QUR131110 REN131110 ROJ131110 RYF131110 SIB131110 SRX131110 TBT131110 TLP131110 TVL131110 UFH131110 UPD131110 UYZ131110 VIV131110 VSR131110 WCN131110 WMJ131110 WWF131110 X196646 JT196646 TP196646 ADL196646 ANH196646 AXD196646 BGZ196646 BQV196646 CAR196646 CKN196646 CUJ196646 DEF196646 DOB196646 DXX196646 EHT196646 ERP196646 FBL196646 FLH196646 FVD196646 GEZ196646 GOV196646 GYR196646 HIN196646 HSJ196646 ICF196646 IMB196646 IVX196646 JFT196646 JPP196646 JZL196646 KJH196646 KTD196646 LCZ196646 LMV196646 LWR196646 MGN196646 MQJ196646 NAF196646 NKB196646 NTX196646 ODT196646 ONP196646 OXL196646 PHH196646 PRD196646 QAZ196646 QKV196646 QUR196646 REN196646 ROJ196646 RYF196646 SIB196646 SRX196646 TBT196646 TLP196646 TVL196646 UFH196646 UPD196646 UYZ196646 VIV196646 VSR196646 WCN196646 WMJ196646 WWF196646 X262182 JT262182 TP262182 ADL262182 ANH262182 AXD262182 BGZ262182 BQV262182 CAR262182 CKN262182 CUJ262182 DEF262182 DOB262182 DXX262182 EHT262182 ERP262182 FBL262182 FLH262182 FVD262182 GEZ262182 GOV262182 GYR262182 HIN262182 HSJ262182 ICF262182 IMB262182 IVX262182 JFT262182 JPP262182 JZL262182 KJH262182 KTD262182 LCZ262182 LMV262182 LWR262182 MGN262182 MQJ262182 NAF262182 NKB262182 NTX262182 ODT262182 ONP262182 OXL262182 PHH262182 PRD262182 QAZ262182 QKV262182 QUR262182 REN262182 ROJ262182 RYF262182 SIB262182 SRX262182 TBT262182 TLP262182 TVL262182 UFH262182 UPD262182 UYZ262182 VIV262182 VSR262182 WCN262182 WMJ262182 WWF262182 X327718 JT327718 TP327718 ADL327718 ANH327718 AXD327718 BGZ327718 BQV327718 CAR327718 CKN327718 CUJ327718 DEF327718 DOB327718 DXX327718 EHT327718 ERP327718 FBL327718 FLH327718 FVD327718 GEZ327718 GOV327718 GYR327718 HIN327718 HSJ327718 ICF327718 IMB327718 IVX327718 JFT327718 JPP327718 JZL327718 KJH327718 KTD327718 LCZ327718 LMV327718 LWR327718 MGN327718 MQJ327718 NAF327718 NKB327718 NTX327718 ODT327718 ONP327718 OXL327718 PHH327718 PRD327718 QAZ327718 QKV327718 QUR327718 REN327718 ROJ327718 RYF327718 SIB327718 SRX327718 TBT327718 TLP327718 TVL327718 UFH327718 UPD327718 UYZ327718 VIV327718 VSR327718 WCN327718 WMJ327718 WWF327718 X393254 JT393254 TP393254 ADL393254 ANH393254 AXD393254 BGZ393254 BQV393254 CAR393254 CKN393254 CUJ393254 DEF393254 DOB393254 DXX393254 EHT393254 ERP393254 FBL393254 FLH393254 FVD393254 GEZ393254 GOV393254 GYR393254 HIN393254 HSJ393254 ICF393254 IMB393254 IVX393254 JFT393254 JPP393254 JZL393254 KJH393254 KTD393254 LCZ393254 LMV393254 LWR393254 MGN393254 MQJ393254 NAF393254 NKB393254 NTX393254 ODT393254 ONP393254 OXL393254 PHH393254 PRD393254 QAZ393254 QKV393254 QUR393254 REN393254 ROJ393254 RYF393254 SIB393254 SRX393254 TBT393254 TLP393254 TVL393254 UFH393254 UPD393254 UYZ393254 VIV393254 VSR393254 WCN393254 WMJ393254 WWF393254 X458790 JT458790 TP458790 ADL458790 ANH458790 AXD458790 BGZ458790 BQV458790 CAR458790 CKN458790 CUJ458790 DEF458790 DOB458790 DXX458790 EHT458790 ERP458790 FBL458790 FLH458790 FVD458790 GEZ458790 GOV458790 GYR458790 HIN458790 HSJ458790 ICF458790 IMB458790 IVX458790 JFT458790 JPP458790 JZL458790 KJH458790 KTD458790 LCZ458790 LMV458790 LWR458790 MGN458790 MQJ458790 NAF458790 NKB458790 NTX458790 ODT458790 ONP458790 OXL458790 PHH458790 PRD458790 QAZ458790 QKV458790 QUR458790 REN458790 ROJ458790 RYF458790 SIB458790 SRX458790 TBT458790 TLP458790 TVL458790 UFH458790 UPD458790 UYZ458790 VIV458790 VSR458790 WCN458790 WMJ458790 WWF458790 X524326 JT524326 TP524326 ADL524326 ANH524326 AXD524326 BGZ524326 BQV524326 CAR524326 CKN524326 CUJ524326 DEF524326 DOB524326 DXX524326 EHT524326 ERP524326 FBL524326 FLH524326 FVD524326 GEZ524326 GOV524326 GYR524326 HIN524326 HSJ524326 ICF524326 IMB524326 IVX524326 JFT524326 JPP524326 JZL524326 KJH524326 KTD524326 LCZ524326 LMV524326 LWR524326 MGN524326 MQJ524326 NAF524326 NKB524326 NTX524326 ODT524326 ONP524326 OXL524326 PHH524326 PRD524326 QAZ524326 QKV524326 QUR524326 REN524326 ROJ524326 RYF524326 SIB524326 SRX524326 TBT524326 TLP524326 TVL524326 UFH524326 UPD524326 UYZ524326 VIV524326 VSR524326 WCN524326 WMJ524326 WWF524326 X589862 JT589862 TP589862 ADL589862 ANH589862 AXD589862 BGZ589862 BQV589862 CAR589862 CKN589862 CUJ589862 DEF589862 DOB589862 DXX589862 EHT589862 ERP589862 FBL589862 FLH589862 FVD589862 GEZ589862 GOV589862 GYR589862 HIN589862 HSJ589862 ICF589862 IMB589862 IVX589862 JFT589862 JPP589862 JZL589862 KJH589862 KTD589862 LCZ589862 LMV589862 LWR589862 MGN589862 MQJ589862 NAF589862 NKB589862 NTX589862 ODT589862 ONP589862 OXL589862 PHH589862 PRD589862 QAZ589862 QKV589862 QUR589862 REN589862 ROJ589862 RYF589862 SIB589862 SRX589862 TBT589862 TLP589862 TVL589862 UFH589862 UPD589862 UYZ589862 VIV589862 VSR589862 WCN589862 WMJ589862 WWF589862 X655398 JT655398 TP655398 ADL655398 ANH655398 AXD655398 BGZ655398 BQV655398 CAR655398 CKN655398 CUJ655398 DEF655398 DOB655398 DXX655398 EHT655398 ERP655398 FBL655398 FLH655398 FVD655398 GEZ655398 GOV655398 GYR655398 HIN655398 HSJ655398 ICF655398 IMB655398 IVX655398 JFT655398 JPP655398 JZL655398 KJH655398 KTD655398 LCZ655398 LMV655398 LWR655398 MGN655398 MQJ655398 NAF655398 NKB655398 NTX655398 ODT655398 ONP655398 OXL655398 PHH655398 PRD655398 QAZ655398 QKV655398 QUR655398 REN655398 ROJ655398 RYF655398 SIB655398 SRX655398 TBT655398 TLP655398 TVL655398 UFH655398 UPD655398 UYZ655398 VIV655398 VSR655398 WCN655398 WMJ655398 WWF655398 X720934 JT720934 TP720934 ADL720934 ANH720934 AXD720934 BGZ720934 BQV720934 CAR720934 CKN720934 CUJ720934 DEF720934 DOB720934 DXX720934 EHT720934 ERP720934 FBL720934 FLH720934 FVD720934 GEZ720934 GOV720934 GYR720934 HIN720934 HSJ720934 ICF720934 IMB720934 IVX720934 JFT720934 JPP720934 JZL720934 KJH720934 KTD720934 LCZ720934 LMV720934 LWR720934 MGN720934 MQJ720934 NAF720934 NKB720934 NTX720934 ODT720934 ONP720934 OXL720934 PHH720934 PRD720934 QAZ720934 QKV720934 QUR720934 REN720934 ROJ720934 RYF720934 SIB720934 SRX720934 TBT720934 TLP720934 TVL720934 UFH720934 UPD720934 UYZ720934 VIV720934 VSR720934 WCN720934 WMJ720934 WWF720934 X786470 JT786470 TP786470 ADL786470 ANH786470 AXD786470 BGZ786470 BQV786470 CAR786470 CKN786470 CUJ786470 DEF786470 DOB786470 DXX786470 EHT786470 ERP786470 FBL786470 FLH786470 FVD786470 GEZ786470 GOV786470 GYR786470 HIN786470 HSJ786470 ICF786470 IMB786470 IVX786470 JFT786470 JPP786470 JZL786470 KJH786470 KTD786470 LCZ786470 LMV786470 LWR786470 MGN786470 MQJ786470 NAF786470 NKB786470 NTX786470 ODT786470 ONP786470 OXL786470 PHH786470 PRD786470 QAZ786470 QKV786470 QUR786470 REN786470 ROJ786470 RYF786470 SIB786470 SRX786470 TBT786470 TLP786470 TVL786470 UFH786470 UPD786470 UYZ786470 VIV786470 VSR786470 WCN786470 WMJ786470 WWF786470 X852006 JT852006 TP852006 ADL852006 ANH852006 AXD852006 BGZ852006 BQV852006 CAR852006 CKN852006 CUJ852006 DEF852006 DOB852006 DXX852006 EHT852006 ERP852006 FBL852006 FLH852006 FVD852006 GEZ852006 GOV852006 GYR852006 HIN852006 HSJ852006 ICF852006 IMB852006 IVX852006 JFT852006 JPP852006 JZL852006 KJH852006 KTD852006 LCZ852006 LMV852006 LWR852006 MGN852006 MQJ852006 NAF852006 NKB852006 NTX852006 ODT852006 ONP852006 OXL852006 PHH852006 PRD852006 QAZ852006 QKV852006 QUR852006 REN852006 ROJ852006 RYF852006 SIB852006 SRX852006 TBT852006 TLP852006 TVL852006 UFH852006 UPD852006 UYZ852006 VIV852006 VSR852006 WCN852006 WMJ852006 WWF852006 X917542 JT917542 TP917542 ADL917542 ANH917542 AXD917542 BGZ917542 BQV917542 CAR917542 CKN917542 CUJ917542 DEF917542 DOB917542 DXX917542 EHT917542 ERP917542 FBL917542 FLH917542 FVD917542 GEZ917542 GOV917542 GYR917542 HIN917542 HSJ917542 ICF917542 IMB917542 IVX917542 JFT917542 JPP917542 JZL917542 KJH917542 KTD917542 LCZ917542 LMV917542 LWR917542 MGN917542 MQJ917542 NAF917542 NKB917542 NTX917542 ODT917542 ONP917542 OXL917542 PHH917542 PRD917542 QAZ917542 QKV917542 QUR917542 REN917542 ROJ917542 RYF917542 SIB917542 SRX917542 TBT917542 TLP917542 TVL917542 UFH917542 UPD917542 UYZ917542 VIV917542 VSR917542 WCN917542 WMJ917542 WWF917542 X983078 JT983078 TP983078 ADL983078 ANH983078 AXD983078 BGZ983078 BQV983078 CAR983078 CKN983078 CUJ983078 DEF983078 DOB983078 DXX983078 EHT983078 ERP983078 FBL983078 FLH983078 FVD983078 GEZ983078 GOV983078 GYR983078 HIN983078 HSJ983078 ICF983078 IMB983078 IVX983078 JFT983078 JPP983078 JZL983078 KJH983078 KTD983078 LCZ983078 LMV983078 LWR983078 MGN983078 MQJ983078 NAF983078 NKB983078 NTX983078 ODT983078 ONP983078 OXL983078 PHH983078 PRD983078 QAZ983078 QKV983078 QUR983078 REN983078 ROJ983078 RYF983078 SIB983078 SRX983078 TBT983078 TLP983078 TVL983078 UFH983078 UPD983078 UYZ983078 VIV983078 VSR983078 WCN983078 WMJ983078 WWF983078" xr:uid="{47538726-5A2E-4733-A62B-D02BC7694205}"/>
    <dataValidation allowBlank="1" showInputMessage="1" showErrorMessage="1" promptTitle="Working Days" prompt="Input working days per month for bottleneck process. " sqref="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xr:uid="{E2F86A72-A56D-43BD-8959-40F5D7B7432C}"/>
    <dataValidation allowBlank="1" showInputMessage="1" showErrorMessage="1" promptTitle="Operation Time" prompt="Input operation hours per day for bottleneck process." 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xr:uid="{F29A39CC-5D2E-4182-A234-98EDC089986E}"/>
    <dataValidation allowBlank="1" showInputMessage="1" showErrorMessage="1" promptTitle="Break Time" prompt="Input total break time per day for bottleneck process." sqref="V44:Y44 JR44:JU44 TN44:TQ44 ADJ44:ADM44 ANF44:ANI44 AXB44:AXE44 BGX44:BHA44 BQT44:BQW44 CAP44:CAS44 CKL44:CKO44 CUH44:CUK44 DED44:DEG44 DNZ44:DOC44 DXV44:DXY44 EHR44:EHU44 ERN44:ERQ44 FBJ44:FBM44 FLF44:FLI44 FVB44:FVE44 GEX44:GFA44 GOT44:GOW44 GYP44:GYS44 HIL44:HIO44 HSH44:HSK44 ICD44:ICG44 ILZ44:IMC44 IVV44:IVY44 JFR44:JFU44 JPN44:JPQ44 JZJ44:JZM44 KJF44:KJI44 KTB44:KTE44 LCX44:LDA44 LMT44:LMW44 LWP44:LWS44 MGL44:MGO44 MQH44:MQK44 NAD44:NAG44 NJZ44:NKC44 NTV44:NTY44 ODR44:ODU44 ONN44:ONQ44 OXJ44:OXM44 PHF44:PHI44 PRB44:PRE44 QAX44:QBA44 QKT44:QKW44 QUP44:QUS44 REL44:REO44 ROH44:ROK44 RYD44:RYG44 SHZ44:SIC44 SRV44:SRY44 TBR44:TBU44 TLN44:TLQ44 TVJ44:TVM44 UFF44:UFI44 UPB44:UPE44 UYX44:UZA44 VIT44:VIW44 VSP44:VSS44 WCL44:WCO44 WMH44:WMK44 WWD44:WWG44 V65580:Y65580 JR65580:JU65580 TN65580:TQ65580 ADJ65580:ADM65580 ANF65580:ANI65580 AXB65580:AXE65580 BGX65580:BHA65580 BQT65580:BQW65580 CAP65580:CAS65580 CKL65580:CKO65580 CUH65580:CUK65580 DED65580:DEG65580 DNZ65580:DOC65580 DXV65580:DXY65580 EHR65580:EHU65580 ERN65580:ERQ65580 FBJ65580:FBM65580 FLF65580:FLI65580 FVB65580:FVE65580 GEX65580:GFA65580 GOT65580:GOW65580 GYP65580:GYS65580 HIL65580:HIO65580 HSH65580:HSK65580 ICD65580:ICG65580 ILZ65580:IMC65580 IVV65580:IVY65580 JFR65580:JFU65580 JPN65580:JPQ65580 JZJ65580:JZM65580 KJF65580:KJI65580 KTB65580:KTE65580 LCX65580:LDA65580 LMT65580:LMW65580 LWP65580:LWS65580 MGL65580:MGO65580 MQH65580:MQK65580 NAD65580:NAG65580 NJZ65580:NKC65580 NTV65580:NTY65580 ODR65580:ODU65580 ONN65580:ONQ65580 OXJ65580:OXM65580 PHF65580:PHI65580 PRB65580:PRE65580 QAX65580:QBA65580 QKT65580:QKW65580 QUP65580:QUS65580 REL65580:REO65580 ROH65580:ROK65580 RYD65580:RYG65580 SHZ65580:SIC65580 SRV65580:SRY65580 TBR65580:TBU65580 TLN65580:TLQ65580 TVJ65580:TVM65580 UFF65580:UFI65580 UPB65580:UPE65580 UYX65580:UZA65580 VIT65580:VIW65580 VSP65580:VSS65580 WCL65580:WCO65580 WMH65580:WMK65580 WWD65580:WWG65580 V131116:Y131116 JR131116:JU131116 TN131116:TQ131116 ADJ131116:ADM131116 ANF131116:ANI131116 AXB131116:AXE131116 BGX131116:BHA131116 BQT131116:BQW131116 CAP131116:CAS131116 CKL131116:CKO131116 CUH131116:CUK131116 DED131116:DEG131116 DNZ131116:DOC131116 DXV131116:DXY131116 EHR131116:EHU131116 ERN131116:ERQ131116 FBJ131116:FBM131116 FLF131116:FLI131116 FVB131116:FVE131116 GEX131116:GFA131116 GOT131116:GOW131116 GYP131116:GYS131116 HIL131116:HIO131116 HSH131116:HSK131116 ICD131116:ICG131116 ILZ131116:IMC131116 IVV131116:IVY131116 JFR131116:JFU131116 JPN131116:JPQ131116 JZJ131116:JZM131116 KJF131116:KJI131116 KTB131116:KTE131116 LCX131116:LDA131116 LMT131116:LMW131116 LWP131116:LWS131116 MGL131116:MGO131116 MQH131116:MQK131116 NAD131116:NAG131116 NJZ131116:NKC131116 NTV131116:NTY131116 ODR131116:ODU131116 ONN131116:ONQ131116 OXJ131116:OXM131116 PHF131116:PHI131116 PRB131116:PRE131116 QAX131116:QBA131116 QKT131116:QKW131116 QUP131116:QUS131116 REL131116:REO131116 ROH131116:ROK131116 RYD131116:RYG131116 SHZ131116:SIC131116 SRV131116:SRY131116 TBR131116:TBU131116 TLN131116:TLQ131116 TVJ131116:TVM131116 UFF131116:UFI131116 UPB131116:UPE131116 UYX131116:UZA131116 VIT131116:VIW131116 VSP131116:VSS131116 WCL131116:WCO131116 WMH131116:WMK131116 WWD131116:WWG131116 V196652:Y196652 JR196652:JU196652 TN196652:TQ196652 ADJ196652:ADM196652 ANF196652:ANI196652 AXB196652:AXE196652 BGX196652:BHA196652 BQT196652:BQW196652 CAP196652:CAS196652 CKL196652:CKO196652 CUH196652:CUK196652 DED196652:DEG196652 DNZ196652:DOC196652 DXV196652:DXY196652 EHR196652:EHU196652 ERN196652:ERQ196652 FBJ196652:FBM196652 FLF196652:FLI196652 FVB196652:FVE196652 GEX196652:GFA196652 GOT196652:GOW196652 GYP196652:GYS196652 HIL196652:HIO196652 HSH196652:HSK196652 ICD196652:ICG196652 ILZ196652:IMC196652 IVV196652:IVY196652 JFR196652:JFU196652 JPN196652:JPQ196652 JZJ196652:JZM196652 KJF196652:KJI196652 KTB196652:KTE196652 LCX196652:LDA196652 LMT196652:LMW196652 LWP196652:LWS196652 MGL196652:MGO196652 MQH196652:MQK196652 NAD196652:NAG196652 NJZ196652:NKC196652 NTV196652:NTY196652 ODR196652:ODU196652 ONN196652:ONQ196652 OXJ196652:OXM196652 PHF196652:PHI196652 PRB196652:PRE196652 QAX196652:QBA196652 QKT196652:QKW196652 QUP196652:QUS196652 REL196652:REO196652 ROH196652:ROK196652 RYD196652:RYG196652 SHZ196652:SIC196652 SRV196652:SRY196652 TBR196652:TBU196652 TLN196652:TLQ196652 TVJ196652:TVM196652 UFF196652:UFI196652 UPB196652:UPE196652 UYX196652:UZA196652 VIT196652:VIW196652 VSP196652:VSS196652 WCL196652:WCO196652 WMH196652:WMK196652 WWD196652:WWG196652 V262188:Y262188 JR262188:JU262188 TN262188:TQ262188 ADJ262188:ADM262188 ANF262188:ANI262188 AXB262188:AXE262188 BGX262188:BHA262188 BQT262188:BQW262188 CAP262188:CAS262188 CKL262188:CKO262188 CUH262188:CUK262188 DED262188:DEG262188 DNZ262188:DOC262188 DXV262188:DXY262188 EHR262188:EHU262188 ERN262188:ERQ262188 FBJ262188:FBM262188 FLF262188:FLI262188 FVB262188:FVE262188 GEX262188:GFA262188 GOT262188:GOW262188 GYP262188:GYS262188 HIL262188:HIO262188 HSH262188:HSK262188 ICD262188:ICG262188 ILZ262188:IMC262188 IVV262188:IVY262188 JFR262188:JFU262188 JPN262188:JPQ262188 JZJ262188:JZM262188 KJF262188:KJI262188 KTB262188:KTE262188 LCX262188:LDA262188 LMT262188:LMW262188 LWP262188:LWS262188 MGL262188:MGO262188 MQH262188:MQK262188 NAD262188:NAG262188 NJZ262188:NKC262188 NTV262188:NTY262188 ODR262188:ODU262188 ONN262188:ONQ262188 OXJ262188:OXM262188 PHF262188:PHI262188 PRB262188:PRE262188 QAX262188:QBA262188 QKT262188:QKW262188 QUP262188:QUS262188 REL262188:REO262188 ROH262188:ROK262188 RYD262188:RYG262188 SHZ262188:SIC262188 SRV262188:SRY262188 TBR262188:TBU262188 TLN262188:TLQ262188 TVJ262188:TVM262188 UFF262188:UFI262188 UPB262188:UPE262188 UYX262188:UZA262188 VIT262188:VIW262188 VSP262188:VSS262188 WCL262188:WCO262188 WMH262188:WMK262188 WWD262188:WWG262188 V327724:Y327724 JR327724:JU327724 TN327724:TQ327724 ADJ327724:ADM327724 ANF327724:ANI327724 AXB327724:AXE327724 BGX327724:BHA327724 BQT327724:BQW327724 CAP327724:CAS327724 CKL327724:CKO327724 CUH327724:CUK327724 DED327724:DEG327724 DNZ327724:DOC327724 DXV327724:DXY327724 EHR327724:EHU327724 ERN327724:ERQ327724 FBJ327724:FBM327724 FLF327724:FLI327724 FVB327724:FVE327724 GEX327724:GFA327724 GOT327724:GOW327724 GYP327724:GYS327724 HIL327724:HIO327724 HSH327724:HSK327724 ICD327724:ICG327724 ILZ327724:IMC327724 IVV327724:IVY327724 JFR327724:JFU327724 JPN327724:JPQ327724 JZJ327724:JZM327724 KJF327724:KJI327724 KTB327724:KTE327724 LCX327724:LDA327724 LMT327724:LMW327724 LWP327724:LWS327724 MGL327724:MGO327724 MQH327724:MQK327724 NAD327724:NAG327724 NJZ327724:NKC327724 NTV327724:NTY327724 ODR327724:ODU327724 ONN327724:ONQ327724 OXJ327724:OXM327724 PHF327724:PHI327724 PRB327724:PRE327724 QAX327724:QBA327724 QKT327724:QKW327724 QUP327724:QUS327724 REL327724:REO327724 ROH327724:ROK327724 RYD327724:RYG327724 SHZ327724:SIC327724 SRV327724:SRY327724 TBR327724:TBU327724 TLN327724:TLQ327724 TVJ327724:TVM327724 UFF327724:UFI327724 UPB327724:UPE327724 UYX327724:UZA327724 VIT327724:VIW327724 VSP327724:VSS327724 WCL327724:WCO327724 WMH327724:WMK327724 WWD327724:WWG327724 V393260:Y393260 JR393260:JU393260 TN393260:TQ393260 ADJ393260:ADM393260 ANF393260:ANI393260 AXB393260:AXE393260 BGX393260:BHA393260 BQT393260:BQW393260 CAP393260:CAS393260 CKL393260:CKO393260 CUH393260:CUK393260 DED393260:DEG393260 DNZ393260:DOC393260 DXV393260:DXY393260 EHR393260:EHU393260 ERN393260:ERQ393260 FBJ393260:FBM393260 FLF393260:FLI393260 FVB393260:FVE393260 GEX393260:GFA393260 GOT393260:GOW393260 GYP393260:GYS393260 HIL393260:HIO393260 HSH393260:HSK393260 ICD393260:ICG393260 ILZ393260:IMC393260 IVV393260:IVY393260 JFR393260:JFU393260 JPN393260:JPQ393260 JZJ393260:JZM393260 KJF393260:KJI393260 KTB393260:KTE393260 LCX393260:LDA393260 LMT393260:LMW393260 LWP393260:LWS393260 MGL393260:MGO393260 MQH393260:MQK393260 NAD393260:NAG393260 NJZ393260:NKC393260 NTV393260:NTY393260 ODR393260:ODU393260 ONN393260:ONQ393260 OXJ393260:OXM393260 PHF393260:PHI393260 PRB393260:PRE393260 QAX393260:QBA393260 QKT393260:QKW393260 QUP393260:QUS393260 REL393260:REO393260 ROH393260:ROK393260 RYD393260:RYG393260 SHZ393260:SIC393260 SRV393260:SRY393260 TBR393260:TBU393260 TLN393260:TLQ393260 TVJ393260:TVM393260 UFF393260:UFI393260 UPB393260:UPE393260 UYX393260:UZA393260 VIT393260:VIW393260 VSP393260:VSS393260 WCL393260:WCO393260 WMH393260:WMK393260 WWD393260:WWG393260 V458796:Y458796 JR458796:JU458796 TN458796:TQ458796 ADJ458796:ADM458796 ANF458796:ANI458796 AXB458796:AXE458796 BGX458796:BHA458796 BQT458796:BQW458796 CAP458796:CAS458796 CKL458796:CKO458796 CUH458796:CUK458796 DED458796:DEG458796 DNZ458796:DOC458796 DXV458796:DXY458796 EHR458796:EHU458796 ERN458796:ERQ458796 FBJ458796:FBM458796 FLF458796:FLI458796 FVB458796:FVE458796 GEX458796:GFA458796 GOT458796:GOW458796 GYP458796:GYS458796 HIL458796:HIO458796 HSH458796:HSK458796 ICD458796:ICG458796 ILZ458796:IMC458796 IVV458796:IVY458796 JFR458796:JFU458796 JPN458796:JPQ458796 JZJ458796:JZM458796 KJF458796:KJI458796 KTB458796:KTE458796 LCX458796:LDA458796 LMT458796:LMW458796 LWP458796:LWS458796 MGL458796:MGO458796 MQH458796:MQK458796 NAD458796:NAG458796 NJZ458796:NKC458796 NTV458796:NTY458796 ODR458796:ODU458796 ONN458796:ONQ458796 OXJ458796:OXM458796 PHF458796:PHI458796 PRB458796:PRE458796 QAX458796:QBA458796 QKT458796:QKW458796 QUP458796:QUS458796 REL458796:REO458796 ROH458796:ROK458796 RYD458796:RYG458796 SHZ458796:SIC458796 SRV458796:SRY458796 TBR458796:TBU458796 TLN458796:TLQ458796 TVJ458796:TVM458796 UFF458796:UFI458796 UPB458796:UPE458796 UYX458796:UZA458796 VIT458796:VIW458796 VSP458796:VSS458796 WCL458796:WCO458796 WMH458796:WMK458796 WWD458796:WWG458796 V524332:Y524332 JR524332:JU524332 TN524332:TQ524332 ADJ524332:ADM524332 ANF524332:ANI524332 AXB524332:AXE524332 BGX524332:BHA524332 BQT524332:BQW524332 CAP524332:CAS524332 CKL524332:CKO524332 CUH524332:CUK524332 DED524332:DEG524332 DNZ524332:DOC524332 DXV524332:DXY524332 EHR524332:EHU524332 ERN524332:ERQ524332 FBJ524332:FBM524332 FLF524332:FLI524332 FVB524332:FVE524332 GEX524332:GFA524332 GOT524332:GOW524332 GYP524332:GYS524332 HIL524332:HIO524332 HSH524332:HSK524332 ICD524332:ICG524332 ILZ524332:IMC524332 IVV524332:IVY524332 JFR524332:JFU524332 JPN524332:JPQ524332 JZJ524332:JZM524332 KJF524332:KJI524332 KTB524332:KTE524332 LCX524332:LDA524332 LMT524332:LMW524332 LWP524332:LWS524332 MGL524332:MGO524332 MQH524332:MQK524332 NAD524332:NAG524332 NJZ524332:NKC524332 NTV524332:NTY524332 ODR524332:ODU524332 ONN524332:ONQ524332 OXJ524332:OXM524332 PHF524332:PHI524332 PRB524332:PRE524332 QAX524332:QBA524332 QKT524332:QKW524332 QUP524332:QUS524332 REL524332:REO524332 ROH524332:ROK524332 RYD524332:RYG524332 SHZ524332:SIC524332 SRV524332:SRY524332 TBR524332:TBU524332 TLN524332:TLQ524332 TVJ524332:TVM524332 UFF524332:UFI524332 UPB524332:UPE524332 UYX524332:UZA524332 VIT524332:VIW524332 VSP524332:VSS524332 WCL524332:WCO524332 WMH524332:WMK524332 WWD524332:WWG524332 V589868:Y589868 JR589868:JU589868 TN589868:TQ589868 ADJ589868:ADM589868 ANF589868:ANI589868 AXB589868:AXE589868 BGX589868:BHA589868 BQT589868:BQW589868 CAP589868:CAS589868 CKL589868:CKO589868 CUH589868:CUK589868 DED589868:DEG589868 DNZ589868:DOC589868 DXV589868:DXY589868 EHR589868:EHU589868 ERN589868:ERQ589868 FBJ589868:FBM589868 FLF589868:FLI589868 FVB589868:FVE589868 GEX589868:GFA589868 GOT589868:GOW589868 GYP589868:GYS589868 HIL589868:HIO589868 HSH589868:HSK589868 ICD589868:ICG589868 ILZ589868:IMC589868 IVV589868:IVY589868 JFR589868:JFU589868 JPN589868:JPQ589868 JZJ589868:JZM589868 KJF589868:KJI589868 KTB589868:KTE589868 LCX589868:LDA589868 LMT589868:LMW589868 LWP589868:LWS589868 MGL589868:MGO589868 MQH589868:MQK589868 NAD589868:NAG589868 NJZ589868:NKC589868 NTV589868:NTY589868 ODR589868:ODU589868 ONN589868:ONQ589868 OXJ589868:OXM589868 PHF589868:PHI589868 PRB589868:PRE589868 QAX589868:QBA589868 QKT589868:QKW589868 QUP589868:QUS589868 REL589868:REO589868 ROH589868:ROK589868 RYD589868:RYG589868 SHZ589868:SIC589868 SRV589868:SRY589868 TBR589868:TBU589868 TLN589868:TLQ589868 TVJ589868:TVM589868 UFF589868:UFI589868 UPB589868:UPE589868 UYX589868:UZA589868 VIT589868:VIW589868 VSP589868:VSS589868 WCL589868:WCO589868 WMH589868:WMK589868 WWD589868:WWG589868 V655404:Y655404 JR655404:JU655404 TN655404:TQ655404 ADJ655404:ADM655404 ANF655404:ANI655404 AXB655404:AXE655404 BGX655404:BHA655404 BQT655404:BQW655404 CAP655404:CAS655404 CKL655404:CKO655404 CUH655404:CUK655404 DED655404:DEG655404 DNZ655404:DOC655404 DXV655404:DXY655404 EHR655404:EHU655404 ERN655404:ERQ655404 FBJ655404:FBM655404 FLF655404:FLI655404 FVB655404:FVE655404 GEX655404:GFA655404 GOT655404:GOW655404 GYP655404:GYS655404 HIL655404:HIO655404 HSH655404:HSK655404 ICD655404:ICG655404 ILZ655404:IMC655404 IVV655404:IVY655404 JFR655404:JFU655404 JPN655404:JPQ655404 JZJ655404:JZM655404 KJF655404:KJI655404 KTB655404:KTE655404 LCX655404:LDA655404 LMT655404:LMW655404 LWP655404:LWS655404 MGL655404:MGO655404 MQH655404:MQK655404 NAD655404:NAG655404 NJZ655404:NKC655404 NTV655404:NTY655404 ODR655404:ODU655404 ONN655404:ONQ655404 OXJ655404:OXM655404 PHF655404:PHI655404 PRB655404:PRE655404 QAX655404:QBA655404 QKT655404:QKW655404 QUP655404:QUS655404 REL655404:REO655404 ROH655404:ROK655404 RYD655404:RYG655404 SHZ655404:SIC655404 SRV655404:SRY655404 TBR655404:TBU655404 TLN655404:TLQ655404 TVJ655404:TVM655404 UFF655404:UFI655404 UPB655404:UPE655404 UYX655404:UZA655404 VIT655404:VIW655404 VSP655404:VSS655404 WCL655404:WCO655404 WMH655404:WMK655404 WWD655404:WWG655404 V720940:Y720940 JR720940:JU720940 TN720940:TQ720940 ADJ720940:ADM720940 ANF720940:ANI720940 AXB720940:AXE720940 BGX720940:BHA720940 BQT720940:BQW720940 CAP720940:CAS720940 CKL720940:CKO720940 CUH720940:CUK720940 DED720940:DEG720940 DNZ720940:DOC720940 DXV720940:DXY720940 EHR720940:EHU720940 ERN720940:ERQ720940 FBJ720940:FBM720940 FLF720940:FLI720940 FVB720940:FVE720940 GEX720940:GFA720940 GOT720940:GOW720940 GYP720940:GYS720940 HIL720940:HIO720940 HSH720940:HSK720940 ICD720940:ICG720940 ILZ720940:IMC720940 IVV720940:IVY720940 JFR720940:JFU720940 JPN720940:JPQ720940 JZJ720940:JZM720940 KJF720940:KJI720940 KTB720940:KTE720940 LCX720940:LDA720940 LMT720940:LMW720940 LWP720940:LWS720940 MGL720940:MGO720940 MQH720940:MQK720940 NAD720940:NAG720940 NJZ720940:NKC720940 NTV720940:NTY720940 ODR720940:ODU720940 ONN720940:ONQ720940 OXJ720940:OXM720940 PHF720940:PHI720940 PRB720940:PRE720940 QAX720940:QBA720940 QKT720940:QKW720940 QUP720940:QUS720940 REL720940:REO720940 ROH720940:ROK720940 RYD720940:RYG720940 SHZ720940:SIC720940 SRV720940:SRY720940 TBR720940:TBU720940 TLN720940:TLQ720940 TVJ720940:TVM720940 UFF720940:UFI720940 UPB720940:UPE720940 UYX720940:UZA720940 VIT720940:VIW720940 VSP720940:VSS720940 WCL720940:WCO720940 WMH720940:WMK720940 WWD720940:WWG720940 V786476:Y786476 JR786476:JU786476 TN786476:TQ786476 ADJ786476:ADM786476 ANF786476:ANI786476 AXB786476:AXE786476 BGX786476:BHA786476 BQT786476:BQW786476 CAP786476:CAS786476 CKL786476:CKO786476 CUH786476:CUK786476 DED786476:DEG786476 DNZ786476:DOC786476 DXV786476:DXY786476 EHR786476:EHU786476 ERN786476:ERQ786476 FBJ786476:FBM786476 FLF786476:FLI786476 FVB786476:FVE786476 GEX786476:GFA786476 GOT786476:GOW786476 GYP786476:GYS786476 HIL786476:HIO786476 HSH786476:HSK786476 ICD786476:ICG786476 ILZ786476:IMC786476 IVV786476:IVY786476 JFR786476:JFU786476 JPN786476:JPQ786476 JZJ786476:JZM786476 KJF786476:KJI786476 KTB786476:KTE786476 LCX786476:LDA786476 LMT786476:LMW786476 LWP786476:LWS786476 MGL786476:MGO786476 MQH786476:MQK786476 NAD786476:NAG786476 NJZ786476:NKC786476 NTV786476:NTY786476 ODR786476:ODU786476 ONN786476:ONQ786476 OXJ786476:OXM786476 PHF786476:PHI786476 PRB786476:PRE786476 QAX786476:QBA786476 QKT786476:QKW786476 QUP786476:QUS786476 REL786476:REO786476 ROH786476:ROK786476 RYD786476:RYG786476 SHZ786476:SIC786476 SRV786476:SRY786476 TBR786476:TBU786476 TLN786476:TLQ786476 TVJ786476:TVM786476 UFF786476:UFI786476 UPB786476:UPE786476 UYX786476:UZA786476 VIT786476:VIW786476 VSP786476:VSS786476 WCL786476:WCO786476 WMH786476:WMK786476 WWD786476:WWG786476 V852012:Y852012 JR852012:JU852012 TN852012:TQ852012 ADJ852012:ADM852012 ANF852012:ANI852012 AXB852012:AXE852012 BGX852012:BHA852012 BQT852012:BQW852012 CAP852012:CAS852012 CKL852012:CKO852012 CUH852012:CUK852012 DED852012:DEG852012 DNZ852012:DOC852012 DXV852012:DXY852012 EHR852012:EHU852012 ERN852012:ERQ852012 FBJ852012:FBM852012 FLF852012:FLI852012 FVB852012:FVE852012 GEX852012:GFA852012 GOT852012:GOW852012 GYP852012:GYS852012 HIL852012:HIO852012 HSH852012:HSK852012 ICD852012:ICG852012 ILZ852012:IMC852012 IVV852012:IVY852012 JFR852012:JFU852012 JPN852012:JPQ852012 JZJ852012:JZM852012 KJF852012:KJI852012 KTB852012:KTE852012 LCX852012:LDA852012 LMT852012:LMW852012 LWP852012:LWS852012 MGL852012:MGO852012 MQH852012:MQK852012 NAD852012:NAG852012 NJZ852012:NKC852012 NTV852012:NTY852012 ODR852012:ODU852012 ONN852012:ONQ852012 OXJ852012:OXM852012 PHF852012:PHI852012 PRB852012:PRE852012 QAX852012:QBA852012 QKT852012:QKW852012 QUP852012:QUS852012 REL852012:REO852012 ROH852012:ROK852012 RYD852012:RYG852012 SHZ852012:SIC852012 SRV852012:SRY852012 TBR852012:TBU852012 TLN852012:TLQ852012 TVJ852012:TVM852012 UFF852012:UFI852012 UPB852012:UPE852012 UYX852012:UZA852012 VIT852012:VIW852012 VSP852012:VSS852012 WCL852012:WCO852012 WMH852012:WMK852012 WWD852012:WWG852012 V917548:Y917548 JR917548:JU917548 TN917548:TQ917548 ADJ917548:ADM917548 ANF917548:ANI917548 AXB917548:AXE917548 BGX917548:BHA917548 BQT917548:BQW917548 CAP917548:CAS917548 CKL917548:CKO917548 CUH917548:CUK917548 DED917548:DEG917548 DNZ917548:DOC917548 DXV917548:DXY917548 EHR917548:EHU917548 ERN917548:ERQ917548 FBJ917548:FBM917548 FLF917548:FLI917548 FVB917548:FVE917548 GEX917548:GFA917548 GOT917548:GOW917548 GYP917548:GYS917548 HIL917548:HIO917548 HSH917548:HSK917548 ICD917548:ICG917548 ILZ917548:IMC917548 IVV917548:IVY917548 JFR917548:JFU917548 JPN917548:JPQ917548 JZJ917548:JZM917548 KJF917548:KJI917548 KTB917548:KTE917548 LCX917548:LDA917548 LMT917548:LMW917548 LWP917548:LWS917548 MGL917548:MGO917548 MQH917548:MQK917548 NAD917548:NAG917548 NJZ917548:NKC917548 NTV917548:NTY917548 ODR917548:ODU917548 ONN917548:ONQ917548 OXJ917548:OXM917548 PHF917548:PHI917548 PRB917548:PRE917548 QAX917548:QBA917548 QKT917548:QKW917548 QUP917548:QUS917548 REL917548:REO917548 ROH917548:ROK917548 RYD917548:RYG917548 SHZ917548:SIC917548 SRV917548:SRY917548 TBR917548:TBU917548 TLN917548:TLQ917548 TVJ917548:TVM917548 UFF917548:UFI917548 UPB917548:UPE917548 UYX917548:UZA917548 VIT917548:VIW917548 VSP917548:VSS917548 WCL917548:WCO917548 WMH917548:WMK917548 WWD917548:WWG917548 V983084:Y983084 JR983084:JU983084 TN983084:TQ983084 ADJ983084:ADM983084 ANF983084:ANI983084 AXB983084:AXE983084 BGX983084:BHA983084 BQT983084:BQW983084 CAP983084:CAS983084 CKL983084:CKO983084 CUH983084:CUK983084 DED983084:DEG983084 DNZ983084:DOC983084 DXV983084:DXY983084 EHR983084:EHU983084 ERN983084:ERQ983084 FBJ983084:FBM983084 FLF983084:FLI983084 FVB983084:FVE983084 GEX983084:GFA983084 GOT983084:GOW983084 GYP983084:GYS983084 HIL983084:HIO983084 HSH983084:HSK983084 ICD983084:ICG983084 ILZ983084:IMC983084 IVV983084:IVY983084 JFR983084:JFU983084 JPN983084:JPQ983084 JZJ983084:JZM983084 KJF983084:KJI983084 KTB983084:KTE983084 LCX983084:LDA983084 LMT983084:LMW983084 LWP983084:LWS983084 MGL983084:MGO983084 MQH983084:MQK983084 NAD983084:NAG983084 NJZ983084:NKC983084 NTV983084:NTY983084 ODR983084:ODU983084 ONN983084:ONQ983084 OXJ983084:OXM983084 PHF983084:PHI983084 PRB983084:PRE983084 QAX983084:QBA983084 QKT983084:QKW983084 QUP983084:QUS983084 REL983084:REO983084 ROH983084:ROK983084 RYD983084:RYG983084 SHZ983084:SIC983084 SRV983084:SRY983084 TBR983084:TBU983084 TLN983084:TLQ983084 TVJ983084:TVM983084 UFF983084:UFI983084 UPB983084:UPE983084 UYX983084:UZA983084 VIT983084:VIW983084 VSP983084:VSS983084 WCL983084:WCO983084 WMH983084:WMK983084 WWD983084:WWG983084" xr:uid="{E99F9922-A0C7-4092-955C-8713285C3837}"/>
    <dataValidation allowBlank="1" showInputMessage="1" showErrorMessage="1" promptTitle="Scrap %" prompt="Input scrap percentage for bottleneck process._x000a__x000a_Example: 100 defectives / 10,000 produced = 0.01 = 1% scrap " sqref="V46:Y46 JR46:JU46 TN46:TQ46 ADJ46:ADM46 ANF46:ANI46 AXB46:AXE46 BGX46:BHA46 BQT46:BQW46 CAP46:CAS46 CKL46:CKO46 CUH46:CUK46 DED46:DEG46 DNZ46:DOC46 DXV46:DXY46 EHR46:EHU46 ERN46:ERQ46 FBJ46:FBM46 FLF46:FLI46 FVB46:FVE46 GEX46:GFA46 GOT46:GOW46 GYP46:GYS46 HIL46:HIO46 HSH46:HSK46 ICD46:ICG46 ILZ46:IMC46 IVV46:IVY46 JFR46:JFU46 JPN46:JPQ46 JZJ46:JZM46 KJF46:KJI46 KTB46:KTE46 LCX46:LDA46 LMT46:LMW46 LWP46:LWS46 MGL46:MGO46 MQH46:MQK46 NAD46:NAG46 NJZ46:NKC46 NTV46:NTY46 ODR46:ODU46 ONN46:ONQ46 OXJ46:OXM46 PHF46:PHI46 PRB46:PRE46 QAX46:QBA46 QKT46:QKW46 QUP46:QUS46 REL46:REO46 ROH46:ROK46 RYD46:RYG46 SHZ46:SIC46 SRV46:SRY46 TBR46:TBU46 TLN46:TLQ46 TVJ46:TVM46 UFF46:UFI46 UPB46:UPE46 UYX46:UZA46 VIT46:VIW46 VSP46:VSS46 WCL46:WCO46 WMH46:WMK46 WWD46:WWG46 V65582:Y65582 JR65582:JU65582 TN65582:TQ65582 ADJ65582:ADM65582 ANF65582:ANI65582 AXB65582:AXE65582 BGX65582:BHA65582 BQT65582:BQW65582 CAP65582:CAS65582 CKL65582:CKO65582 CUH65582:CUK65582 DED65582:DEG65582 DNZ65582:DOC65582 DXV65582:DXY65582 EHR65582:EHU65582 ERN65582:ERQ65582 FBJ65582:FBM65582 FLF65582:FLI65582 FVB65582:FVE65582 GEX65582:GFA65582 GOT65582:GOW65582 GYP65582:GYS65582 HIL65582:HIO65582 HSH65582:HSK65582 ICD65582:ICG65582 ILZ65582:IMC65582 IVV65582:IVY65582 JFR65582:JFU65582 JPN65582:JPQ65582 JZJ65582:JZM65582 KJF65582:KJI65582 KTB65582:KTE65582 LCX65582:LDA65582 LMT65582:LMW65582 LWP65582:LWS65582 MGL65582:MGO65582 MQH65582:MQK65582 NAD65582:NAG65582 NJZ65582:NKC65582 NTV65582:NTY65582 ODR65582:ODU65582 ONN65582:ONQ65582 OXJ65582:OXM65582 PHF65582:PHI65582 PRB65582:PRE65582 QAX65582:QBA65582 QKT65582:QKW65582 QUP65582:QUS65582 REL65582:REO65582 ROH65582:ROK65582 RYD65582:RYG65582 SHZ65582:SIC65582 SRV65582:SRY65582 TBR65582:TBU65582 TLN65582:TLQ65582 TVJ65582:TVM65582 UFF65582:UFI65582 UPB65582:UPE65582 UYX65582:UZA65582 VIT65582:VIW65582 VSP65582:VSS65582 WCL65582:WCO65582 WMH65582:WMK65582 WWD65582:WWG65582 V131118:Y131118 JR131118:JU131118 TN131118:TQ131118 ADJ131118:ADM131118 ANF131118:ANI131118 AXB131118:AXE131118 BGX131118:BHA131118 BQT131118:BQW131118 CAP131118:CAS131118 CKL131118:CKO131118 CUH131118:CUK131118 DED131118:DEG131118 DNZ131118:DOC131118 DXV131118:DXY131118 EHR131118:EHU131118 ERN131118:ERQ131118 FBJ131118:FBM131118 FLF131118:FLI131118 FVB131118:FVE131118 GEX131118:GFA131118 GOT131118:GOW131118 GYP131118:GYS131118 HIL131118:HIO131118 HSH131118:HSK131118 ICD131118:ICG131118 ILZ131118:IMC131118 IVV131118:IVY131118 JFR131118:JFU131118 JPN131118:JPQ131118 JZJ131118:JZM131118 KJF131118:KJI131118 KTB131118:KTE131118 LCX131118:LDA131118 LMT131118:LMW131118 LWP131118:LWS131118 MGL131118:MGO131118 MQH131118:MQK131118 NAD131118:NAG131118 NJZ131118:NKC131118 NTV131118:NTY131118 ODR131118:ODU131118 ONN131118:ONQ131118 OXJ131118:OXM131118 PHF131118:PHI131118 PRB131118:PRE131118 QAX131118:QBA131118 QKT131118:QKW131118 QUP131118:QUS131118 REL131118:REO131118 ROH131118:ROK131118 RYD131118:RYG131118 SHZ131118:SIC131118 SRV131118:SRY131118 TBR131118:TBU131118 TLN131118:TLQ131118 TVJ131118:TVM131118 UFF131118:UFI131118 UPB131118:UPE131118 UYX131118:UZA131118 VIT131118:VIW131118 VSP131118:VSS131118 WCL131118:WCO131118 WMH131118:WMK131118 WWD131118:WWG131118 V196654:Y196654 JR196654:JU196654 TN196654:TQ196654 ADJ196654:ADM196654 ANF196654:ANI196654 AXB196654:AXE196654 BGX196654:BHA196654 BQT196654:BQW196654 CAP196654:CAS196654 CKL196654:CKO196654 CUH196654:CUK196654 DED196654:DEG196654 DNZ196654:DOC196654 DXV196654:DXY196654 EHR196654:EHU196654 ERN196654:ERQ196654 FBJ196654:FBM196654 FLF196654:FLI196654 FVB196654:FVE196654 GEX196654:GFA196654 GOT196654:GOW196654 GYP196654:GYS196654 HIL196654:HIO196654 HSH196654:HSK196654 ICD196654:ICG196654 ILZ196654:IMC196654 IVV196654:IVY196654 JFR196654:JFU196654 JPN196654:JPQ196654 JZJ196654:JZM196654 KJF196654:KJI196654 KTB196654:KTE196654 LCX196654:LDA196654 LMT196654:LMW196654 LWP196654:LWS196654 MGL196654:MGO196654 MQH196654:MQK196654 NAD196654:NAG196654 NJZ196654:NKC196654 NTV196654:NTY196654 ODR196654:ODU196654 ONN196654:ONQ196654 OXJ196654:OXM196654 PHF196654:PHI196654 PRB196654:PRE196654 QAX196654:QBA196654 QKT196654:QKW196654 QUP196654:QUS196654 REL196654:REO196654 ROH196654:ROK196654 RYD196654:RYG196654 SHZ196654:SIC196654 SRV196654:SRY196654 TBR196654:TBU196654 TLN196654:TLQ196654 TVJ196654:TVM196654 UFF196654:UFI196654 UPB196654:UPE196654 UYX196654:UZA196654 VIT196654:VIW196654 VSP196654:VSS196654 WCL196654:WCO196654 WMH196654:WMK196654 WWD196654:WWG196654 V262190:Y262190 JR262190:JU262190 TN262190:TQ262190 ADJ262190:ADM262190 ANF262190:ANI262190 AXB262190:AXE262190 BGX262190:BHA262190 BQT262190:BQW262190 CAP262190:CAS262190 CKL262190:CKO262190 CUH262190:CUK262190 DED262190:DEG262190 DNZ262190:DOC262190 DXV262190:DXY262190 EHR262190:EHU262190 ERN262190:ERQ262190 FBJ262190:FBM262190 FLF262190:FLI262190 FVB262190:FVE262190 GEX262190:GFA262190 GOT262190:GOW262190 GYP262190:GYS262190 HIL262190:HIO262190 HSH262190:HSK262190 ICD262190:ICG262190 ILZ262190:IMC262190 IVV262190:IVY262190 JFR262190:JFU262190 JPN262190:JPQ262190 JZJ262190:JZM262190 KJF262190:KJI262190 KTB262190:KTE262190 LCX262190:LDA262190 LMT262190:LMW262190 LWP262190:LWS262190 MGL262190:MGO262190 MQH262190:MQK262190 NAD262190:NAG262190 NJZ262190:NKC262190 NTV262190:NTY262190 ODR262190:ODU262190 ONN262190:ONQ262190 OXJ262190:OXM262190 PHF262190:PHI262190 PRB262190:PRE262190 QAX262190:QBA262190 QKT262190:QKW262190 QUP262190:QUS262190 REL262190:REO262190 ROH262190:ROK262190 RYD262190:RYG262190 SHZ262190:SIC262190 SRV262190:SRY262190 TBR262190:TBU262190 TLN262190:TLQ262190 TVJ262190:TVM262190 UFF262190:UFI262190 UPB262190:UPE262190 UYX262190:UZA262190 VIT262190:VIW262190 VSP262190:VSS262190 WCL262190:WCO262190 WMH262190:WMK262190 WWD262190:WWG262190 V327726:Y327726 JR327726:JU327726 TN327726:TQ327726 ADJ327726:ADM327726 ANF327726:ANI327726 AXB327726:AXE327726 BGX327726:BHA327726 BQT327726:BQW327726 CAP327726:CAS327726 CKL327726:CKO327726 CUH327726:CUK327726 DED327726:DEG327726 DNZ327726:DOC327726 DXV327726:DXY327726 EHR327726:EHU327726 ERN327726:ERQ327726 FBJ327726:FBM327726 FLF327726:FLI327726 FVB327726:FVE327726 GEX327726:GFA327726 GOT327726:GOW327726 GYP327726:GYS327726 HIL327726:HIO327726 HSH327726:HSK327726 ICD327726:ICG327726 ILZ327726:IMC327726 IVV327726:IVY327726 JFR327726:JFU327726 JPN327726:JPQ327726 JZJ327726:JZM327726 KJF327726:KJI327726 KTB327726:KTE327726 LCX327726:LDA327726 LMT327726:LMW327726 LWP327726:LWS327726 MGL327726:MGO327726 MQH327726:MQK327726 NAD327726:NAG327726 NJZ327726:NKC327726 NTV327726:NTY327726 ODR327726:ODU327726 ONN327726:ONQ327726 OXJ327726:OXM327726 PHF327726:PHI327726 PRB327726:PRE327726 QAX327726:QBA327726 QKT327726:QKW327726 QUP327726:QUS327726 REL327726:REO327726 ROH327726:ROK327726 RYD327726:RYG327726 SHZ327726:SIC327726 SRV327726:SRY327726 TBR327726:TBU327726 TLN327726:TLQ327726 TVJ327726:TVM327726 UFF327726:UFI327726 UPB327726:UPE327726 UYX327726:UZA327726 VIT327726:VIW327726 VSP327726:VSS327726 WCL327726:WCO327726 WMH327726:WMK327726 WWD327726:WWG327726 V393262:Y393262 JR393262:JU393262 TN393262:TQ393262 ADJ393262:ADM393262 ANF393262:ANI393262 AXB393262:AXE393262 BGX393262:BHA393262 BQT393262:BQW393262 CAP393262:CAS393262 CKL393262:CKO393262 CUH393262:CUK393262 DED393262:DEG393262 DNZ393262:DOC393262 DXV393262:DXY393262 EHR393262:EHU393262 ERN393262:ERQ393262 FBJ393262:FBM393262 FLF393262:FLI393262 FVB393262:FVE393262 GEX393262:GFA393262 GOT393262:GOW393262 GYP393262:GYS393262 HIL393262:HIO393262 HSH393262:HSK393262 ICD393262:ICG393262 ILZ393262:IMC393262 IVV393262:IVY393262 JFR393262:JFU393262 JPN393262:JPQ393262 JZJ393262:JZM393262 KJF393262:KJI393262 KTB393262:KTE393262 LCX393262:LDA393262 LMT393262:LMW393262 LWP393262:LWS393262 MGL393262:MGO393262 MQH393262:MQK393262 NAD393262:NAG393262 NJZ393262:NKC393262 NTV393262:NTY393262 ODR393262:ODU393262 ONN393262:ONQ393262 OXJ393262:OXM393262 PHF393262:PHI393262 PRB393262:PRE393262 QAX393262:QBA393262 QKT393262:QKW393262 QUP393262:QUS393262 REL393262:REO393262 ROH393262:ROK393262 RYD393262:RYG393262 SHZ393262:SIC393262 SRV393262:SRY393262 TBR393262:TBU393262 TLN393262:TLQ393262 TVJ393262:TVM393262 UFF393262:UFI393262 UPB393262:UPE393262 UYX393262:UZA393262 VIT393262:VIW393262 VSP393262:VSS393262 WCL393262:WCO393262 WMH393262:WMK393262 WWD393262:WWG393262 V458798:Y458798 JR458798:JU458798 TN458798:TQ458798 ADJ458798:ADM458798 ANF458798:ANI458798 AXB458798:AXE458798 BGX458798:BHA458798 BQT458798:BQW458798 CAP458798:CAS458798 CKL458798:CKO458798 CUH458798:CUK458798 DED458798:DEG458798 DNZ458798:DOC458798 DXV458798:DXY458798 EHR458798:EHU458798 ERN458798:ERQ458798 FBJ458798:FBM458798 FLF458798:FLI458798 FVB458798:FVE458798 GEX458798:GFA458798 GOT458798:GOW458798 GYP458798:GYS458798 HIL458798:HIO458798 HSH458798:HSK458798 ICD458798:ICG458798 ILZ458798:IMC458798 IVV458798:IVY458798 JFR458798:JFU458798 JPN458798:JPQ458798 JZJ458798:JZM458798 KJF458798:KJI458798 KTB458798:KTE458798 LCX458798:LDA458798 LMT458798:LMW458798 LWP458798:LWS458798 MGL458798:MGO458798 MQH458798:MQK458798 NAD458798:NAG458798 NJZ458798:NKC458798 NTV458798:NTY458798 ODR458798:ODU458798 ONN458798:ONQ458798 OXJ458798:OXM458798 PHF458798:PHI458798 PRB458798:PRE458798 QAX458798:QBA458798 QKT458798:QKW458798 QUP458798:QUS458798 REL458798:REO458798 ROH458798:ROK458798 RYD458798:RYG458798 SHZ458798:SIC458798 SRV458798:SRY458798 TBR458798:TBU458798 TLN458798:TLQ458798 TVJ458798:TVM458798 UFF458798:UFI458798 UPB458798:UPE458798 UYX458798:UZA458798 VIT458798:VIW458798 VSP458798:VSS458798 WCL458798:WCO458798 WMH458798:WMK458798 WWD458798:WWG458798 V524334:Y524334 JR524334:JU524334 TN524334:TQ524334 ADJ524334:ADM524334 ANF524334:ANI524334 AXB524334:AXE524334 BGX524334:BHA524334 BQT524334:BQW524334 CAP524334:CAS524334 CKL524334:CKO524334 CUH524334:CUK524334 DED524334:DEG524334 DNZ524334:DOC524334 DXV524334:DXY524334 EHR524334:EHU524334 ERN524334:ERQ524334 FBJ524334:FBM524334 FLF524334:FLI524334 FVB524334:FVE524334 GEX524334:GFA524334 GOT524334:GOW524334 GYP524334:GYS524334 HIL524334:HIO524334 HSH524334:HSK524334 ICD524334:ICG524334 ILZ524334:IMC524334 IVV524334:IVY524334 JFR524334:JFU524334 JPN524334:JPQ524334 JZJ524334:JZM524334 KJF524334:KJI524334 KTB524334:KTE524334 LCX524334:LDA524334 LMT524334:LMW524334 LWP524334:LWS524334 MGL524334:MGO524334 MQH524334:MQK524334 NAD524334:NAG524334 NJZ524334:NKC524334 NTV524334:NTY524334 ODR524334:ODU524334 ONN524334:ONQ524334 OXJ524334:OXM524334 PHF524334:PHI524334 PRB524334:PRE524334 QAX524334:QBA524334 QKT524334:QKW524334 QUP524334:QUS524334 REL524334:REO524334 ROH524334:ROK524334 RYD524334:RYG524334 SHZ524334:SIC524334 SRV524334:SRY524334 TBR524334:TBU524334 TLN524334:TLQ524334 TVJ524334:TVM524334 UFF524334:UFI524334 UPB524334:UPE524334 UYX524334:UZA524334 VIT524334:VIW524334 VSP524334:VSS524334 WCL524334:WCO524334 WMH524334:WMK524334 WWD524334:WWG524334 V589870:Y589870 JR589870:JU589870 TN589870:TQ589870 ADJ589870:ADM589870 ANF589870:ANI589870 AXB589870:AXE589870 BGX589870:BHA589870 BQT589870:BQW589870 CAP589870:CAS589870 CKL589870:CKO589870 CUH589870:CUK589870 DED589870:DEG589870 DNZ589870:DOC589870 DXV589870:DXY589870 EHR589870:EHU589870 ERN589870:ERQ589870 FBJ589870:FBM589870 FLF589870:FLI589870 FVB589870:FVE589870 GEX589870:GFA589870 GOT589870:GOW589870 GYP589870:GYS589870 HIL589870:HIO589870 HSH589870:HSK589870 ICD589870:ICG589870 ILZ589870:IMC589870 IVV589870:IVY589870 JFR589870:JFU589870 JPN589870:JPQ589870 JZJ589870:JZM589870 KJF589870:KJI589870 KTB589870:KTE589870 LCX589870:LDA589870 LMT589870:LMW589870 LWP589870:LWS589870 MGL589870:MGO589870 MQH589870:MQK589870 NAD589870:NAG589870 NJZ589870:NKC589870 NTV589870:NTY589870 ODR589870:ODU589870 ONN589870:ONQ589870 OXJ589870:OXM589870 PHF589870:PHI589870 PRB589870:PRE589870 QAX589870:QBA589870 QKT589870:QKW589870 QUP589870:QUS589870 REL589870:REO589870 ROH589870:ROK589870 RYD589870:RYG589870 SHZ589870:SIC589870 SRV589870:SRY589870 TBR589870:TBU589870 TLN589870:TLQ589870 TVJ589870:TVM589870 UFF589870:UFI589870 UPB589870:UPE589870 UYX589870:UZA589870 VIT589870:VIW589870 VSP589870:VSS589870 WCL589870:WCO589870 WMH589870:WMK589870 WWD589870:WWG589870 V655406:Y655406 JR655406:JU655406 TN655406:TQ655406 ADJ655406:ADM655406 ANF655406:ANI655406 AXB655406:AXE655406 BGX655406:BHA655406 BQT655406:BQW655406 CAP655406:CAS655406 CKL655406:CKO655406 CUH655406:CUK655406 DED655406:DEG655406 DNZ655406:DOC655406 DXV655406:DXY655406 EHR655406:EHU655406 ERN655406:ERQ655406 FBJ655406:FBM655406 FLF655406:FLI655406 FVB655406:FVE655406 GEX655406:GFA655406 GOT655406:GOW655406 GYP655406:GYS655406 HIL655406:HIO655406 HSH655406:HSK655406 ICD655406:ICG655406 ILZ655406:IMC655406 IVV655406:IVY655406 JFR655406:JFU655406 JPN655406:JPQ655406 JZJ655406:JZM655406 KJF655406:KJI655406 KTB655406:KTE655406 LCX655406:LDA655406 LMT655406:LMW655406 LWP655406:LWS655406 MGL655406:MGO655406 MQH655406:MQK655406 NAD655406:NAG655406 NJZ655406:NKC655406 NTV655406:NTY655406 ODR655406:ODU655406 ONN655406:ONQ655406 OXJ655406:OXM655406 PHF655406:PHI655406 PRB655406:PRE655406 QAX655406:QBA655406 QKT655406:QKW655406 QUP655406:QUS655406 REL655406:REO655406 ROH655406:ROK655406 RYD655406:RYG655406 SHZ655406:SIC655406 SRV655406:SRY655406 TBR655406:TBU655406 TLN655406:TLQ655406 TVJ655406:TVM655406 UFF655406:UFI655406 UPB655406:UPE655406 UYX655406:UZA655406 VIT655406:VIW655406 VSP655406:VSS655406 WCL655406:WCO655406 WMH655406:WMK655406 WWD655406:WWG655406 V720942:Y720942 JR720942:JU720942 TN720942:TQ720942 ADJ720942:ADM720942 ANF720942:ANI720942 AXB720942:AXE720942 BGX720942:BHA720942 BQT720942:BQW720942 CAP720942:CAS720942 CKL720942:CKO720942 CUH720942:CUK720942 DED720942:DEG720942 DNZ720942:DOC720942 DXV720942:DXY720942 EHR720942:EHU720942 ERN720942:ERQ720942 FBJ720942:FBM720942 FLF720942:FLI720942 FVB720942:FVE720942 GEX720942:GFA720942 GOT720942:GOW720942 GYP720942:GYS720942 HIL720942:HIO720942 HSH720942:HSK720942 ICD720942:ICG720942 ILZ720942:IMC720942 IVV720942:IVY720942 JFR720942:JFU720942 JPN720942:JPQ720942 JZJ720942:JZM720942 KJF720942:KJI720942 KTB720942:KTE720942 LCX720942:LDA720942 LMT720942:LMW720942 LWP720942:LWS720942 MGL720942:MGO720942 MQH720942:MQK720942 NAD720942:NAG720942 NJZ720942:NKC720942 NTV720942:NTY720942 ODR720942:ODU720942 ONN720942:ONQ720942 OXJ720942:OXM720942 PHF720942:PHI720942 PRB720942:PRE720942 QAX720942:QBA720942 QKT720942:QKW720942 QUP720942:QUS720942 REL720942:REO720942 ROH720942:ROK720942 RYD720942:RYG720942 SHZ720942:SIC720942 SRV720942:SRY720942 TBR720942:TBU720942 TLN720942:TLQ720942 TVJ720942:TVM720942 UFF720942:UFI720942 UPB720942:UPE720942 UYX720942:UZA720942 VIT720942:VIW720942 VSP720942:VSS720942 WCL720942:WCO720942 WMH720942:WMK720942 WWD720942:WWG720942 V786478:Y786478 JR786478:JU786478 TN786478:TQ786478 ADJ786478:ADM786478 ANF786478:ANI786478 AXB786478:AXE786478 BGX786478:BHA786478 BQT786478:BQW786478 CAP786478:CAS786478 CKL786478:CKO786478 CUH786478:CUK786478 DED786478:DEG786478 DNZ786478:DOC786478 DXV786478:DXY786478 EHR786478:EHU786478 ERN786478:ERQ786478 FBJ786478:FBM786478 FLF786478:FLI786478 FVB786478:FVE786478 GEX786478:GFA786478 GOT786478:GOW786478 GYP786478:GYS786478 HIL786478:HIO786478 HSH786478:HSK786478 ICD786478:ICG786478 ILZ786478:IMC786478 IVV786478:IVY786478 JFR786478:JFU786478 JPN786478:JPQ786478 JZJ786478:JZM786478 KJF786478:KJI786478 KTB786478:KTE786478 LCX786478:LDA786478 LMT786478:LMW786478 LWP786478:LWS786478 MGL786478:MGO786478 MQH786478:MQK786478 NAD786478:NAG786478 NJZ786478:NKC786478 NTV786478:NTY786478 ODR786478:ODU786478 ONN786478:ONQ786478 OXJ786478:OXM786478 PHF786478:PHI786478 PRB786478:PRE786478 QAX786478:QBA786478 QKT786478:QKW786478 QUP786478:QUS786478 REL786478:REO786478 ROH786478:ROK786478 RYD786478:RYG786478 SHZ786478:SIC786478 SRV786478:SRY786478 TBR786478:TBU786478 TLN786478:TLQ786478 TVJ786478:TVM786478 UFF786478:UFI786478 UPB786478:UPE786478 UYX786478:UZA786478 VIT786478:VIW786478 VSP786478:VSS786478 WCL786478:WCO786478 WMH786478:WMK786478 WWD786478:WWG786478 V852014:Y852014 JR852014:JU852014 TN852014:TQ852014 ADJ852014:ADM852014 ANF852014:ANI852014 AXB852014:AXE852014 BGX852014:BHA852014 BQT852014:BQW852014 CAP852014:CAS852014 CKL852014:CKO852014 CUH852014:CUK852014 DED852014:DEG852014 DNZ852014:DOC852014 DXV852014:DXY852014 EHR852014:EHU852014 ERN852014:ERQ852014 FBJ852014:FBM852014 FLF852014:FLI852014 FVB852014:FVE852014 GEX852014:GFA852014 GOT852014:GOW852014 GYP852014:GYS852014 HIL852014:HIO852014 HSH852014:HSK852014 ICD852014:ICG852014 ILZ852014:IMC852014 IVV852014:IVY852014 JFR852014:JFU852014 JPN852014:JPQ852014 JZJ852014:JZM852014 KJF852014:KJI852014 KTB852014:KTE852014 LCX852014:LDA852014 LMT852014:LMW852014 LWP852014:LWS852014 MGL852014:MGO852014 MQH852014:MQK852014 NAD852014:NAG852014 NJZ852014:NKC852014 NTV852014:NTY852014 ODR852014:ODU852014 ONN852014:ONQ852014 OXJ852014:OXM852014 PHF852014:PHI852014 PRB852014:PRE852014 QAX852014:QBA852014 QKT852014:QKW852014 QUP852014:QUS852014 REL852014:REO852014 ROH852014:ROK852014 RYD852014:RYG852014 SHZ852014:SIC852014 SRV852014:SRY852014 TBR852014:TBU852014 TLN852014:TLQ852014 TVJ852014:TVM852014 UFF852014:UFI852014 UPB852014:UPE852014 UYX852014:UZA852014 VIT852014:VIW852014 VSP852014:VSS852014 WCL852014:WCO852014 WMH852014:WMK852014 WWD852014:WWG852014 V917550:Y917550 JR917550:JU917550 TN917550:TQ917550 ADJ917550:ADM917550 ANF917550:ANI917550 AXB917550:AXE917550 BGX917550:BHA917550 BQT917550:BQW917550 CAP917550:CAS917550 CKL917550:CKO917550 CUH917550:CUK917550 DED917550:DEG917550 DNZ917550:DOC917550 DXV917550:DXY917550 EHR917550:EHU917550 ERN917550:ERQ917550 FBJ917550:FBM917550 FLF917550:FLI917550 FVB917550:FVE917550 GEX917550:GFA917550 GOT917550:GOW917550 GYP917550:GYS917550 HIL917550:HIO917550 HSH917550:HSK917550 ICD917550:ICG917550 ILZ917550:IMC917550 IVV917550:IVY917550 JFR917550:JFU917550 JPN917550:JPQ917550 JZJ917550:JZM917550 KJF917550:KJI917550 KTB917550:KTE917550 LCX917550:LDA917550 LMT917550:LMW917550 LWP917550:LWS917550 MGL917550:MGO917550 MQH917550:MQK917550 NAD917550:NAG917550 NJZ917550:NKC917550 NTV917550:NTY917550 ODR917550:ODU917550 ONN917550:ONQ917550 OXJ917550:OXM917550 PHF917550:PHI917550 PRB917550:PRE917550 QAX917550:QBA917550 QKT917550:QKW917550 QUP917550:QUS917550 REL917550:REO917550 ROH917550:ROK917550 RYD917550:RYG917550 SHZ917550:SIC917550 SRV917550:SRY917550 TBR917550:TBU917550 TLN917550:TLQ917550 TVJ917550:TVM917550 UFF917550:UFI917550 UPB917550:UPE917550 UYX917550:UZA917550 VIT917550:VIW917550 VSP917550:VSS917550 WCL917550:WCO917550 WMH917550:WMK917550 WWD917550:WWG917550 V983086:Y983086 JR983086:JU983086 TN983086:TQ983086 ADJ983086:ADM983086 ANF983086:ANI983086 AXB983086:AXE983086 BGX983086:BHA983086 BQT983086:BQW983086 CAP983086:CAS983086 CKL983086:CKO983086 CUH983086:CUK983086 DED983086:DEG983086 DNZ983086:DOC983086 DXV983086:DXY983086 EHR983086:EHU983086 ERN983086:ERQ983086 FBJ983086:FBM983086 FLF983086:FLI983086 FVB983086:FVE983086 GEX983086:GFA983086 GOT983086:GOW983086 GYP983086:GYS983086 HIL983086:HIO983086 HSH983086:HSK983086 ICD983086:ICG983086 ILZ983086:IMC983086 IVV983086:IVY983086 JFR983086:JFU983086 JPN983086:JPQ983086 JZJ983086:JZM983086 KJF983086:KJI983086 KTB983086:KTE983086 LCX983086:LDA983086 LMT983086:LMW983086 LWP983086:LWS983086 MGL983086:MGO983086 MQH983086:MQK983086 NAD983086:NAG983086 NJZ983086:NKC983086 NTV983086:NTY983086 ODR983086:ODU983086 ONN983086:ONQ983086 OXJ983086:OXM983086 PHF983086:PHI983086 PRB983086:PRE983086 QAX983086:QBA983086 QKT983086:QKW983086 QUP983086:QUS983086 REL983086:REO983086 ROH983086:ROK983086 RYD983086:RYG983086 SHZ983086:SIC983086 SRV983086:SRY983086 TBR983086:TBU983086 TLN983086:TLQ983086 TVJ983086:TVM983086 UFF983086:UFI983086 UPB983086:UPE983086 UYX983086:UZA983086 VIT983086:VIW983086 VSP983086:VSS983086 WCL983086:WCO983086 WMH983086:WMK983086 WWD983086:WWG983086" xr:uid="{51245147-AE32-489B-A693-15DF6B9E559E}"/>
    <dataValidation allowBlank="1" showInputMessage="1" showErrorMessage="1" promptTitle="Line Operation %" prompt="Input the percent of time bottleneck process is operational._x000a__x000a_&lt;Calculation Method&gt;  _x000a_Line Op % = (Up Time) / (Total Time)_x000a_Up Time = (Total Time ) - (Non-Productive Time)_x000a_Non-Productive Time: Setup, Changeover, Reduced speed, Quality check, 5S.." sqref="V49:Y49 JR49:JU49 TN49:TQ49 ADJ49:ADM49 ANF49:ANI49 AXB49:AXE49 BGX49:BHA49 BQT49:BQW49 CAP49:CAS49 CKL49:CKO49 CUH49:CUK49 DED49:DEG49 DNZ49:DOC49 DXV49:DXY49 EHR49:EHU49 ERN49:ERQ49 FBJ49:FBM49 FLF49:FLI49 FVB49:FVE49 GEX49:GFA49 GOT49:GOW49 GYP49:GYS49 HIL49:HIO49 HSH49:HSK49 ICD49:ICG49 ILZ49:IMC49 IVV49:IVY49 JFR49:JFU49 JPN49:JPQ49 JZJ49:JZM49 KJF49:KJI49 KTB49:KTE49 LCX49:LDA49 LMT49:LMW49 LWP49:LWS49 MGL49:MGO49 MQH49:MQK49 NAD49:NAG49 NJZ49:NKC49 NTV49:NTY49 ODR49:ODU49 ONN49:ONQ49 OXJ49:OXM49 PHF49:PHI49 PRB49:PRE49 QAX49:QBA49 QKT49:QKW49 QUP49:QUS49 REL49:REO49 ROH49:ROK49 RYD49:RYG49 SHZ49:SIC49 SRV49:SRY49 TBR49:TBU49 TLN49:TLQ49 TVJ49:TVM49 UFF49:UFI49 UPB49:UPE49 UYX49:UZA49 VIT49:VIW49 VSP49:VSS49 WCL49:WCO49 WMH49:WMK49 WWD49:WWG49 V65585:Y65585 JR65585:JU65585 TN65585:TQ65585 ADJ65585:ADM65585 ANF65585:ANI65585 AXB65585:AXE65585 BGX65585:BHA65585 BQT65585:BQW65585 CAP65585:CAS65585 CKL65585:CKO65585 CUH65585:CUK65585 DED65585:DEG65585 DNZ65585:DOC65585 DXV65585:DXY65585 EHR65585:EHU65585 ERN65585:ERQ65585 FBJ65585:FBM65585 FLF65585:FLI65585 FVB65585:FVE65585 GEX65585:GFA65585 GOT65585:GOW65585 GYP65585:GYS65585 HIL65585:HIO65585 HSH65585:HSK65585 ICD65585:ICG65585 ILZ65585:IMC65585 IVV65585:IVY65585 JFR65585:JFU65585 JPN65585:JPQ65585 JZJ65585:JZM65585 KJF65585:KJI65585 KTB65585:KTE65585 LCX65585:LDA65585 LMT65585:LMW65585 LWP65585:LWS65585 MGL65585:MGO65585 MQH65585:MQK65585 NAD65585:NAG65585 NJZ65585:NKC65585 NTV65585:NTY65585 ODR65585:ODU65585 ONN65585:ONQ65585 OXJ65585:OXM65585 PHF65585:PHI65585 PRB65585:PRE65585 QAX65585:QBA65585 QKT65585:QKW65585 QUP65585:QUS65585 REL65585:REO65585 ROH65585:ROK65585 RYD65585:RYG65585 SHZ65585:SIC65585 SRV65585:SRY65585 TBR65585:TBU65585 TLN65585:TLQ65585 TVJ65585:TVM65585 UFF65585:UFI65585 UPB65585:UPE65585 UYX65585:UZA65585 VIT65585:VIW65585 VSP65585:VSS65585 WCL65585:WCO65585 WMH65585:WMK65585 WWD65585:WWG65585 V131121:Y131121 JR131121:JU131121 TN131121:TQ131121 ADJ131121:ADM131121 ANF131121:ANI131121 AXB131121:AXE131121 BGX131121:BHA131121 BQT131121:BQW131121 CAP131121:CAS131121 CKL131121:CKO131121 CUH131121:CUK131121 DED131121:DEG131121 DNZ131121:DOC131121 DXV131121:DXY131121 EHR131121:EHU131121 ERN131121:ERQ131121 FBJ131121:FBM131121 FLF131121:FLI131121 FVB131121:FVE131121 GEX131121:GFA131121 GOT131121:GOW131121 GYP131121:GYS131121 HIL131121:HIO131121 HSH131121:HSK131121 ICD131121:ICG131121 ILZ131121:IMC131121 IVV131121:IVY131121 JFR131121:JFU131121 JPN131121:JPQ131121 JZJ131121:JZM131121 KJF131121:KJI131121 KTB131121:KTE131121 LCX131121:LDA131121 LMT131121:LMW131121 LWP131121:LWS131121 MGL131121:MGO131121 MQH131121:MQK131121 NAD131121:NAG131121 NJZ131121:NKC131121 NTV131121:NTY131121 ODR131121:ODU131121 ONN131121:ONQ131121 OXJ131121:OXM131121 PHF131121:PHI131121 PRB131121:PRE131121 QAX131121:QBA131121 QKT131121:QKW131121 QUP131121:QUS131121 REL131121:REO131121 ROH131121:ROK131121 RYD131121:RYG131121 SHZ131121:SIC131121 SRV131121:SRY131121 TBR131121:TBU131121 TLN131121:TLQ131121 TVJ131121:TVM131121 UFF131121:UFI131121 UPB131121:UPE131121 UYX131121:UZA131121 VIT131121:VIW131121 VSP131121:VSS131121 WCL131121:WCO131121 WMH131121:WMK131121 WWD131121:WWG131121 V196657:Y196657 JR196657:JU196657 TN196657:TQ196657 ADJ196657:ADM196657 ANF196657:ANI196657 AXB196657:AXE196657 BGX196657:BHA196657 BQT196657:BQW196657 CAP196657:CAS196657 CKL196657:CKO196657 CUH196657:CUK196657 DED196657:DEG196657 DNZ196657:DOC196657 DXV196657:DXY196657 EHR196657:EHU196657 ERN196657:ERQ196657 FBJ196657:FBM196657 FLF196657:FLI196657 FVB196657:FVE196657 GEX196657:GFA196657 GOT196657:GOW196657 GYP196657:GYS196657 HIL196657:HIO196657 HSH196657:HSK196657 ICD196657:ICG196657 ILZ196657:IMC196657 IVV196657:IVY196657 JFR196657:JFU196657 JPN196657:JPQ196657 JZJ196657:JZM196657 KJF196657:KJI196657 KTB196657:KTE196657 LCX196657:LDA196657 LMT196657:LMW196657 LWP196657:LWS196657 MGL196657:MGO196657 MQH196657:MQK196657 NAD196657:NAG196657 NJZ196657:NKC196657 NTV196657:NTY196657 ODR196657:ODU196657 ONN196657:ONQ196657 OXJ196657:OXM196657 PHF196657:PHI196657 PRB196657:PRE196657 QAX196657:QBA196657 QKT196657:QKW196657 QUP196657:QUS196657 REL196657:REO196657 ROH196657:ROK196657 RYD196657:RYG196657 SHZ196657:SIC196657 SRV196657:SRY196657 TBR196657:TBU196657 TLN196657:TLQ196657 TVJ196657:TVM196657 UFF196657:UFI196657 UPB196657:UPE196657 UYX196657:UZA196657 VIT196657:VIW196657 VSP196657:VSS196657 WCL196657:WCO196657 WMH196657:WMK196657 WWD196657:WWG196657 V262193:Y262193 JR262193:JU262193 TN262193:TQ262193 ADJ262193:ADM262193 ANF262193:ANI262193 AXB262193:AXE262193 BGX262193:BHA262193 BQT262193:BQW262193 CAP262193:CAS262193 CKL262193:CKO262193 CUH262193:CUK262193 DED262193:DEG262193 DNZ262193:DOC262193 DXV262193:DXY262193 EHR262193:EHU262193 ERN262193:ERQ262193 FBJ262193:FBM262193 FLF262193:FLI262193 FVB262193:FVE262193 GEX262193:GFA262193 GOT262193:GOW262193 GYP262193:GYS262193 HIL262193:HIO262193 HSH262193:HSK262193 ICD262193:ICG262193 ILZ262193:IMC262193 IVV262193:IVY262193 JFR262193:JFU262193 JPN262193:JPQ262193 JZJ262193:JZM262193 KJF262193:KJI262193 KTB262193:KTE262193 LCX262193:LDA262193 LMT262193:LMW262193 LWP262193:LWS262193 MGL262193:MGO262193 MQH262193:MQK262193 NAD262193:NAG262193 NJZ262193:NKC262193 NTV262193:NTY262193 ODR262193:ODU262193 ONN262193:ONQ262193 OXJ262193:OXM262193 PHF262193:PHI262193 PRB262193:PRE262193 QAX262193:QBA262193 QKT262193:QKW262193 QUP262193:QUS262193 REL262193:REO262193 ROH262193:ROK262193 RYD262193:RYG262193 SHZ262193:SIC262193 SRV262193:SRY262193 TBR262193:TBU262193 TLN262193:TLQ262193 TVJ262193:TVM262193 UFF262193:UFI262193 UPB262193:UPE262193 UYX262193:UZA262193 VIT262193:VIW262193 VSP262193:VSS262193 WCL262193:WCO262193 WMH262193:WMK262193 WWD262193:WWG262193 V327729:Y327729 JR327729:JU327729 TN327729:TQ327729 ADJ327729:ADM327729 ANF327729:ANI327729 AXB327729:AXE327729 BGX327729:BHA327729 BQT327729:BQW327729 CAP327729:CAS327729 CKL327729:CKO327729 CUH327729:CUK327729 DED327729:DEG327729 DNZ327729:DOC327729 DXV327729:DXY327729 EHR327729:EHU327729 ERN327729:ERQ327729 FBJ327729:FBM327729 FLF327729:FLI327729 FVB327729:FVE327729 GEX327729:GFA327729 GOT327729:GOW327729 GYP327729:GYS327729 HIL327729:HIO327729 HSH327729:HSK327729 ICD327729:ICG327729 ILZ327729:IMC327729 IVV327729:IVY327729 JFR327729:JFU327729 JPN327729:JPQ327729 JZJ327729:JZM327729 KJF327729:KJI327729 KTB327729:KTE327729 LCX327729:LDA327729 LMT327729:LMW327729 LWP327729:LWS327729 MGL327729:MGO327729 MQH327729:MQK327729 NAD327729:NAG327729 NJZ327729:NKC327729 NTV327729:NTY327729 ODR327729:ODU327729 ONN327729:ONQ327729 OXJ327729:OXM327729 PHF327729:PHI327729 PRB327729:PRE327729 QAX327729:QBA327729 QKT327729:QKW327729 QUP327729:QUS327729 REL327729:REO327729 ROH327729:ROK327729 RYD327729:RYG327729 SHZ327729:SIC327729 SRV327729:SRY327729 TBR327729:TBU327729 TLN327729:TLQ327729 TVJ327729:TVM327729 UFF327729:UFI327729 UPB327729:UPE327729 UYX327729:UZA327729 VIT327729:VIW327729 VSP327729:VSS327729 WCL327729:WCO327729 WMH327729:WMK327729 WWD327729:WWG327729 V393265:Y393265 JR393265:JU393265 TN393265:TQ393265 ADJ393265:ADM393265 ANF393265:ANI393265 AXB393265:AXE393265 BGX393265:BHA393265 BQT393265:BQW393265 CAP393265:CAS393265 CKL393265:CKO393265 CUH393265:CUK393265 DED393265:DEG393265 DNZ393265:DOC393265 DXV393265:DXY393265 EHR393265:EHU393265 ERN393265:ERQ393265 FBJ393265:FBM393265 FLF393265:FLI393265 FVB393265:FVE393265 GEX393265:GFA393265 GOT393265:GOW393265 GYP393265:GYS393265 HIL393265:HIO393265 HSH393265:HSK393265 ICD393265:ICG393265 ILZ393265:IMC393265 IVV393265:IVY393265 JFR393265:JFU393265 JPN393265:JPQ393265 JZJ393265:JZM393265 KJF393265:KJI393265 KTB393265:KTE393265 LCX393265:LDA393265 LMT393265:LMW393265 LWP393265:LWS393265 MGL393265:MGO393265 MQH393265:MQK393265 NAD393265:NAG393265 NJZ393265:NKC393265 NTV393265:NTY393265 ODR393265:ODU393265 ONN393265:ONQ393265 OXJ393265:OXM393265 PHF393265:PHI393265 PRB393265:PRE393265 QAX393265:QBA393265 QKT393265:QKW393265 QUP393265:QUS393265 REL393265:REO393265 ROH393265:ROK393265 RYD393265:RYG393265 SHZ393265:SIC393265 SRV393265:SRY393265 TBR393265:TBU393265 TLN393265:TLQ393265 TVJ393265:TVM393265 UFF393265:UFI393265 UPB393265:UPE393265 UYX393265:UZA393265 VIT393265:VIW393265 VSP393265:VSS393265 WCL393265:WCO393265 WMH393265:WMK393265 WWD393265:WWG393265 V458801:Y458801 JR458801:JU458801 TN458801:TQ458801 ADJ458801:ADM458801 ANF458801:ANI458801 AXB458801:AXE458801 BGX458801:BHA458801 BQT458801:BQW458801 CAP458801:CAS458801 CKL458801:CKO458801 CUH458801:CUK458801 DED458801:DEG458801 DNZ458801:DOC458801 DXV458801:DXY458801 EHR458801:EHU458801 ERN458801:ERQ458801 FBJ458801:FBM458801 FLF458801:FLI458801 FVB458801:FVE458801 GEX458801:GFA458801 GOT458801:GOW458801 GYP458801:GYS458801 HIL458801:HIO458801 HSH458801:HSK458801 ICD458801:ICG458801 ILZ458801:IMC458801 IVV458801:IVY458801 JFR458801:JFU458801 JPN458801:JPQ458801 JZJ458801:JZM458801 KJF458801:KJI458801 KTB458801:KTE458801 LCX458801:LDA458801 LMT458801:LMW458801 LWP458801:LWS458801 MGL458801:MGO458801 MQH458801:MQK458801 NAD458801:NAG458801 NJZ458801:NKC458801 NTV458801:NTY458801 ODR458801:ODU458801 ONN458801:ONQ458801 OXJ458801:OXM458801 PHF458801:PHI458801 PRB458801:PRE458801 QAX458801:QBA458801 QKT458801:QKW458801 QUP458801:QUS458801 REL458801:REO458801 ROH458801:ROK458801 RYD458801:RYG458801 SHZ458801:SIC458801 SRV458801:SRY458801 TBR458801:TBU458801 TLN458801:TLQ458801 TVJ458801:TVM458801 UFF458801:UFI458801 UPB458801:UPE458801 UYX458801:UZA458801 VIT458801:VIW458801 VSP458801:VSS458801 WCL458801:WCO458801 WMH458801:WMK458801 WWD458801:WWG458801 V524337:Y524337 JR524337:JU524337 TN524337:TQ524337 ADJ524337:ADM524337 ANF524337:ANI524337 AXB524337:AXE524337 BGX524337:BHA524337 BQT524337:BQW524337 CAP524337:CAS524337 CKL524337:CKO524337 CUH524337:CUK524337 DED524337:DEG524337 DNZ524337:DOC524337 DXV524337:DXY524337 EHR524337:EHU524337 ERN524337:ERQ524337 FBJ524337:FBM524337 FLF524337:FLI524337 FVB524337:FVE524337 GEX524337:GFA524337 GOT524337:GOW524337 GYP524337:GYS524337 HIL524337:HIO524337 HSH524337:HSK524337 ICD524337:ICG524337 ILZ524337:IMC524337 IVV524337:IVY524337 JFR524337:JFU524337 JPN524337:JPQ524337 JZJ524337:JZM524337 KJF524337:KJI524337 KTB524337:KTE524337 LCX524337:LDA524337 LMT524337:LMW524337 LWP524337:LWS524337 MGL524337:MGO524337 MQH524337:MQK524337 NAD524337:NAG524337 NJZ524337:NKC524337 NTV524337:NTY524337 ODR524337:ODU524337 ONN524337:ONQ524337 OXJ524337:OXM524337 PHF524337:PHI524337 PRB524337:PRE524337 QAX524337:QBA524337 QKT524337:QKW524337 QUP524337:QUS524337 REL524337:REO524337 ROH524337:ROK524337 RYD524337:RYG524337 SHZ524337:SIC524337 SRV524337:SRY524337 TBR524337:TBU524337 TLN524337:TLQ524337 TVJ524337:TVM524337 UFF524337:UFI524337 UPB524337:UPE524337 UYX524337:UZA524337 VIT524337:VIW524337 VSP524337:VSS524337 WCL524337:WCO524337 WMH524337:WMK524337 WWD524337:WWG524337 V589873:Y589873 JR589873:JU589873 TN589873:TQ589873 ADJ589873:ADM589873 ANF589873:ANI589873 AXB589873:AXE589873 BGX589873:BHA589873 BQT589873:BQW589873 CAP589873:CAS589873 CKL589873:CKO589873 CUH589873:CUK589873 DED589873:DEG589873 DNZ589873:DOC589873 DXV589873:DXY589873 EHR589873:EHU589873 ERN589873:ERQ589873 FBJ589873:FBM589873 FLF589873:FLI589873 FVB589873:FVE589873 GEX589873:GFA589873 GOT589873:GOW589873 GYP589873:GYS589873 HIL589873:HIO589873 HSH589873:HSK589873 ICD589873:ICG589873 ILZ589873:IMC589873 IVV589873:IVY589873 JFR589873:JFU589873 JPN589873:JPQ589873 JZJ589873:JZM589873 KJF589873:KJI589873 KTB589873:KTE589873 LCX589873:LDA589873 LMT589873:LMW589873 LWP589873:LWS589873 MGL589873:MGO589873 MQH589873:MQK589873 NAD589873:NAG589873 NJZ589873:NKC589873 NTV589873:NTY589873 ODR589873:ODU589873 ONN589873:ONQ589873 OXJ589873:OXM589873 PHF589873:PHI589873 PRB589873:PRE589873 QAX589873:QBA589873 QKT589873:QKW589873 QUP589873:QUS589873 REL589873:REO589873 ROH589873:ROK589873 RYD589873:RYG589873 SHZ589873:SIC589873 SRV589873:SRY589873 TBR589873:TBU589873 TLN589873:TLQ589873 TVJ589873:TVM589873 UFF589873:UFI589873 UPB589873:UPE589873 UYX589873:UZA589873 VIT589873:VIW589873 VSP589873:VSS589873 WCL589873:WCO589873 WMH589873:WMK589873 WWD589873:WWG589873 V655409:Y655409 JR655409:JU655409 TN655409:TQ655409 ADJ655409:ADM655409 ANF655409:ANI655409 AXB655409:AXE655409 BGX655409:BHA655409 BQT655409:BQW655409 CAP655409:CAS655409 CKL655409:CKO655409 CUH655409:CUK655409 DED655409:DEG655409 DNZ655409:DOC655409 DXV655409:DXY655409 EHR655409:EHU655409 ERN655409:ERQ655409 FBJ655409:FBM655409 FLF655409:FLI655409 FVB655409:FVE655409 GEX655409:GFA655409 GOT655409:GOW655409 GYP655409:GYS655409 HIL655409:HIO655409 HSH655409:HSK655409 ICD655409:ICG655409 ILZ655409:IMC655409 IVV655409:IVY655409 JFR655409:JFU655409 JPN655409:JPQ655409 JZJ655409:JZM655409 KJF655409:KJI655409 KTB655409:KTE655409 LCX655409:LDA655409 LMT655409:LMW655409 LWP655409:LWS655409 MGL655409:MGO655409 MQH655409:MQK655409 NAD655409:NAG655409 NJZ655409:NKC655409 NTV655409:NTY655409 ODR655409:ODU655409 ONN655409:ONQ655409 OXJ655409:OXM655409 PHF655409:PHI655409 PRB655409:PRE655409 QAX655409:QBA655409 QKT655409:QKW655409 QUP655409:QUS655409 REL655409:REO655409 ROH655409:ROK655409 RYD655409:RYG655409 SHZ655409:SIC655409 SRV655409:SRY655409 TBR655409:TBU655409 TLN655409:TLQ655409 TVJ655409:TVM655409 UFF655409:UFI655409 UPB655409:UPE655409 UYX655409:UZA655409 VIT655409:VIW655409 VSP655409:VSS655409 WCL655409:WCO655409 WMH655409:WMK655409 WWD655409:WWG655409 V720945:Y720945 JR720945:JU720945 TN720945:TQ720945 ADJ720945:ADM720945 ANF720945:ANI720945 AXB720945:AXE720945 BGX720945:BHA720945 BQT720945:BQW720945 CAP720945:CAS720945 CKL720945:CKO720945 CUH720945:CUK720945 DED720945:DEG720945 DNZ720945:DOC720945 DXV720945:DXY720945 EHR720945:EHU720945 ERN720945:ERQ720945 FBJ720945:FBM720945 FLF720945:FLI720945 FVB720945:FVE720945 GEX720945:GFA720945 GOT720945:GOW720945 GYP720945:GYS720945 HIL720945:HIO720945 HSH720945:HSK720945 ICD720945:ICG720945 ILZ720945:IMC720945 IVV720945:IVY720945 JFR720945:JFU720945 JPN720945:JPQ720945 JZJ720945:JZM720945 KJF720945:KJI720945 KTB720945:KTE720945 LCX720945:LDA720945 LMT720945:LMW720945 LWP720945:LWS720945 MGL720945:MGO720945 MQH720945:MQK720945 NAD720945:NAG720945 NJZ720945:NKC720945 NTV720945:NTY720945 ODR720945:ODU720945 ONN720945:ONQ720945 OXJ720945:OXM720945 PHF720945:PHI720945 PRB720945:PRE720945 QAX720945:QBA720945 QKT720945:QKW720945 QUP720945:QUS720945 REL720945:REO720945 ROH720945:ROK720945 RYD720945:RYG720945 SHZ720945:SIC720945 SRV720945:SRY720945 TBR720945:TBU720945 TLN720945:TLQ720945 TVJ720945:TVM720945 UFF720945:UFI720945 UPB720945:UPE720945 UYX720945:UZA720945 VIT720945:VIW720945 VSP720945:VSS720945 WCL720945:WCO720945 WMH720945:WMK720945 WWD720945:WWG720945 V786481:Y786481 JR786481:JU786481 TN786481:TQ786481 ADJ786481:ADM786481 ANF786481:ANI786481 AXB786481:AXE786481 BGX786481:BHA786481 BQT786481:BQW786481 CAP786481:CAS786481 CKL786481:CKO786481 CUH786481:CUK786481 DED786481:DEG786481 DNZ786481:DOC786481 DXV786481:DXY786481 EHR786481:EHU786481 ERN786481:ERQ786481 FBJ786481:FBM786481 FLF786481:FLI786481 FVB786481:FVE786481 GEX786481:GFA786481 GOT786481:GOW786481 GYP786481:GYS786481 HIL786481:HIO786481 HSH786481:HSK786481 ICD786481:ICG786481 ILZ786481:IMC786481 IVV786481:IVY786481 JFR786481:JFU786481 JPN786481:JPQ786481 JZJ786481:JZM786481 KJF786481:KJI786481 KTB786481:KTE786481 LCX786481:LDA786481 LMT786481:LMW786481 LWP786481:LWS786481 MGL786481:MGO786481 MQH786481:MQK786481 NAD786481:NAG786481 NJZ786481:NKC786481 NTV786481:NTY786481 ODR786481:ODU786481 ONN786481:ONQ786481 OXJ786481:OXM786481 PHF786481:PHI786481 PRB786481:PRE786481 QAX786481:QBA786481 QKT786481:QKW786481 QUP786481:QUS786481 REL786481:REO786481 ROH786481:ROK786481 RYD786481:RYG786481 SHZ786481:SIC786481 SRV786481:SRY786481 TBR786481:TBU786481 TLN786481:TLQ786481 TVJ786481:TVM786481 UFF786481:UFI786481 UPB786481:UPE786481 UYX786481:UZA786481 VIT786481:VIW786481 VSP786481:VSS786481 WCL786481:WCO786481 WMH786481:WMK786481 WWD786481:WWG786481 V852017:Y852017 JR852017:JU852017 TN852017:TQ852017 ADJ852017:ADM852017 ANF852017:ANI852017 AXB852017:AXE852017 BGX852017:BHA852017 BQT852017:BQW852017 CAP852017:CAS852017 CKL852017:CKO852017 CUH852017:CUK852017 DED852017:DEG852017 DNZ852017:DOC852017 DXV852017:DXY852017 EHR852017:EHU852017 ERN852017:ERQ852017 FBJ852017:FBM852017 FLF852017:FLI852017 FVB852017:FVE852017 GEX852017:GFA852017 GOT852017:GOW852017 GYP852017:GYS852017 HIL852017:HIO852017 HSH852017:HSK852017 ICD852017:ICG852017 ILZ852017:IMC852017 IVV852017:IVY852017 JFR852017:JFU852017 JPN852017:JPQ852017 JZJ852017:JZM852017 KJF852017:KJI852017 KTB852017:KTE852017 LCX852017:LDA852017 LMT852017:LMW852017 LWP852017:LWS852017 MGL852017:MGO852017 MQH852017:MQK852017 NAD852017:NAG852017 NJZ852017:NKC852017 NTV852017:NTY852017 ODR852017:ODU852017 ONN852017:ONQ852017 OXJ852017:OXM852017 PHF852017:PHI852017 PRB852017:PRE852017 QAX852017:QBA852017 QKT852017:QKW852017 QUP852017:QUS852017 REL852017:REO852017 ROH852017:ROK852017 RYD852017:RYG852017 SHZ852017:SIC852017 SRV852017:SRY852017 TBR852017:TBU852017 TLN852017:TLQ852017 TVJ852017:TVM852017 UFF852017:UFI852017 UPB852017:UPE852017 UYX852017:UZA852017 VIT852017:VIW852017 VSP852017:VSS852017 WCL852017:WCO852017 WMH852017:WMK852017 WWD852017:WWG852017 V917553:Y917553 JR917553:JU917553 TN917553:TQ917553 ADJ917553:ADM917553 ANF917553:ANI917553 AXB917553:AXE917553 BGX917553:BHA917553 BQT917553:BQW917553 CAP917553:CAS917553 CKL917553:CKO917553 CUH917553:CUK917553 DED917553:DEG917553 DNZ917553:DOC917553 DXV917553:DXY917553 EHR917553:EHU917553 ERN917553:ERQ917553 FBJ917553:FBM917553 FLF917553:FLI917553 FVB917553:FVE917553 GEX917553:GFA917553 GOT917553:GOW917553 GYP917553:GYS917553 HIL917553:HIO917553 HSH917553:HSK917553 ICD917553:ICG917553 ILZ917553:IMC917553 IVV917553:IVY917553 JFR917553:JFU917553 JPN917553:JPQ917553 JZJ917553:JZM917553 KJF917553:KJI917553 KTB917553:KTE917553 LCX917553:LDA917553 LMT917553:LMW917553 LWP917553:LWS917553 MGL917553:MGO917553 MQH917553:MQK917553 NAD917553:NAG917553 NJZ917553:NKC917553 NTV917553:NTY917553 ODR917553:ODU917553 ONN917553:ONQ917553 OXJ917553:OXM917553 PHF917553:PHI917553 PRB917553:PRE917553 QAX917553:QBA917553 QKT917553:QKW917553 QUP917553:QUS917553 REL917553:REO917553 ROH917553:ROK917553 RYD917553:RYG917553 SHZ917553:SIC917553 SRV917553:SRY917553 TBR917553:TBU917553 TLN917553:TLQ917553 TVJ917553:TVM917553 UFF917553:UFI917553 UPB917553:UPE917553 UYX917553:UZA917553 VIT917553:VIW917553 VSP917553:VSS917553 WCL917553:WCO917553 WMH917553:WMK917553 WWD917553:WWG917553 V983089:Y983089 JR983089:JU983089 TN983089:TQ983089 ADJ983089:ADM983089 ANF983089:ANI983089 AXB983089:AXE983089 BGX983089:BHA983089 BQT983089:BQW983089 CAP983089:CAS983089 CKL983089:CKO983089 CUH983089:CUK983089 DED983089:DEG983089 DNZ983089:DOC983089 DXV983089:DXY983089 EHR983089:EHU983089 ERN983089:ERQ983089 FBJ983089:FBM983089 FLF983089:FLI983089 FVB983089:FVE983089 GEX983089:GFA983089 GOT983089:GOW983089 GYP983089:GYS983089 HIL983089:HIO983089 HSH983089:HSK983089 ICD983089:ICG983089 ILZ983089:IMC983089 IVV983089:IVY983089 JFR983089:JFU983089 JPN983089:JPQ983089 JZJ983089:JZM983089 KJF983089:KJI983089 KTB983089:KTE983089 LCX983089:LDA983089 LMT983089:LMW983089 LWP983089:LWS983089 MGL983089:MGO983089 MQH983089:MQK983089 NAD983089:NAG983089 NJZ983089:NKC983089 NTV983089:NTY983089 ODR983089:ODU983089 ONN983089:ONQ983089 OXJ983089:OXM983089 PHF983089:PHI983089 PRB983089:PRE983089 QAX983089:QBA983089 QKT983089:QKW983089 QUP983089:QUS983089 REL983089:REO983089 ROH983089:ROK983089 RYD983089:RYG983089 SHZ983089:SIC983089 SRV983089:SRY983089 TBR983089:TBU983089 TLN983089:TLQ983089 TVJ983089:TVM983089 UFF983089:UFI983089 UPB983089:UPE983089 UYX983089:UZA983089 VIT983089:VIW983089 VSP983089:VSS983089 WCL983089:WCO983089 WMH983089:WMK983089 WWD983089:WWG983089" xr:uid="{077095AC-CD13-4EDC-BAD0-DDFF3EEEE02E}"/>
    <dataValidation allowBlank="1" showInputMessage="1" showErrorMessage="1" promptTitle="Contracted Capacity" prompt="Official Volume from the Customer Website or Sales_x000a_If Volume is given in Weekly Qty then multiply by 48._x000a__x000a__x000a_Must Verify This Volume Matches the DMMI Award Letter_x000a_ This should be based off of the Maximum tooling capacity." sqref="H53:I53 JD53:JE53 SZ53:TA53 ACV53:ACW53 AMR53:AMS53 AWN53:AWO53 BGJ53:BGK53 BQF53:BQG53 CAB53:CAC53 CJX53:CJY53 CTT53:CTU53 DDP53:DDQ53 DNL53:DNM53 DXH53:DXI53 EHD53:EHE53 EQZ53:ERA53 FAV53:FAW53 FKR53:FKS53 FUN53:FUO53 GEJ53:GEK53 GOF53:GOG53 GYB53:GYC53 HHX53:HHY53 HRT53:HRU53 IBP53:IBQ53 ILL53:ILM53 IVH53:IVI53 JFD53:JFE53 JOZ53:JPA53 JYV53:JYW53 KIR53:KIS53 KSN53:KSO53 LCJ53:LCK53 LMF53:LMG53 LWB53:LWC53 MFX53:MFY53 MPT53:MPU53 MZP53:MZQ53 NJL53:NJM53 NTH53:NTI53 ODD53:ODE53 OMZ53:ONA53 OWV53:OWW53 PGR53:PGS53 PQN53:PQO53 QAJ53:QAK53 QKF53:QKG53 QUB53:QUC53 RDX53:RDY53 RNT53:RNU53 RXP53:RXQ53 SHL53:SHM53 SRH53:SRI53 TBD53:TBE53 TKZ53:TLA53 TUV53:TUW53 UER53:UES53 UON53:UOO53 UYJ53:UYK53 VIF53:VIG53 VSB53:VSC53 WBX53:WBY53 WLT53:WLU53 WVP53:WVQ53 H65589:I65589 JD65589:JE65589 SZ65589:TA65589 ACV65589:ACW65589 AMR65589:AMS65589 AWN65589:AWO65589 BGJ65589:BGK65589 BQF65589:BQG65589 CAB65589:CAC65589 CJX65589:CJY65589 CTT65589:CTU65589 DDP65589:DDQ65589 DNL65589:DNM65589 DXH65589:DXI65589 EHD65589:EHE65589 EQZ65589:ERA65589 FAV65589:FAW65589 FKR65589:FKS65589 FUN65589:FUO65589 GEJ65589:GEK65589 GOF65589:GOG65589 GYB65589:GYC65589 HHX65589:HHY65589 HRT65589:HRU65589 IBP65589:IBQ65589 ILL65589:ILM65589 IVH65589:IVI65589 JFD65589:JFE65589 JOZ65589:JPA65589 JYV65589:JYW65589 KIR65589:KIS65589 KSN65589:KSO65589 LCJ65589:LCK65589 LMF65589:LMG65589 LWB65589:LWC65589 MFX65589:MFY65589 MPT65589:MPU65589 MZP65589:MZQ65589 NJL65589:NJM65589 NTH65589:NTI65589 ODD65589:ODE65589 OMZ65589:ONA65589 OWV65589:OWW65589 PGR65589:PGS65589 PQN65589:PQO65589 QAJ65589:QAK65589 QKF65589:QKG65589 QUB65589:QUC65589 RDX65589:RDY65589 RNT65589:RNU65589 RXP65589:RXQ65589 SHL65589:SHM65589 SRH65589:SRI65589 TBD65589:TBE65589 TKZ65589:TLA65589 TUV65589:TUW65589 UER65589:UES65589 UON65589:UOO65589 UYJ65589:UYK65589 VIF65589:VIG65589 VSB65589:VSC65589 WBX65589:WBY65589 WLT65589:WLU65589 WVP65589:WVQ65589 H131125:I131125 JD131125:JE131125 SZ131125:TA131125 ACV131125:ACW131125 AMR131125:AMS131125 AWN131125:AWO131125 BGJ131125:BGK131125 BQF131125:BQG131125 CAB131125:CAC131125 CJX131125:CJY131125 CTT131125:CTU131125 DDP131125:DDQ131125 DNL131125:DNM131125 DXH131125:DXI131125 EHD131125:EHE131125 EQZ131125:ERA131125 FAV131125:FAW131125 FKR131125:FKS131125 FUN131125:FUO131125 GEJ131125:GEK131125 GOF131125:GOG131125 GYB131125:GYC131125 HHX131125:HHY131125 HRT131125:HRU131125 IBP131125:IBQ131125 ILL131125:ILM131125 IVH131125:IVI131125 JFD131125:JFE131125 JOZ131125:JPA131125 JYV131125:JYW131125 KIR131125:KIS131125 KSN131125:KSO131125 LCJ131125:LCK131125 LMF131125:LMG131125 LWB131125:LWC131125 MFX131125:MFY131125 MPT131125:MPU131125 MZP131125:MZQ131125 NJL131125:NJM131125 NTH131125:NTI131125 ODD131125:ODE131125 OMZ131125:ONA131125 OWV131125:OWW131125 PGR131125:PGS131125 PQN131125:PQO131125 QAJ131125:QAK131125 QKF131125:QKG131125 QUB131125:QUC131125 RDX131125:RDY131125 RNT131125:RNU131125 RXP131125:RXQ131125 SHL131125:SHM131125 SRH131125:SRI131125 TBD131125:TBE131125 TKZ131125:TLA131125 TUV131125:TUW131125 UER131125:UES131125 UON131125:UOO131125 UYJ131125:UYK131125 VIF131125:VIG131125 VSB131125:VSC131125 WBX131125:WBY131125 WLT131125:WLU131125 WVP131125:WVQ131125 H196661:I196661 JD196661:JE196661 SZ196661:TA196661 ACV196661:ACW196661 AMR196661:AMS196661 AWN196661:AWO196661 BGJ196661:BGK196661 BQF196661:BQG196661 CAB196661:CAC196661 CJX196661:CJY196661 CTT196661:CTU196661 DDP196661:DDQ196661 DNL196661:DNM196661 DXH196661:DXI196661 EHD196661:EHE196661 EQZ196661:ERA196661 FAV196661:FAW196661 FKR196661:FKS196661 FUN196661:FUO196661 GEJ196661:GEK196661 GOF196661:GOG196661 GYB196661:GYC196661 HHX196661:HHY196661 HRT196661:HRU196661 IBP196661:IBQ196661 ILL196661:ILM196661 IVH196661:IVI196661 JFD196661:JFE196661 JOZ196661:JPA196661 JYV196661:JYW196661 KIR196661:KIS196661 KSN196661:KSO196661 LCJ196661:LCK196661 LMF196661:LMG196661 LWB196661:LWC196661 MFX196661:MFY196661 MPT196661:MPU196661 MZP196661:MZQ196661 NJL196661:NJM196661 NTH196661:NTI196661 ODD196661:ODE196661 OMZ196661:ONA196661 OWV196661:OWW196661 PGR196661:PGS196661 PQN196661:PQO196661 QAJ196661:QAK196661 QKF196661:QKG196661 QUB196661:QUC196661 RDX196661:RDY196661 RNT196661:RNU196661 RXP196661:RXQ196661 SHL196661:SHM196661 SRH196661:SRI196661 TBD196661:TBE196661 TKZ196661:TLA196661 TUV196661:TUW196661 UER196661:UES196661 UON196661:UOO196661 UYJ196661:UYK196661 VIF196661:VIG196661 VSB196661:VSC196661 WBX196661:WBY196661 WLT196661:WLU196661 WVP196661:WVQ196661 H262197:I262197 JD262197:JE262197 SZ262197:TA262197 ACV262197:ACW262197 AMR262197:AMS262197 AWN262197:AWO262197 BGJ262197:BGK262197 BQF262197:BQG262197 CAB262197:CAC262197 CJX262197:CJY262197 CTT262197:CTU262197 DDP262197:DDQ262197 DNL262197:DNM262197 DXH262197:DXI262197 EHD262197:EHE262197 EQZ262197:ERA262197 FAV262197:FAW262197 FKR262197:FKS262197 FUN262197:FUO262197 GEJ262197:GEK262197 GOF262197:GOG262197 GYB262197:GYC262197 HHX262197:HHY262197 HRT262197:HRU262197 IBP262197:IBQ262197 ILL262197:ILM262197 IVH262197:IVI262197 JFD262197:JFE262197 JOZ262197:JPA262197 JYV262197:JYW262197 KIR262197:KIS262197 KSN262197:KSO262197 LCJ262197:LCK262197 LMF262197:LMG262197 LWB262197:LWC262197 MFX262197:MFY262197 MPT262197:MPU262197 MZP262197:MZQ262197 NJL262197:NJM262197 NTH262197:NTI262197 ODD262197:ODE262197 OMZ262197:ONA262197 OWV262197:OWW262197 PGR262197:PGS262197 PQN262197:PQO262197 QAJ262197:QAK262197 QKF262197:QKG262197 QUB262197:QUC262197 RDX262197:RDY262197 RNT262197:RNU262197 RXP262197:RXQ262197 SHL262197:SHM262197 SRH262197:SRI262197 TBD262197:TBE262197 TKZ262197:TLA262197 TUV262197:TUW262197 UER262197:UES262197 UON262197:UOO262197 UYJ262197:UYK262197 VIF262197:VIG262197 VSB262197:VSC262197 WBX262197:WBY262197 WLT262197:WLU262197 WVP262197:WVQ262197 H327733:I327733 JD327733:JE327733 SZ327733:TA327733 ACV327733:ACW327733 AMR327733:AMS327733 AWN327733:AWO327733 BGJ327733:BGK327733 BQF327733:BQG327733 CAB327733:CAC327733 CJX327733:CJY327733 CTT327733:CTU327733 DDP327733:DDQ327733 DNL327733:DNM327733 DXH327733:DXI327733 EHD327733:EHE327733 EQZ327733:ERA327733 FAV327733:FAW327733 FKR327733:FKS327733 FUN327733:FUO327733 GEJ327733:GEK327733 GOF327733:GOG327733 GYB327733:GYC327733 HHX327733:HHY327733 HRT327733:HRU327733 IBP327733:IBQ327733 ILL327733:ILM327733 IVH327733:IVI327733 JFD327733:JFE327733 JOZ327733:JPA327733 JYV327733:JYW327733 KIR327733:KIS327733 KSN327733:KSO327733 LCJ327733:LCK327733 LMF327733:LMG327733 LWB327733:LWC327733 MFX327733:MFY327733 MPT327733:MPU327733 MZP327733:MZQ327733 NJL327733:NJM327733 NTH327733:NTI327733 ODD327733:ODE327733 OMZ327733:ONA327733 OWV327733:OWW327733 PGR327733:PGS327733 PQN327733:PQO327733 QAJ327733:QAK327733 QKF327733:QKG327733 QUB327733:QUC327733 RDX327733:RDY327733 RNT327733:RNU327733 RXP327733:RXQ327733 SHL327733:SHM327733 SRH327733:SRI327733 TBD327733:TBE327733 TKZ327733:TLA327733 TUV327733:TUW327733 UER327733:UES327733 UON327733:UOO327733 UYJ327733:UYK327733 VIF327733:VIG327733 VSB327733:VSC327733 WBX327733:WBY327733 WLT327733:WLU327733 WVP327733:WVQ327733 H393269:I393269 JD393269:JE393269 SZ393269:TA393269 ACV393269:ACW393269 AMR393269:AMS393269 AWN393269:AWO393269 BGJ393269:BGK393269 BQF393269:BQG393269 CAB393269:CAC393269 CJX393269:CJY393269 CTT393269:CTU393269 DDP393269:DDQ393269 DNL393269:DNM393269 DXH393269:DXI393269 EHD393269:EHE393269 EQZ393269:ERA393269 FAV393269:FAW393269 FKR393269:FKS393269 FUN393269:FUO393269 GEJ393269:GEK393269 GOF393269:GOG393269 GYB393269:GYC393269 HHX393269:HHY393269 HRT393269:HRU393269 IBP393269:IBQ393269 ILL393269:ILM393269 IVH393269:IVI393269 JFD393269:JFE393269 JOZ393269:JPA393269 JYV393269:JYW393269 KIR393269:KIS393269 KSN393269:KSO393269 LCJ393269:LCK393269 LMF393269:LMG393269 LWB393269:LWC393269 MFX393269:MFY393269 MPT393269:MPU393269 MZP393269:MZQ393269 NJL393269:NJM393269 NTH393269:NTI393269 ODD393269:ODE393269 OMZ393269:ONA393269 OWV393269:OWW393269 PGR393269:PGS393269 PQN393269:PQO393269 QAJ393269:QAK393269 QKF393269:QKG393269 QUB393269:QUC393269 RDX393269:RDY393269 RNT393269:RNU393269 RXP393269:RXQ393269 SHL393269:SHM393269 SRH393269:SRI393269 TBD393269:TBE393269 TKZ393269:TLA393269 TUV393269:TUW393269 UER393269:UES393269 UON393269:UOO393269 UYJ393269:UYK393269 VIF393269:VIG393269 VSB393269:VSC393269 WBX393269:WBY393269 WLT393269:WLU393269 WVP393269:WVQ393269 H458805:I458805 JD458805:JE458805 SZ458805:TA458805 ACV458805:ACW458805 AMR458805:AMS458805 AWN458805:AWO458805 BGJ458805:BGK458805 BQF458805:BQG458805 CAB458805:CAC458805 CJX458805:CJY458805 CTT458805:CTU458805 DDP458805:DDQ458805 DNL458805:DNM458805 DXH458805:DXI458805 EHD458805:EHE458805 EQZ458805:ERA458805 FAV458805:FAW458805 FKR458805:FKS458805 FUN458805:FUO458805 GEJ458805:GEK458805 GOF458805:GOG458805 GYB458805:GYC458805 HHX458805:HHY458805 HRT458805:HRU458805 IBP458805:IBQ458805 ILL458805:ILM458805 IVH458805:IVI458805 JFD458805:JFE458805 JOZ458805:JPA458805 JYV458805:JYW458805 KIR458805:KIS458805 KSN458805:KSO458805 LCJ458805:LCK458805 LMF458805:LMG458805 LWB458805:LWC458805 MFX458805:MFY458805 MPT458805:MPU458805 MZP458805:MZQ458805 NJL458805:NJM458805 NTH458805:NTI458805 ODD458805:ODE458805 OMZ458805:ONA458805 OWV458805:OWW458805 PGR458805:PGS458805 PQN458805:PQO458805 QAJ458805:QAK458805 QKF458805:QKG458805 QUB458805:QUC458805 RDX458805:RDY458805 RNT458805:RNU458805 RXP458805:RXQ458805 SHL458805:SHM458805 SRH458805:SRI458805 TBD458805:TBE458805 TKZ458805:TLA458805 TUV458805:TUW458805 UER458805:UES458805 UON458805:UOO458805 UYJ458805:UYK458805 VIF458805:VIG458805 VSB458805:VSC458805 WBX458805:WBY458805 WLT458805:WLU458805 WVP458805:WVQ458805 H524341:I524341 JD524341:JE524341 SZ524341:TA524341 ACV524341:ACW524341 AMR524341:AMS524341 AWN524341:AWO524341 BGJ524341:BGK524341 BQF524341:BQG524341 CAB524341:CAC524341 CJX524341:CJY524341 CTT524341:CTU524341 DDP524341:DDQ524341 DNL524341:DNM524341 DXH524341:DXI524341 EHD524341:EHE524341 EQZ524341:ERA524341 FAV524341:FAW524341 FKR524341:FKS524341 FUN524341:FUO524341 GEJ524341:GEK524341 GOF524341:GOG524341 GYB524341:GYC524341 HHX524341:HHY524341 HRT524341:HRU524341 IBP524341:IBQ524341 ILL524341:ILM524341 IVH524341:IVI524341 JFD524341:JFE524341 JOZ524341:JPA524341 JYV524341:JYW524341 KIR524341:KIS524341 KSN524341:KSO524341 LCJ524341:LCK524341 LMF524341:LMG524341 LWB524341:LWC524341 MFX524341:MFY524341 MPT524341:MPU524341 MZP524341:MZQ524341 NJL524341:NJM524341 NTH524341:NTI524341 ODD524341:ODE524341 OMZ524341:ONA524341 OWV524341:OWW524341 PGR524341:PGS524341 PQN524341:PQO524341 QAJ524341:QAK524341 QKF524341:QKG524341 QUB524341:QUC524341 RDX524341:RDY524341 RNT524341:RNU524341 RXP524341:RXQ524341 SHL524341:SHM524341 SRH524341:SRI524341 TBD524341:TBE524341 TKZ524341:TLA524341 TUV524341:TUW524341 UER524341:UES524341 UON524341:UOO524341 UYJ524341:UYK524341 VIF524341:VIG524341 VSB524341:VSC524341 WBX524341:WBY524341 WLT524341:WLU524341 WVP524341:WVQ524341 H589877:I589877 JD589877:JE589877 SZ589877:TA589877 ACV589877:ACW589877 AMR589877:AMS589877 AWN589877:AWO589877 BGJ589877:BGK589877 BQF589877:BQG589877 CAB589877:CAC589877 CJX589877:CJY589877 CTT589877:CTU589877 DDP589877:DDQ589877 DNL589877:DNM589877 DXH589877:DXI589877 EHD589877:EHE589877 EQZ589877:ERA589877 FAV589877:FAW589877 FKR589877:FKS589877 FUN589877:FUO589877 GEJ589877:GEK589877 GOF589877:GOG589877 GYB589877:GYC589877 HHX589877:HHY589877 HRT589877:HRU589877 IBP589877:IBQ589877 ILL589877:ILM589877 IVH589877:IVI589877 JFD589877:JFE589877 JOZ589877:JPA589877 JYV589877:JYW589877 KIR589877:KIS589877 KSN589877:KSO589877 LCJ589877:LCK589877 LMF589877:LMG589877 LWB589877:LWC589877 MFX589877:MFY589877 MPT589877:MPU589877 MZP589877:MZQ589877 NJL589877:NJM589877 NTH589877:NTI589877 ODD589877:ODE589877 OMZ589877:ONA589877 OWV589877:OWW589877 PGR589877:PGS589877 PQN589877:PQO589877 QAJ589877:QAK589877 QKF589877:QKG589877 QUB589877:QUC589877 RDX589877:RDY589877 RNT589877:RNU589877 RXP589877:RXQ589877 SHL589877:SHM589877 SRH589877:SRI589877 TBD589877:TBE589877 TKZ589877:TLA589877 TUV589877:TUW589877 UER589877:UES589877 UON589877:UOO589877 UYJ589877:UYK589877 VIF589877:VIG589877 VSB589877:VSC589877 WBX589877:WBY589877 WLT589877:WLU589877 WVP589877:WVQ589877 H655413:I655413 JD655413:JE655413 SZ655413:TA655413 ACV655413:ACW655413 AMR655413:AMS655413 AWN655413:AWO655413 BGJ655413:BGK655413 BQF655413:BQG655413 CAB655413:CAC655413 CJX655413:CJY655413 CTT655413:CTU655413 DDP655413:DDQ655413 DNL655413:DNM655413 DXH655413:DXI655413 EHD655413:EHE655413 EQZ655413:ERA655413 FAV655413:FAW655413 FKR655413:FKS655413 FUN655413:FUO655413 GEJ655413:GEK655413 GOF655413:GOG655413 GYB655413:GYC655413 HHX655413:HHY655413 HRT655413:HRU655413 IBP655413:IBQ655413 ILL655413:ILM655413 IVH655413:IVI655413 JFD655413:JFE655413 JOZ655413:JPA655413 JYV655413:JYW655413 KIR655413:KIS655413 KSN655413:KSO655413 LCJ655413:LCK655413 LMF655413:LMG655413 LWB655413:LWC655413 MFX655413:MFY655413 MPT655413:MPU655413 MZP655413:MZQ655413 NJL655413:NJM655413 NTH655413:NTI655413 ODD655413:ODE655413 OMZ655413:ONA655413 OWV655413:OWW655413 PGR655413:PGS655413 PQN655413:PQO655413 QAJ655413:QAK655413 QKF655413:QKG655413 QUB655413:QUC655413 RDX655413:RDY655413 RNT655413:RNU655413 RXP655413:RXQ655413 SHL655413:SHM655413 SRH655413:SRI655413 TBD655413:TBE655413 TKZ655413:TLA655413 TUV655413:TUW655413 UER655413:UES655413 UON655413:UOO655413 UYJ655413:UYK655413 VIF655413:VIG655413 VSB655413:VSC655413 WBX655413:WBY655413 WLT655413:WLU655413 WVP655413:WVQ655413 H720949:I720949 JD720949:JE720949 SZ720949:TA720949 ACV720949:ACW720949 AMR720949:AMS720949 AWN720949:AWO720949 BGJ720949:BGK720949 BQF720949:BQG720949 CAB720949:CAC720949 CJX720949:CJY720949 CTT720949:CTU720949 DDP720949:DDQ720949 DNL720949:DNM720949 DXH720949:DXI720949 EHD720949:EHE720949 EQZ720949:ERA720949 FAV720949:FAW720949 FKR720949:FKS720949 FUN720949:FUO720949 GEJ720949:GEK720949 GOF720949:GOG720949 GYB720949:GYC720949 HHX720949:HHY720949 HRT720949:HRU720949 IBP720949:IBQ720949 ILL720949:ILM720949 IVH720949:IVI720949 JFD720949:JFE720949 JOZ720949:JPA720949 JYV720949:JYW720949 KIR720949:KIS720949 KSN720949:KSO720949 LCJ720949:LCK720949 LMF720949:LMG720949 LWB720949:LWC720949 MFX720949:MFY720949 MPT720949:MPU720949 MZP720949:MZQ720949 NJL720949:NJM720949 NTH720949:NTI720949 ODD720949:ODE720949 OMZ720949:ONA720949 OWV720949:OWW720949 PGR720949:PGS720949 PQN720949:PQO720949 QAJ720949:QAK720949 QKF720949:QKG720949 QUB720949:QUC720949 RDX720949:RDY720949 RNT720949:RNU720949 RXP720949:RXQ720949 SHL720949:SHM720949 SRH720949:SRI720949 TBD720949:TBE720949 TKZ720949:TLA720949 TUV720949:TUW720949 UER720949:UES720949 UON720949:UOO720949 UYJ720949:UYK720949 VIF720949:VIG720949 VSB720949:VSC720949 WBX720949:WBY720949 WLT720949:WLU720949 WVP720949:WVQ720949 H786485:I786485 JD786485:JE786485 SZ786485:TA786485 ACV786485:ACW786485 AMR786485:AMS786485 AWN786485:AWO786485 BGJ786485:BGK786485 BQF786485:BQG786485 CAB786485:CAC786485 CJX786485:CJY786485 CTT786485:CTU786485 DDP786485:DDQ786485 DNL786485:DNM786485 DXH786485:DXI786485 EHD786485:EHE786485 EQZ786485:ERA786485 FAV786485:FAW786485 FKR786485:FKS786485 FUN786485:FUO786485 GEJ786485:GEK786485 GOF786485:GOG786485 GYB786485:GYC786485 HHX786485:HHY786485 HRT786485:HRU786485 IBP786485:IBQ786485 ILL786485:ILM786485 IVH786485:IVI786485 JFD786485:JFE786485 JOZ786485:JPA786485 JYV786485:JYW786485 KIR786485:KIS786485 KSN786485:KSO786485 LCJ786485:LCK786485 LMF786485:LMG786485 LWB786485:LWC786485 MFX786485:MFY786485 MPT786485:MPU786485 MZP786485:MZQ786485 NJL786485:NJM786485 NTH786485:NTI786485 ODD786485:ODE786485 OMZ786485:ONA786485 OWV786485:OWW786485 PGR786485:PGS786485 PQN786485:PQO786485 QAJ786485:QAK786485 QKF786485:QKG786485 QUB786485:QUC786485 RDX786485:RDY786485 RNT786485:RNU786485 RXP786485:RXQ786485 SHL786485:SHM786485 SRH786485:SRI786485 TBD786485:TBE786485 TKZ786485:TLA786485 TUV786485:TUW786485 UER786485:UES786485 UON786485:UOO786485 UYJ786485:UYK786485 VIF786485:VIG786485 VSB786485:VSC786485 WBX786485:WBY786485 WLT786485:WLU786485 WVP786485:WVQ786485 H852021:I852021 JD852021:JE852021 SZ852021:TA852021 ACV852021:ACW852021 AMR852021:AMS852021 AWN852021:AWO852021 BGJ852021:BGK852021 BQF852021:BQG852021 CAB852021:CAC852021 CJX852021:CJY852021 CTT852021:CTU852021 DDP852021:DDQ852021 DNL852021:DNM852021 DXH852021:DXI852021 EHD852021:EHE852021 EQZ852021:ERA852021 FAV852021:FAW852021 FKR852021:FKS852021 FUN852021:FUO852021 GEJ852021:GEK852021 GOF852021:GOG852021 GYB852021:GYC852021 HHX852021:HHY852021 HRT852021:HRU852021 IBP852021:IBQ852021 ILL852021:ILM852021 IVH852021:IVI852021 JFD852021:JFE852021 JOZ852021:JPA852021 JYV852021:JYW852021 KIR852021:KIS852021 KSN852021:KSO852021 LCJ852021:LCK852021 LMF852021:LMG852021 LWB852021:LWC852021 MFX852021:MFY852021 MPT852021:MPU852021 MZP852021:MZQ852021 NJL852021:NJM852021 NTH852021:NTI852021 ODD852021:ODE852021 OMZ852021:ONA852021 OWV852021:OWW852021 PGR852021:PGS852021 PQN852021:PQO852021 QAJ852021:QAK852021 QKF852021:QKG852021 QUB852021:QUC852021 RDX852021:RDY852021 RNT852021:RNU852021 RXP852021:RXQ852021 SHL852021:SHM852021 SRH852021:SRI852021 TBD852021:TBE852021 TKZ852021:TLA852021 TUV852021:TUW852021 UER852021:UES852021 UON852021:UOO852021 UYJ852021:UYK852021 VIF852021:VIG852021 VSB852021:VSC852021 WBX852021:WBY852021 WLT852021:WLU852021 WVP852021:WVQ852021 H917557:I917557 JD917557:JE917557 SZ917557:TA917557 ACV917557:ACW917557 AMR917557:AMS917557 AWN917557:AWO917557 BGJ917557:BGK917557 BQF917557:BQG917557 CAB917557:CAC917557 CJX917557:CJY917557 CTT917557:CTU917557 DDP917557:DDQ917557 DNL917557:DNM917557 DXH917557:DXI917557 EHD917557:EHE917557 EQZ917557:ERA917557 FAV917557:FAW917557 FKR917557:FKS917557 FUN917557:FUO917557 GEJ917557:GEK917557 GOF917557:GOG917557 GYB917557:GYC917557 HHX917557:HHY917557 HRT917557:HRU917557 IBP917557:IBQ917557 ILL917557:ILM917557 IVH917557:IVI917557 JFD917557:JFE917557 JOZ917557:JPA917557 JYV917557:JYW917557 KIR917557:KIS917557 KSN917557:KSO917557 LCJ917557:LCK917557 LMF917557:LMG917557 LWB917557:LWC917557 MFX917557:MFY917557 MPT917557:MPU917557 MZP917557:MZQ917557 NJL917557:NJM917557 NTH917557:NTI917557 ODD917557:ODE917557 OMZ917557:ONA917557 OWV917557:OWW917557 PGR917557:PGS917557 PQN917557:PQO917557 QAJ917557:QAK917557 QKF917557:QKG917557 QUB917557:QUC917557 RDX917557:RDY917557 RNT917557:RNU917557 RXP917557:RXQ917557 SHL917557:SHM917557 SRH917557:SRI917557 TBD917557:TBE917557 TKZ917557:TLA917557 TUV917557:TUW917557 UER917557:UES917557 UON917557:UOO917557 UYJ917557:UYK917557 VIF917557:VIG917557 VSB917557:VSC917557 WBX917557:WBY917557 WLT917557:WLU917557 WVP917557:WVQ917557 H983093:I983093 JD983093:JE983093 SZ983093:TA983093 ACV983093:ACW983093 AMR983093:AMS983093 AWN983093:AWO983093 BGJ983093:BGK983093 BQF983093:BQG983093 CAB983093:CAC983093 CJX983093:CJY983093 CTT983093:CTU983093 DDP983093:DDQ983093 DNL983093:DNM983093 DXH983093:DXI983093 EHD983093:EHE983093 EQZ983093:ERA983093 FAV983093:FAW983093 FKR983093:FKS983093 FUN983093:FUO983093 GEJ983093:GEK983093 GOF983093:GOG983093 GYB983093:GYC983093 HHX983093:HHY983093 HRT983093:HRU983093 IBP983093:IBQ983093 ILL983093:ILM983093 IVH983093:IVI983093 JFD983093:JFE983093 JOZ983093:JPA983093 JYV983093:JYW983093 KIR983093:KIS983093 KSN983093:KSO983093 LCJ983093:LCK983093 LMF983093:LMG983093 LWB983093:LWC983093 MFX983093:MFY983093 MPT983093:MPU983093 MZP983093:MZQ983093 NJL983093:NJM983093 NTH983093:NTI983093 ODD983093:ODE983093 OMZ983093:ONA983093 OWV983093:OWW983093 PGR983093:PGS983093 PQN983093:PQO983093 QAJ983093:QAK983093 QKF983093:QKG983093 QUB983093:QUC983093 RDX983093:RDY983093 RNT983093:RNU983093 RXP983093:RXQ983093 SHL983093:SHM983093 SRH983093:SRI983093 TBD983093:TBE983093 TKZ983093:TLA983093 TUV983093:TUW983093 UER983093:UES983093 UON983093:UOO983093 UYJ983093:UYK983093 VIF983093:VIG983093 VSB983093:VSC983093 WBX983093:WBY983093 WLT983093:WLU983093 WVP983093:WVQ983093" xr:uid="{A9B0362A-893B-48EB-A80E-BCBACF41BEB2}"/>
    <dataValidation allowBlank="1" showInputMessage="1" showErrorMessage="1" promptTitle="Available Capacity (% of Line)" prompt="Input the percent of open capacity for bottleneck process._x000a__x000a_&lt;Calculation Method&gt;_x000a_% of Line = (Planned Production Time) / (Available Production Time)" sqref="V51:Y51 JR51:JU51 TN51:TQ51 ADJ51:ADM51 ANF51:ANI51 AXB51:AXE51 BGX51:BHA51 BQT51:BQW51 CAP51:CAS51 CKL51:CKO51 CUH51:CUK51 DED51:DEG51 DNZ51:DOC51 DXV51:DXY51 EHR51:EHU51 ERN51:ERQ51 FBJ51:FBM51 FLF51:FLI51 FVB51:FVE51 GEX51:GFA51 GOT51:GOW51 GYP51:GYS51 HIL51:HIO51 HSH51:HSK51 ICD51:ICG51 ILZ51:IMC51 IVV51:IVY51 JFR51:JFU51 JPN51:JPQ51 JZJ51:JZM51 KJF51:KJI51 KTB51:KTE51 LCX51:LDA51 LMT51:LMW51 LWP51:LWS51 MGL51:MGO51 MQH51:MQK51 NAD51:NAG51 NJZ51:NKC51 NTV51:NTY51 ODR51:ODU51 ONN51:ONQ51 OXJ51:OXM51 PHF51:PHI51 PRB51:PRE51 QAX51:QBA51 QKT51:QKW51 QUP51:QUS51 REL51:REO51 ROH51:ROK51 RYD51:RYG51 SHZ51:SIC51 SRV51:SRY51 TBR51:TBU51 TLN51:TLQ51 TVJ51:TVM51 UFF51:UFI51 UPB51:UPE51 UYX51:UZA51 VIT51:VIW51 VSP51:VSS51 WCL51:WCO51 WMH51:WMK51 WWD51:WWG51 V65587:Y65587 JR65587:JU65587 TN65587:TQ65587 ADJ65587:ADM65587 ANF65587:ANI65587 AXB65587:AXE65587 BGX65587:BHA65587 BQT65587:BQW65587 CAP65587:CAS65587 CKL65587:CKO65587 CUH65587:CUK65587 DED65587:DEG65587 DNZ65587:DOC65587 DXV65587:DXY65587 EHR65587:EHU65587 ERN65587:ERQ65587 FBJ65587:FBM65587 FLF65587:FLI65587 FVB65587:FVE65587 GEX65587:GFA65587 GOT65587:GOW65587 GYP65587:GYS65587 HIL65587:HIO65587 HSH65587:HSK65587 ICD65587:ICG65587 ILZ65587:IMC65587 IVV65587:IVY65587 JFR65587:JFU65587 JPN65587:JPQ65587 JZJ65587:JZM65587 KJF65587:KJI65587 KTB65587:KTE65587 LCX65587:LDA65587 LMT65587:LMW65587 LWP65587:LWS65587 MGL65587:MGO65587 MQH65587:MQK65587 NAD65587:NAG65587 NJZ65587:NKC65587 NTV65587:NTY65587 ODR65587:ODU65587 ONN65587:ONQ65587 OXJ65587:OXM65587 PHF65587:PHI65587 PRB65587:PRE65587 QAX65587:QBA65587 QKT65587:QKW65587 QUP65587:QUS65587 REL65587:REO65587 ROH65587:ROK65587 RYD65587:RYG65587 SHZ65587:SIC65587 SRV65587:SRY65587 TBR65587:TBU65587 TLN65587:TLQ65587 TVJ65587:TVM65587 UFF65587:UFI65587 UPB65587:UPE65587 UYX65587:UZA65587 VIT65587:VIW65587 VSP65587:VSS65587 WCL65587:WCO65587 WMH65587:WMK65587 WWD65587:WWG65587 V131123:Y131123 JR131123:JU131123 TN131123:TQ131123 ADJ131123:ADM131123 ANF131123:ANI131123 AXB131123:AXE131123 BGX131123:BHA131123 BQT131123:BQW131123 CAP131123:CAS131123 CKL131123:CKO131123 CUH131123:CUK131123 DED131123:DEG131123 DNZ131123:DOC131123 DXV131123:DXY131123 EHR131123:EHU131123 ERN131123:ERQ131123 FBJ131123:FBM131123 FLF131123:FLI131123 FVB131123:FVE131123 GEX131123:GFA131123 GOT131123:GOW131123 GYP131123:GYS131123 HIL131123:HIO131123 HSH131123:HSK131123 ICD131123:ICG131123 ILZ131123:IMC131123 IVV131123:IVY131123 JFR131123:JFU131123 JPN131123:JPQ131123 JZJ131123:JZM131123 KJF131123:KJI131123 KTB131123:KTE131123 LCX131123:LDA131123 LMT131123:LMW131123 LWP131123:LWS131123 MGL131123:MGO131123 MQH131123:MQK131123 NAD131123:NAG131123 NJZ131123:NKC131123 NTV131123:NTY131123 ODR131123:ODU131123 ONN131123:ONQ131123 OXJ131123:OXM131123 PHF131123:PHI131123 PRB131123:PRE131123 QAX131123:QBA131123 QKT131123:QKW131123 QUP131123:QUS131123 REL131123:REO131123 ROH131123:ROK131123 RYD131123:RYG131123 SHZ131123:SIC131123 SRV131123:SRY131123 TBR131123:TBU131123 TLN131123:TLQ131123 TVJ131123:TVM131123 UFF131123:UFI131123 UPB131123:UPE131123 UYX131123:UZA131123 VIT131123:VIW131123 VSP131123:VSS131123 WCL131123:WCO131123 WMH131123:WMK131123 WWD131123:WWG131123 V196659:Y196659 JR196659:JU196659 TN196659:TQ196659 ADJ196659:ADM196659 ANF196659:ANI196659 AXB196659:AXE196659 BGX196659:BHA196659 BQT196659:BQW196659 CAP196659:CAS196659 CKL196659:CKO196659 CUH196659:CUK196659 DED196659:DEG196659 DNZ196659:DOC196659 DXV196659:DXY196659 EHR196659:EHU196659 ERN196659:ERQ196659 FBJ196659:FBM196659 FLF196659:FLI196659 FVB196659:FVE196659 GEX196659:GFA196659 GOT196659:GOW196659 GYP196659:GYS196659 HIL196659:HIO196659 HSH196659:HSK196659 ICD196659:ICG196659 ILZ196659:IMC196659 IVV196659:IVY196659 JFR196659:JFU196659 JPN196659:JPQ196659 JZJ196659:JZM196659 KJF196659:KJI196659 KTB196659:KTE196659 LCX196659:LDA196659 LMT196659:LMW196659 LWP196659:LWS196659 MGL196659:MGO196659 MQH196659:MQK196659 NAD196659:NAG196659 NJZ196659:NKC196659 NTV196659:NTY196659 ODR196659:ODU196659 ONN196659:ONQ196659 OXJ196659:OXM196659 PHF196659:PHI196659 PRB196659:PRE196659 QAX196659:QBA196659 QKT196659:QKW196659 QUP196659:QUS196659 REL196659:REO196659 ROH196659:ROK196659 RYD196659:RYG196659 SHZ196659:SIC196659 SRV196659:SRY196659 TBR196659:TBU196659 TLN196659:TLQ196659 TVJ196659:TVM196659 UFF196659:UFI196659 UPB196659:UPE196659 UYX196659:UZA196659 VIT196659:VIW196659 VSP196659:VSS196659 WCL196659:WCO196659 WMH196659:WMK196659 WWD196659:WWG196659 V262195:Y262195 JR262195:JU262195 TN262195:TQ262195 ADJ262195:ADM262195 ANF262195:ANI262195 AXB262195:AXE262195 BGX262195:BHA262195 BQT262195:BQW262195 CAP262195:CAS262195 CKL262195:CKO262195 CUH262195:CUK262195 DED262195:DEG262195 DNZ262195:DOC262195 DXV262195:DXY262195 EHR262195:EHU262195 ERN262195:ERQ262195 FBJ262195:FBM262195 FLF262195:FLI262195 FVB262195:FVE262195 GEX262195:GFA262195 GOT262195:GOW262195 GYP262195:GYS262195 HIL262195:HIO262195 HSH262195:HSK262195 ICD262195:ICG262195 ILZ262195:IMC262195 IVV262195:IVY262195 JFR262195:JFU262195 JPN262195:JPQ262195 JZJ262195:JZM262195 KJF262195:KJI262195 KTB262195:KTE262195 LCX262195:LDA262195 LMT262195:LMW262195 LWP262195:LWS262195 MGL262195:MGO262195 MQH262195:MQK262195 NAD262195:NAG262195 NJZ262195:NKC262195 NTV262195:NTY262195 ODR262195:ODU262195 ONN262195:ONQ262195 OXJ262195:OXM262195 PHF262195:PHI262195 PRB262195:PRE262195 QAX262195:QBA262195 QKT262195:QKW262195 QUP262195:QUS262195 REL262195:REO262195 ROH262195:ROK262195 RYD262195:RYG262195 SHZ262195:SIC262195 SRV262195:SRY262195 TBR262195:TBU262195 TLN262195:TLQ262195 TVJ262195:TVM262195 UFF262195:UFI262195 UPB262195:UPE262195 UYX262195:UZA262195 VIT262195:VIW262195 VSP262195:VSS262195 WCL262195:WCO262195 WMH262195:WMK262195 WWD262195:WWG262195 V327731:Y327731 JR327731:JU327731 TN327731:TQ327731 ADJ327731:ADM327731 ANF327731:ANI327731 AXB327731:AXE327731 BGX327731:BHA327731 BQT327731:BQW327731 CAP327731:CAS327731 CKL327731:CKO327731 CUH327731:CUK327731 DED327731:DEG327731 DNZ327731:DOC327731 DXV327731:DXY327731 EHR327731:EHU327731 ERN327731:ERQ327731 FBJ327731:FBM327731 FLF327731:FLI327731 FVB327731:FVE327731 GEX327731:GFA327731 GOT327731:GOW327731 GYP327731:GYS327731 HIL327731:HIO327731 HSH327731:HSK327731 ICD327731:ICG327731 ILZ327731:IMC327731 IVV327731:IVY327731 JFR327731:JFU327731 JPN327731:JPQ327731 JZJ327731:JZM327731 KJF327731:KJI327731 KTB327731:KTE327731 LCX327731:LDA327731 LMT327731:LMW327731 LWP327731:LWS327731 MGL327731:MGO327731 MQH327731:MQK327731 NAD327731:NAG327731 NJZ327731:NKC327731 NTV327731:NTY327731 ODR327731:ODU327731 ONN327731:ONQ327731 OXJ327731:OXM327731 PHF327731:PHI327731 PRB327731:PRE327731 QAX327731:QBA327731 QKT327731:QKW327731 QUP327731:QUS327731 REL327731:REO327731 ROH327731:ROK327731 RYD327731:RYG327731 SHZ327731:SIC327731 SRV327731:SRY327731 TBR327731:TBU327731 TLN327731:TLQ327731 TVJ327731:TVM327731 UFF327731:UFI327731 UPB327731:UPE327731 UYX327731:UZA327731 VIT327731:VIW327731 VSP327731:VSS327731 WCL327731:WCO327731 WMH327731:WMK327731 WWD327731:WWG327731 V393267:Y393267 JR393267:JU393267 TN393267:TQ393267 ADJ393267:ADM393267 ANF393267:ANI393267 AXB393267:AXE393267 BGX393267:BHA393267 BQT393267:BQW393267 CAP393267:CAS393267 CKL393267:CKO393267 CUH393267:CUK393267 DED393267:DEG393267 DNZ393267:DOC393267 DXV393267:DXY393267 EHR393267:EHU393267 ERN393267:ERQ393267 FBJ393267:FBM393267 FLF393267:FLI393267 FVB393267:FVE393267 GEX393267:GFA393267 GOT393267:GOW393267 GYP393267:GYS393267 HIL393267:HIO393267 HSH393267:HSK393267 ICD393267:ICG393267 ILZ393267:IMC393267 IVV393267:IVY393267 JFR393267:JFU393267 JPN393267:JPQ393267 JZJ393267:JZM393267 KJF393267:KJI393267 KTB393267:KTE393267 LCX393267:LDA393267 LMT393267:LMW393267 LWP393267:LWS393267 MGL393267:MGO393267 MQH393267:MQK393267 NAD393267:NAG393267 NJZ393267:NKC393267 NTV393267:NTY393267 ODR393267:ODU393267 ONN393267:ONQ393267 OXJ393267:OXM393267 PHF393267:PHI393267 PRB393267:PRE393267 QAX393267:QBA393267 QKT393267:QKW393267 QUP393267:QUS393267 REL393267:REO393267 ROH393267:ROK393267 RYD393267:RYG393267 SHZ393267:SIC393267 SRV393267:SRY393267 TBR393267:TBU393267 TLN393267:TLQ393267 TVJ393267:TVM393267 UFF393267:UFI393267 UPB393267:UPE393267 UYX393267:UZA393267 VIT393267:VIW393267 VSP393267:VSS393267 WCL393267:WCO393267 WMH393267:WMK393267 WWD393267:WWG393267 V458803:Y458803 JR458803:JU458803 TN458803:TQ458803 ADJ458803:ADM458803 ANF458803:ANI458803 AXB458803:AXE458803 BGX458803:BHA458803 BQT458803:BQW458803 CAP458803:CAS458803 CKL458803:CKO458803 CUH458803:CUK458803 DED458803:DEG458803 DNZ458803:DOC458803 DXV458803:DXY458803 EHR458803:EHU458803 ERN458803:ERQ458803 FBJ458803:FBM458803 FLF458803:FLI458803 FVB458803:FVE458803 GEX458803:GFA458803 GOT458803:GOW458803 GYP458803:GYS458803 HIL458803:HIO458803 HSH458803:HSK458803 ICD458803:ICG458803 ILZ458803:IMC458803 IVV458803:IVY458803 JFR458803:JFU458803 JPN458803:JPQ458803 JZJ458803:JZM458803 KJF458803:KJI458803 KTB458803:KTE458803 LCX458803:LDA458803 LMT458803:LMW458803 LWP458803:LWS458803 MGL458803:MGO458803 MQH458803:MQK458803 NAD458803:NAG458803 NJZ458803:NKC458803 NTV458803:NTY458803 ODR458803:ODU458803 ONN458803:ONQ458803 OXJ458803:OXM458803 PHF458803:PHI458803 PRB458803:PRE458803 QAX458803:QBA458803 QKT458803:QKW458803 QUP458803:QUS458803 REL458803:REO458803 ROH458803:ROK458803 RYD458803:RYG458803 SHZ458803:SIC458803 SRV458803:SRY458803 TBR458803:TBU458803 TLN458803:TLQ458803 TVJ458803:TVM458803 UFF458803:UFI458803 UPB458803:UPE458803 UYX458803:UZA458803 VIT458803:VIW458803 VSP458803:VSS458803 WCL458803:WCO458803 WMH458803:WMK458803 WWD458803:WWG458803 V524339:Y524339 JR524339:JU524339 TN524339:TQ524339 ADJ524339:ADM524339 ANF524339:ANI524339 AXB524339:AXE524339 BGX524339:BHA524339 BQT524339:BQW524339 CAP524339:CAS524339 CKL524339:CKO524339 CUH524339:CUK524339 DED524339:DEG524339 DNZ524339:DOC524339 DXV524339:DXY524339 EHR524339:EHU524339 ERN524339:ERQ524339 FBJ524339:FBM524339 FLF524339:FLI524339 FVB524339:FVE524339 GEX524339:GFA524339 GOT524339:GOW524339 GYP524339:GYS524339 HIL524339:HIO524339 HSH524339:HSK524339 ICD524339:ICG524339 ILZ524339:IMC524339 IVV524339:IVY524339 JFR524339:JFU524339 JPN524339:JPQ524339 JZJ524339:JZM524339 KJF524339:KJI524339 KTB524339:KTE524339 LCX524339:LDA524339 LMT524339:LMW524339 LWP524339:LWS524339 MGL524339:MGO524339 MQH524339:MQK524339 NAD524339:NAG524339 NJZ524339:NKC524339 NTV524339:NTY524339 ODR524339:ODU524339 ONN524339:ONQ524339 OXJ524339:OXM524339 PHF524339:PHI524339 PRB524339:PRE524339 QAX524339:QBA524339 QKT524339:QKW524339 QUP524339:QUS524339 REL524339:REO524339 ROH524339:ROK524339 RYD524339:RYG524339 SHZ524339:SIC524339 SRV524339:SRY524339 TBR524339:TBU524339 TLN524339:TLQ524339 TVJ524339:TVM524339 UFF524339:UFI524339 UPB524339:UPE524339 UYX524339:UZA524339 VIT524339:VIW524339 VSP524339:VSS524339 WCL524339:WCO524339 WMH524339:WMK524339 WWD524339:WWG524339 V589875:Y589875 JR589875:JU589875 TN589875:TQ589875 ADJ589875:ADM589875 ANF589875:ANI589875 AXB589875:AXE589875 BGX589875:BHA589875 BQT589875:BQW589875 CAP589875:CAS589875 CKL589875:CKO589875 CUH589875:CUK589875 DED589875:DEG589875 DNZ589875:DOC589875 DXV589875:DXY589875 EHR589875:EHU589875 ERN589875:ERQ589875 FBJ589875:FBM589875 FLF589875:FLI589875 FVB589875:FVE589875 GEX589875:GFA589875 GOT589875:GOW589875 GYP589875:GYS589875 HIL589875:HIO589875 HSH589875:HSK589875 ICD589875:ICG589875 ILZ589875:IMC589875 IVV589875:IVY589875 JFR589875:JFU589875 JPN589875:JPQ589875 JZJ589875:JZM589875 KJF589875:KJI589875 KTB589875:KTE589875 LCX589875:LDA589875 LMT589875:LMW589875 LWP589875:LWS589875 MGL589875:MGO589875 MQH589875:MQK589875 NAD589875:NAG589875 NJZ589875:NKC589875 NTV589875:NTY589875 ODR589875:ODU589875 ONN589875:ONQ589875 OXJ589875:OXM589875 PHF589875:PHI589875 PRB589875:PRE589875 QAX589875:QBA589875 QKT589875:QKW589875 QUP589875:QUS589875 REL589875:REO589875 ROH589875:ROK589875 RYD589875:RYG589875 SHZ589875:SIC589875 SRV589875:SRY589875 TBR589875:TBU589875 TLN589875:TLQ589875 TVJ589875:TVM589875 UFF589875:UFI589875 UPB589875:UPE589875 UYX589875:UZA589875 VIT589875:VIW589875 VSP589875:VSS589875 WCL589875:WCO589875 WMH589875:WMK589875 WWD589875:WWG589875 V655411:Y655411 JR655411:JU655411 TN655411:TQ655411 ADJ655411:ADM655411 ANF655411:ANI655411 AXB655411:AXE655411 BGX655411:BHA655411 BQT655411:BQW655411 CAP655411:CAS655411 CKL655411:CKO655411 CUH655411:CUK655411 DED655411:DEG655411 DNZ655411:DOC655411 DXV655411:DXY655411 EHR655411:EHU655411 ERN655411:ERQ655411 FBJ655411:FBM655411 FLF655411:FLI655411 FVB655411:FVE655411 GEX655411:GFA655411 GOT655411:GOW655411 GYP655411:GYS655411 HIL655411:HIO655411 HSH655411:HSK655411 ICD655411:ICG655411 ILZ655411:IMC655411 IVV655411:IVY655411 JFR655411:JFU655411 JPN655411:JPQ655411 JZJ655411:JZM655411 KJF655411:KJI655411 KTB655411:KTE655411 LCX655411:LDA655411 LMT655411:LMW655411 LWP655411:LWS655411 MGL655411:MGO655411 MQH655411:MQK655411 NAD655411:NAG655411 NJZ655411:NKC655411 NTV655411:NTY655411 ODR655411:ODU655411 ONN655411:ONQ655411 OXJ655411:OXM655411 PHF655411:PHI655411 PRB655411:PRE655411 QAX655411:QBA655411 QKT655411:QKW655411 QUP655411:QUS655411 REL655411:REO655411 ROH655411:ROK655411 RYD655411:RYG655411 SHZ655411:SIC655411 SRV655411:SRY655411 TBR655411:TBU655411 TLN655411:TLQ655411 TVJ655411:TVM655411 UFF655411:UFI655411 UPB655411:UPE655411 UYX655411:UZA655411 VIT655411:VIW655411 VSP655411:VSS655411 WCL655411:WCO655411 WMH655411:WMK655411 WWD655411:WWG655411 V720947:Y720947 JR720947:JU720947 TN720947:TQ720947 ADJ720947:ADM720947 ANF720947:ANI720947 AXB720947:AXE720947 BGX720947:BHA720947 BQT720947:BQW720947 CAP720947:CAS720947 CKL720947:CKO720947 CUH720947:CUK720947 DED720947:DEG720947 DNZ720947:DOC720947 DXV720947:DXY720947 EHR720947:EHU720947 ERN720947:ERQ720947 FBJ720947:FBM720947 FLF720947:FLI720947 FVB720947:FVE720947 GEX720947:GFA720947 GOT720947:GOW720947 GYP720947:GYS720947 HIL720947:HIO720947 HSH720947:HSK720947 ICD720947:ICG720947 ILZ720947:IMC720947 IVV720947:IVY720947 JFR720947:JFU720947 JPN720947:JPQ720947 JZJ720947:JZM720947 KJF720947:KJI720947 KTB720947:KTE720947 LCX720947:LDA720947 LMT720947:LMW720947 LWP720947:LWS720947 MGL720947:MGO720947 MQH720947:MQK720947 NAD720947:NAG720947 NJZ720947:NKC720947 NTV720947:NTY720947 ODR720947:ODU720947 ONN720947:ONQ720947 OXJ720947:OXM720947 PHF720947:PHI720947 PRB720947:PRE720947 QAX720947:QBA720947 QKT720947:QKW720947 QUP720947:QUS720947 REL720947:REO720947 ROH720947:ROK720947 RYD720947:RYG720947 SHZ720947:SIC720947 SRV720947:SRY720947 TBR720947:TBU720947 TLN720947:TLQ720947 TVJ720947:TVM720947 UFF720947:UFI720947 UPB720947:UPE720947 UYX720947:UZA720947 VIT720947:VIW720947 VSP720947:VSS720947 WCL720947:WCO720947 WMH720947:WMK720947 WWD720947:WWG720947 V786483:Y786483 JR786483:JU786483 TN786483:TQ786483 ADJ786483:ADM786483 ANF786483:ANI786483 AXB786483:AXE786483 BGX786483:BHA786483 BQT786483:BQW786483 CAP786483:CAS786483 CKL786483:CKO786483 CUH786483:CUK786483 DED786483:DEG786483 DNZ786483:DOC786483 DXV786483:DXY786483 EHR786483:EHU786483 ERN786483:ERQ786483 FBJ786483:FBM786483 FLF786483:FLI786483 FVB786483:FVE786483 GEX786483:GFA786483 GOT786483:GOW786483 GYP786483:GYS786483 HIL786483:HIO786483 HSH786483:HSK786483 ICD786483:ICG786483 ILZ786483:IMC786483 IVV786483:IVY786483 JFR786483:JFU786483 JPN786483:JPQ786483 JZJ786483:JZM786483 KJF786483:KJI786483 KTB786483:KTE786483 LCX786483:LDA786483 LMT786483:LMW786483 LWP786483:LWS786483 MGL786483:MGO786483 MQH786483:MQK786483 NAD786483:NAG786483 NJZ786483:NKC786483 NTV786483:NTY786483 ODR786483:ODU786483 ONN786483:ONQ786483 OXJ786483:OXM786483 PHF786483:PHI786483 PRB786483:PRE786483 QAX786483:QBA786483 QKT786483:QKW786483 QUP786483:QUS786483 REL786483:REO786483 ROH786483:ROK786483 RYD786483:RYG786483 SHZ786483:SIC786483 SRV786483:SRY786483 TBR786483:TBU786483 TLN786483:TLQ786483 TVJ786483:TVM786483 UFF786483:UFI786483 UPB786483:UPE786483 UYX786483:UZA786483 VIT786483:VIW786483 VSP786483:VSS786483 WCL786483:WCO786483 WMH786483:WMK786483 WWD786483:WWG786483 V852019:Y852019 JR852019:JU852019 TN852019:TQ852019 ADJ852019:ADM852019 ANF852019:ANI852019 AXB852019:AXE852019 BGX852019:BHA852019 BQT852019:BQW852019 CAP852019:CAS852019 CKL852019:CKO852019 CUH852019:CUK852019 DED852019:DEG852019 DNZ852019:DOC852019 DXV852019:DXY852019 EHR852019:EHU852019 ERN852019:ERQ852019 FBJ852019:FBM852019 FLF852019:FLI852019 FVB852019:FVE852019 GEX852019:GFA852019 GOT852019:GOW852019 GYP852019:GYS852019 HIL852019:HIO852019 HSH852019:HSK852019 ICD852019:ICG852019 ILZ852019:IMC852019 IVV852019:IVY852019 JFR852019:JFU852019 JPN852019:JPQ852019 JZJ852019:JZM852019 KJF852019:KJI852019 KTB852019:KTE852019 LCX852019:LDA852019 LMT852019:LMW852019 LWP852019:LWS852019 MGL852019:MGO852019 MQH852019:MQK852019 NAD852019:NAG852019 NJZ852019:NKC852019 NTV852019:NTY852019 ODR852019:ODU852019 ONN852019:ONQ852019 OXJ852019:OXM852019 PHF852019:PHI852019 PRB852019:PRE852019 QAX852019:QBA852019 QKT852019:QKW852019 QUP852019:QUS852019 REL852019:REO852019 ROH852019:ROK852019 RYD852019:RYG852019 SHZ852019:SIC852019 SRV852019:SRY852019 TBR852019:TBU852019 TLN852019:TLQ852019 TVJ852019:TVM852019 UFF852019:UFI852019 UPB852019:UPE852019 UYX852019:UZA852019 VIT852019:VIW852019 VSP852019:VSS852019 WCL852019:WCO852019 WMH852019:WMK852019 WWD852019:WWG852019 V917555:Y917555 JR917555:JU917555 TN917555:TQ917555 ADJ917555:ADM917555 ANF917555:ANI917555 AXB917555:AXE917555 BGX917555:BHA917555 BQT917555:BQW917555 CAP917555:CAS917555 CKL917555:CKO917555 CUH917555:CUK917555 DED917555:DEG917555 DNZ917555:DOC917555 DXV917555:DXY917555 EHR917555:EHU917555 ERN917555:ERQ917555 FBJ917555:FBM917555 FLF917555:FLI917555 FVB917555:FVE917555 GEX917555:GFA917555 GOT917555:GOW917555 GYP917555:GYS917555 HIL917555:HIO917555 HSH917555:HSK917555 ICD917555:ICG917555 ILZ917555:IMC917555 IVV917555:IVY917555 JFR917555:JFU917555 JPN917555:JPQ917555 JZJ917555:JZM917555 KJF917555:KJI917555 KTB917555:KTE917555 LCX917555:LDA917555 LMT917555:LMW917555 LWP917555:LWS917555 MGL917555:MGO917555 MQH917555:MQK917555 NAD917555:NAG917555 NJZ917555:NKC917555 NTV917555:NTY917555 ODR917555:ODU917555 ONN917555:ONQ917555 OXJ917555:OXM917555 PHF917555:PHI917555 PRB917555:PRE917555 QAX917555:QBA917555 QKT917555:QKW917555 QUP917555:QUS917555 REL917555:REO917555 ROH917555:ROK917555 RYD917555:RYG917555 SHZ917555:SIC917555 SRV917555:SRY917555 TBR917555:TBU917555 TLN917555:TLQ917555 TVJ917555:TVM917555 UFF917555:UFI917555 UPB917555:UPE917555 UYX917555:UZA917555 VIT917555:VIW917555 VSP917555:VSS917555 WCL917555:WCO917555 WMH917555:WMK917555 WWD917555:WWG917555 V983091:Y983091 JR983091:JU983091 TN983091:TQ983091 ADJ983091:ADM983091 ANF983091:ANI983091 AXB983091:AXE983091 BGX983091:BHA983091 BQT983091:BQW983091 CAP983091:CAS983091 CKL983091:CKO983091 CUH983091:CUK983091 DED983091:DEG983091 DNZ983091:DOC983091 DXV983091:DXY983091 EHR983091:EHU983091 ERN983091:ERQ983091 FBJ983091:FBM983091 FLF983091:FLI983091 FVB983091:FVE983091 GEX983091:GFA983091 GOT983091:GOW983091 GYP983091:GYS983091 HIL983091:HIO983091 HSH983091:HSK983091 ICD983091:ICG983091 ILZ983091:IMC983091 IVV983091:IVY983091 JFR983091:JFU983091 JPN983091:JPQ983091 JZJ983091:JZM983091 KJF983091:KJI983091 KTB983091:KTE983091 LCX983091:LDA983091 LMT983091:LMW983091 LWP983091:LWS983091 MGL983091:MGO983091 MQH983091:MQK983091 NAD983091:NAG983091 NJZ983091:NKC983091 NTV983091:NTY983091 ODR983091:ODU983091 ONN983091:ONQ983091 OXJ983091:OXM983091 PHF983091:PHI983091 PRB983091:PRE983091 QAX983091:QBA983091 QKT983091:QKW983091 QUP983091:QUS983091 REL983091:REO983091 ROH983091:ROK983091 RYD983091:RYG983091 SHZ983091:SIC983091 SRV983091:SRY983091 TBR983091:TBU983091 TLN983091:TLQ983091 TVJ983091:TVM983091 UFF983091:UFI983091 UPB983091:UPE983091 UYX983091:UZA983091 VIT983091:VIW983091 VSP983091:VSS983091 WCL983091:WCO983091 WMH983091:WMK983091 WWD983091:WWG983091" xr:uid="{CC638930-906A-40FB-8CAD-74DCEC2A82AA}"/>
    <dataValidation allowBlank="1" showInputMessage="1" showErrorMessage="1" promptTitle="Line Cycle Time" prompt="Line cycle time is the cycle time in the line taking the longest time." sqref="X53 JT53 TP53 ADL53 ANH53 AXD53 BGZ53 BQV53 CAR53 CKN53 CUJ53 DEF53 DOB53 DXX53 EHT53 ERP53 FBL53 FLH53 FVD53 GEZ53 GOV53 GYR53 HIN53 HSJ53 ICF53 IMB53 IVX53 JFT53 JPP53 JZL53 KJH53 KTD53 LCZ53 LMV53 LWR53 MGN53 MQJ53 NAF53 NKB53 NTX53 ODT53 ONP53 OXL53 PHH53 PRD53 QAZ53 QKV53 QUR53 REN53 ROJ53 RYF53 SIB53 SRX53 TBT53 TLP53 TVL53 UFH53 UPD53 UYZ53 VIV53 VSR53 WCN53 WMJ53 WWF53 X65589 JT65589 TP65589 ADL65589 ANH65589 AXD65589 BGZ65589 BQV65589 CAR65589 CKN65589 CUJ65589 DEF65589 DOB65589 DXX65589 EHT65589 ERP65589 FBL65589 FLH65589 FVD65589 GEZ65589 GOV65589 GYR65589 HIN65589 HSJ65589 ICF65589 IMB65589 IVX65589 JFT65589 JPP65589 JZL65589 KJH65589 KTD65589 LCZ65589 LMV65589 LWR65589 MGN65589 MQJ65589 NAF65589 NKB65589 NTX65589 ODT65589 ONP65589 OXL65589 PHH65589 PRD65589 QAZ65589 QKV65589 QUR65589 REN65589 ROJ65589 RYF65589 SIB65589 SRX65589 TBT65589 TLP65589 TVL65589 UFH65589 UPD65589 UYZ65589 VIV65589 VSR65589 WCN65589 WMJ65589 WWF65589 X131125 JT131125 TP131125 ADL131125 ANH131125 AXD131125 BGZ131125 BQV131125 CAR131125 CKN131125 CUJ131125 DEF131125 DOB131125 DXX131125 EHT131125 ERP131125 FBL131125 FLH131125 FVD131125 GEZ131125 GOV131125 GYR131125 HIN131125 HSJ131125 ICF131125 IMB131125 IVX131125 JFT131125 JPP131125 JZL131125 KJH131125 KTD131125 LCZ131125 LMV131125 LWR131125 MGN131125 MQJ131125 NAF131125 NKB131125 NTX131125 ODT131125 ONP131125 OXL131125 PHH131125 PRD131125 QAZ131125 QKV131125 QUR131125 REN131125 ROJ131125 RYF131125 SIB131125 SRX131125 TBT131125 TLP131125 TVL131125 UFH131125 UPD131125 UYZ131125 VIV131125 VSR131125 WCN131125 WMJ131125 WWF131125 X196661 JT196661 TP196661 ADL196661 ANH196661 AXD196661 BGZ196661 BQV196661 CAR196661 CKN196661 CUJ196661 DEF196661 DOB196661 DXX196661 EHT196661 ERP196661 FBL196661 FLH196661 FVD196661 GEZ196661 GOV196661 GYR196661 HIN196661 HSJ196661 ICF196661 IMB196661 IVX196661 JFT196661 JPP196661 JZL196661 KJH196661 KTD196661 LCZ196661 LMV196661 LWR196661 MGN196661 MQJ196661 NAF196661 NKB196661 NTX196661 ODT196661 ONP196661 OXL196661 PHH196661 PRD196661 QAZ196661 QKV196661 QUR196661 REN196661 ROJ196661 RYF196661 SIB196661 SRX196661 TBT196661 TLP196661 TVL196661 UFH196661 UPD196661 UYZ196661 VIV196661 VSR196661 WCN196661 WMJ196661 WWF196661 X262197 JT262197 TP262197 ADL262197 ANH262197 AXD262197 BGZ262197 BQV262197 CAR262197 CKN262197 CUJ262197 DEF262197 DOB262197 DXX262197 EHT262197 ERP262197 FBL262197 FLH262197 FVD262197 GEZ262197 GOV262197 GYR262197 HIN262197 HSJ262197 ICF262197 IMB262197 IVX262197 JFT262197 JPP262197 JZL262197 KJH262197 KTD262197 LCZ262197 LMV262197 LWR262197 MGN262197 MQJ262197 NAF262197 NKB262197 NTX262197 ODT262197 ONP262197 OXL262197 PHH262197 PRD262197 QAZ262197 QKV262197 QUR262197 REN262197 ROJ262197 RYF262197 SIB262197 SRX262197 TBT262197 TLP262197 TVL262197 UFH262197 UPD262197 UYZ262197 VIV262197 VSR262197 WCN262197 WMJ262197 WWF262197 X327733 JT327733 TP327733 ADL327733 ANH327733 AXD327733 BGZ327733 BQV327733 CAR327733 CKN327733 CUJ327733 DEF327733 DOB327733 DXX327733 EHT327733 ERP327733 FBL327733 FLH327733 FVD327733 GEZ327733 GOV327733 GYR327733 HIN327733 HSJ327733 ICF327733 IMB327733 IVX327733 JFT327733 JPP327733 JZL327733 KJH327733 KTD327733 LCZ327733 LMV327733 LWR327733 MGN327733 MQJ327733 NAF327733 NKB327733 NTX327733 ODT327733 ONP327733 OXL327733 PHH327733 PRD327733 QAZ327733 QKV327733 QUR327733 REN327733 ROJ327733 RYF327733 SIB327733 SRX327733 TBT327733 TLP327733 TVL327733 UFH327733 UPD327733 UYZ327733 VIV327733 VSR327733 WCN327733 WMJ327733 WWF327733 X393269 JT393269 TP393269 ADL393269 ANH393269 AXD393269 BGZ393269 BQV393269 CAR393269 CKN393269 CUJ393269 DEF393269 DOB393269 DXX393269 EHT393269 ERP393269 FBL393269 FLH393269 FVD393269 GEZ393269 GOV393269 GYR393269 HIN393269 HSJ393269 ICF393269 IMB393269 IVX393269 JFT393269 JPP393269 JZL393269 KJH393269 KTD393269 LCZ393269 LMV393269 LWR393269 MGN393269 MQJ393269 NAF393269 NKB393269 NTX393269 ODT393269 ONP393269 OXL393269 PHH393269 PRD393269 QAZ393269 QKV393269 QUR393269 REN393269 ROJ393269 RYF393269 SIB393269 SRX393269 TBT393269 TLP393269 TVL393269 UFH393269 UPD393269 UYZ393269 VIV393269 VSR393269 WCN393269 WMJ393269 WWF393269 X458805 JT458805 TP458805 ADL458805 ANH458805 AXD458805 BGZ458805 BQV458805 CAR458805 CKN458805 CUJ458805 DEF458805 DOB458805 DXX458805 EHT458805 ERP458805 FBL458805 FLH458805 FVD458805 GEZ458805 GOV458805 GYR458805 HIN458805 HSJ458805 ICF458805 IMB458805 IVX458805 JFT458805 JPP458805 JZL458805 KJH458805 KTD458805 LCZ458805 LMV458805 LWR458805 MGN458805 MQJ458805 NAF458805 NKB458805 NTX458805 ODT458805 ONP458805 OXL458805 PHH458805 PRD458805 QAZ458805 QKV458805 QUR458805 REN458805 ROJ458805 RYF458805 SIB458805 SRX458805 TBT458805 TLP458805 TVL458805 UFH458805 UPD458805 UYZ458805 VIV458805 VSR458805 WCN458805 WMJ458805 WWF458805 X524341 JT524341 TP524341 ADL524341 ANH524341 AXD524341 BGZ524341 BQV524341 CAR524341 CKN524341 CUJ524341 DEF524341 DOB524341 DXX524341 EHT524341 ERP524341 FBL524341 FLH524341 FVD524341 GEZ524341 GOV524341 GYR524341 HIN524341 HSJ524341 ICF524341 IMB524341 IVX524341 JFT524341 JPP524341 JZL524341 KJH524341 KTD524341 LCZ524341 LMV524341 LWR524341 MGN524341 MQJ524341 NAF524341 NKB524341 NTX524341 ODT524341 ONP524341 OXL524341 PHH524341 PRD524341 QAZ524341 QKV524341 QUR524341 REN524341 ROJ524341 RYF524341 SIB524341 SRX524341 TBT524341 TLP524341 TVL524341 UFH524341 UPD524341 UYZ524341 VIV524341 VSR524341 WCN524341 WMJ524341 WWF524341 X589877 JT589877 TP589877 ADL589877 ANH589877 AXD589877 BGZ589877 BQV589877 CAR589877 CKN589877 CUJ589877 DEF589877 DOB589877 DXX589877 EHT589877 ERP589877 FBL589877 FLH589877 FVD589877 GEZ589877 GOV589877 GYR589877 HIN589877 HSJ589877 ICF589877 IMB589877 IVX589877 JFT589877 JPP589877 JZL589877 KJH589877 KTD589877 LCZ589877 LMV589877 LWR589877 MGN589877 MQJ589877 NAF589877 NKB589877 NTX589877 ODT589877 ONP589877 OXL589877 PHH589877 PRD589877 QAZ589877 QKV589877 QUR589877 REN589877 ROJ589877 RYF589877 SIB589877 SRX589877 TBT589877 TLP589877 TVL589877 UFH589877 UPD589877 UYZ589877 VIV589877 VSR589877 WCN589877 WMJ589877 WWF589877 X655413 JT655413 TP655413 ADL655413 ANH655413 AXD655413 BGZ655413 BQV655413 CAR655413 CKN655413 CUJ655413 DEF655413 DOB655413 DXX655413 EHT655413 ERP655413 FBL655413 FLH655413 FVD655413 GEZ655413 GOV655413 GYR655413 HIN655413 HSJ655413 ICF655413 IMB655413 IVX655413 JFT655413 JPP655413 JZL655413 KJH655413 KTD655413 LCZ655413 LMV655413 LWR655413 MGN655413 MQJ655413 NAF655413 NKB655413 NTX655413 ODT655413 ONP655413 OXL655413 PHH655413 PRD655413 QAZ655413 QKV655413 QUR655413 REN655413 ROJ655413 RYF655413 SIB655413 SRX655413 TBT655413 TLP655413 TVL655413 UFH655413 UPD655413 UYZ655413 VIV655413 VSR655413 WCN655413 WMJ655413 WWF655413 X720949 JT720949 TP720949 ADL720949 ANH720949 AXD720949 BGZ720949 BQV720949 CAR720949 CKN720949 CUJ720949 DEF720949 DOB720949 DXX720949 EHT720949 ERP720949 FBL720949 FLH720949 FVD720949 GEZ720949 GOV720949 GYR720949 HIN720949 HSJ720949 ICF720949 IMB720949 IVX720949 JFT720949 JPP720949 JZL720949 KJH720949 KTD720949 LCZ720949 LMV720949 LWR720949 MGN720949 MQJ720949 NAF720949 NKB720949 NTX720949 ODT720949 ONP720949 OXL720949 PHH720949 PRD720949 QAZ720949 QKV720949 QUR720949 REN720949 ROJ720949 RYF720949 SIB720949 SRX720949 TBT720949 TLP720949 TVL720949 UFH720949 UPD720949 UYZ720949 VIV720949 VSR720949 WCN720949 WMJ720949 WWF720949 X786485 JT786485 TP786485 ADL786485 ANH786485 AXD786485 BGZ786485 BQV786485 CAR786485 CKN786485 CUJ786485 DEF786485 DOB786485 DXX786485 EHT786485 ERP786485 FBL786485 FLH786485 FVD786485 GEZ786485 GOV786485 GYR786485 HIN786485 HSJ786485 ICF786485 IMB786485 IVX786485 JFT786485 JPP786485 JZL786485 KJH786485 KTD786485 LCZ786485 LMV786485 LWR786485 MGN786485 MQJ786485 NAF786485 NKB786485 NTX786485 ODT786485 ONP786485 OXL786485 PHH786485 PRD786485 QAZ786485 QKV786485 QUR786485 REN786485 ROJ786485 RYF786485 SIB786485 SRX786485 TBT786485 TLP786485 TVL786485 UFH786485 UPD786485 UYZ786485 VIV786485 VSR786485 WCN786485 WMJ786485 WWF786485 X852021 JT852021 TP852021 ADL852021 ANH852021 AXD852021 BGZ852021 BQV852021 CAR852021 CKN852021 CUJ852021 DEF852021 DOB852021 DXX852021 EHT852021 ERP852021 FBL852021 FLH852021 FVD852021 GEZ852021 GOV852021 GYR852021 HIN852021 HSJ852021 ICF852021 IMB852021 IVX852021 JFT852021 JPP852021 JZL852021 KJH852021 KTD852021 LCZ852021 LMV852021 LWR852021 MGN852021 MQJ852021 NAF852021 NKB852021 NTX852021 ODT852021 ONP852021 OXL852021 PHH852021 PRD852021 QAZ852021 QKV852021 QUR852021 REN852021 ROJ852021 RYF852021 SIB852021 SRX852021 TBT852021 TLP852021 TVL852021 UFH852021 UPD852021 UYZ852021 VIV852021 VSR852021 WCN852021 WMJ852021 WWF852021 X917557 JT917557 TP917557 ADL917557 ANH917557 AXD917557 BGZ917557 BQV917557 CAR917557 CKN917557 CUJ917557 DEF917557 DOB917557 DXX917557 EHT917557 ERP917557 FBL917557 FLH917557 FVD917557 GEZ917557 GOV917557 GYR917557 HIN917557 HSJ917557 ICF917557 IMB917557 IVX917557 JFT917557 JPP917557 JZL917557 KJH917557 KTD917557 LCZ917557 LMV917557 LWR917557 MGN917557 MQJ917557 NAF917557 NKB917557 NTX917557 ODT917557 ONP917557 OXL917557 PHH917557 PRD917557 QAZ917557 QKV917557 QUR917557 REN917557 ROJ917557 RYF917557 SIB917557 SRX917557 TBT917557 TLP917557 TVL917557 UFH917557 UPD917557 UYZ917557 VIV917557 VSR917557 WCN917557 WMJ917557 WWF917557 X983093 JT983093 TP983093 ADL983093 ANH983093 AXD983093 BGZ983093 BQV983093 CAR983093 CKN983093 CUJ983093 DEF983093 DOB983093 DXX983093 EHT983093 ERP983093 FBL983093 FLH983093 FVD983093 GEZ983093 GOV983093 GYR983093 HIN983093 HSJ983093 ICF983093 IMB983093 IVX983093 JFT983093 JPP983093 JZL983093 KJH983093 KTD983093 LCZ983093 LMV983093 LWR983093 MGN983093 MQJ983093 NAF983093 NKB983093 NTX983093 ODT983093 ONP983093 OXL983093 PHH983093 PRD983093 QAZ983093 QKV983093 QUR983093 REN983093 ROJ983093 RYF983093 SIB983093 SRX983093 TBT983093 TLP983093 TVL983093 UFH983093 UPD983093 UYZ983093 VIV983093 VSR983093 WCN983093 WMJ983093 WWF98309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G65629 JC65629 SY65629 ACU65629 AMQ65629 AWM65629 BGI65629 BQE65629 CAA65629 CJW65629 CTS65629 DDO65629 DNK65629 DXG65629 EHC65629 EQY65629 FAU65629 FKQ65629 FUM65629 GEI65629 GOE65629 GYA65629 HHW65629 HRS65629 IBO65629 ILK65629 IVG65629 JFC65629 JOY65629 JYU65629 KIQ65629 KSM65629 LCI65629 LME65629 LWA65629 MFW65629 MPS65629 MZO65629 NJK65629 NTG65629 ODC65629 OMY65629 OWU65629 PGQ65629 PQM65629 QAI65629 QKE65629 QUA65629 RDW65629 RNS65629 RXO65629 SHK65629 SRG65629 TBC65629 TKY65629 TUU65629 UEQ65629 UOM65629 UYI65629 VIE65629 VSA65629 WBW65629 WLS65629 WVO65629 G131165 JC131165 SY131165 ACU131165 AMQ131165 AWM131165 BGI131165 BQE131165 CAA131165 CJW131165 CTS131165 DDO131165 DNK131165 DXG131165 EHC131165 EQY131165 FAU131165 FKQ131165 FUM131165 GEI131165 GOE131165 GYA131165 HHW131165 HRS131165 IBO131165 ILK131165 IVG131165 JFC131165 JOY131165 JYU131165 KIQ131165 KSM131165 LCI131165 LME131165 LWA131165 MFW131165 MPS131165 MZO131165 NJK131165 NTG131165 ODC131165 OMY131165 OWU131165 PGQ131165 PQM131165 QAI131165 QKE131165 QUA131165 RDW131165 RNS131165 RXO131165 SHK131165 SRG131165 TBC131165 TKY131165 TUU131165 UEQ131165 UOM131165 UYI131165 VIE131165 VSA131165 WBW131165 WLS131165 WVO131165 G196701 JC196701 SY196701 ACU196701 AMQ196701 AWM196701 BGI196701 BQE196701 CAA196701 CJW196701 CTS196701 DDO196701 DNK196701 DXG196701 EHC196701 EQY196701 FAU196701 FKQ196701 FUM196701 GEI196701 GOE196701 GYA196701 HHW196701 HRS196701 IBO196701 ILK196701 IVG196701 JFC196701 JOY196701 JYU196701 KIQ196701 KSM196701 LCI196701 LME196701 LWA196701 MFW196701 MPS196701 MZO196701 NJK196701 NTG196701 ODC196701 OMY196701 OWU196701 PGQ196701 PQM196701 QAI196701 QKE196701 QUA196701 RDW196701 RNS196701 RXO196701 SHK196701 SRG196701 TBC196701 TKY196701 TUU196701 UEQ196701 UOM196701 UYI196701 VIE196701 VSA196701 WBW196701 WLS196701 WVO196701 G262237 JC262237 SY262237 ACU262237 AMQ262237 AWM262237 BGI262237 BQE262237 CAA262237 CJW262237 CTS262237 DDO262237 DNK262237 DXG262237 EHC262237 EQY262237 FAU262237 FKQ262237 FUM262237 GEI262237 GOE262237 GYA262237 HHW262237 HRS262237 IBO262237 ILK262237 IVG262237 JFC262237 JOY262237 JYU262237 KIQ262237 KSM262237 LCI262237 LME262237 LWA262237 MFW262237 MPS262237 MZO262237 NJK262237 NTG262237 ODC262237 OMY262237 OWU262237 PGQ262237 PQM262237 QAI262237 QKE262237 QUA262237 RDW262237 RNS262237 RXO262237 SHK262237 SRG262237 TBC262237 TKY262237 TUU262237 UEQ262237 UOM262237 UYI262237 VIE262237 VSA262237 WBW262237 WLS262237 WVO262237 G327773 JC327773 SY327773 ACU327773 AMQ327773 AWM327773 BGI327773 BQE327773 CAA327773 CJW327773 CTS327773 DDO327773 DNK327773 DXG327773 EHC327773 EQY327773 FAU327773 FKQ327773 FUM327773 GEI327773 GOE327773 GYA327773 HHW327773 HRS327773 IBO327773 ILK327773 IVG327773 JFC327773 JOY327773 JYU327773 KIQ327773 KSM327773 LCI327773 LME327773 LWA327773 MFW327773 MPS327773 MZO327773 NJK327773 NTG327773 ODC327773 OMY327773 OWU327773 PGQ327773 PQM327773 QAI327773 QKE327773 QUA327773 RDW327773 RNS327773 RXO327773 SHK327773 SRG327773 TBC327773 TKY327773 TUU327773 UEQ327773 UOM327773 UYI327773 VIE327773 VSA327773 WBW327773 WLS327773 WVO327773 G393309 JC393309 SY393309 ACU393309 AMQ393309 AWM393309 BGI393309 BQE393309 CAA393309 CJW393309 CTS393309 DDO393309 DNK393309 DXG393309 EHC393309 EQY393309 FAU393309 FKQ393309 FUM393309 GEI393309 GOE393309 GYA393309 HHW393309 HRS393309 IBO393309 ILK393309 IVG393309 JFC393309 JOY393309 JYU393309 KIQ393309 KSM393309 LCI393309 LME393309 LWA393309 MFW393309 MPS393309 MZO393309 NJK393309 NTG393309 ODC393309 OMY393309 OWU393309 PGQ393309 PQM393309 QAI393309 QKE393309 QUA393309 RDW393309 RNS393309 RXO393309 SHK393309 SRG393309 TBC393309 TKY393309 TUU393309 UEQ393309 UOM393309 UYI393309 VIE393309 VSA393309 WBW393309 WLS393309 WVO393309 G458845 JC458845 SY458845 ACU458845 AMQ458845 AWM458845 BGI458845 BQE458845 CAA458845 CJW458845 CTS458845 DDO458845 DNK458845 DXG458845 EHC458845 EQY458845 FAU458845 FKQ458845 FUM458845 GEI458845 GOE458845 GYA458845 HHW458845 HRS458845 IBO458845 ILK458845 IVG458845 JFC458845 JOY458845 JYU458845 KIQ458845 KSM458845 LCI458845 LME458845 LWA458845 MFW458845 MPS458845 MZO458845 NJK458845 NTG458845 ODC458845 OMY458845 OWU458845 PGQ458845 PQM458845 QAI458845 QKE458845 QUA458845 RDW458845 RNS458845 RXO458845 SHK458845 SRG458845 TBC458845 TKY458845 TUU458845 UEQ458845 UOM458845 UYI458845 VIE458845 VSA458845 WBW458845 WLS458845 WVO458845 G524381 JC524381 SY524381 ACU524381 AMQ524381 AWM524381 BGI524381 BQE524381 CAA524381 CJW524381 CTS524381 DDO524381 DNK524381 DXG524381 EHC524381 EQY524381 FAU524381 FKQ524381 FUM524381 GEI524381 GOE524381 GYA524381 HHW524381 HRS524381 IBO524381 ILK524381 IVG524381 JFC524381 JOY524381 JYU524381 KIQ524381 KSM524381 LCI524381 LME524381 LWA524381 MFW524381 MPS524381 MZO524381 NJK524381 NTG524381 ODC524381 OMY524381 OWU524381 PGQ524381 PQM524381 QAI524381 QKE524381 QUA524381 RDW524381 RNS524381 RXO524381 SHK524381 SRG524381 TBC524381 TKY524381 TUU524381 UEQ524381 UOM524381 UYI524381 VIE524381 VSA524381 WBW524381 WLS524381 WVO524381 G589917 JC589917 SY589917 ACU589917 AMQ589917 AWM589917 BGI589917 BQE589917 CAA589917 CJW589917 CTS589917 DDO589917 DNK589917 DXG589917 EHC589917 EQY589917 FAU589917 FKQ589917 FUM589917 GEI589917 GOE589917 GYA589917 HHW589917 HRS589917 IBO589917 ILK589917 IVG589917 JFC589917 JOY589917 JYU589917 KIQ589917 KSM589917 LCI589917 LME589917 LWA589917 MFW589917 MPS589917 MZO589917 NJK589917 NTG589917 ODC589917 OMY589917 OWU589917 PGQ589917 PQM589917 QAI589917 QKE589917 QUA589917 RDW589917 RNS589917 RXO589917 SHK589917 SRG589917 TBC589917 TKY589917 TUU589917 UEQ589917 UOM589917 UYI589917 VIE589917 VSA589917 WBW589917 WLS589917 WVO589917 G655453 JC655453 SY655453 ACU655453 AMQ655453 AWM655453 BGI655453 BQE655453 CAA655453 CJW655453 CTS655453 DDO655453 DNK655453 DXG655453 EHC655453 EQY655453 FAU655453 FKQ655453 FUM655453 GEI655453 GOE655453 GYA655453 HHW655453 HRS655453 IBO655453 ILK655453 IVG655453 JFC655453 JOY655453 JYU655453 KIQ655453 KSM655453 LCI655453 LME655453 LWA655453 MFW655453 MPS655453 MZO655453 NJK655453 NTG655453 ODC655453 OMY655453 OWU655453 PGQ655453 PQM655453 QAI655453 QKE655453 QUA655453 RDW655453 RNS655453 RXO655453 SHK655453 SRG655453 TBC655453 TKY655453 TUU655453 UEQ655453 UOM655453 UYI655453 VIE655453 VSA655453 WBW655453 WLS655453 WVO655453 G720989 JC720989 SY720989 ACU720989 AMQ720989 AWM720989 BGI720989 BQE720989 CAA720989 CJW720989 CTS720989 DDO720989 DNK720989 DXG720989 EHC720989 EQY720989 FAU720989 FKQ720989 FUM720989 GEI720989 GOE720989 GYA720989 HHW720989 HRS720989 IBO720989 ILK720989 IVG720989 JFC720989 JOY720989 JYU720989 KIQ720989 KSM720989 LCI720989 LME720989 LWA720989 MFW720989 MPS720989 MZO720989 NJK720989 NTG720989 ODC720989 OMY720989 OWU720989 PGQ720989 PQM720989 QAI720989 QKE720989 QUA720989 RDW720989 RNS720989 RXO720989 SHK720989 SRG720989 TBC720989 TKY720989 TUU720989 UEQ720989 UOM720989 UYI720989 VIE720989 VSA720989 WBW720989 WLS720989 WVO720989 G786525 JC786525 SY786525 ACU786525 AMQ786525 AWM786525 BGI786525 BQE786525 CAA786525 CJW786525 CTS786525 DDO786525 DNK786525 DXG786525 EHC786525 EQY786525 FAU786525 FKQ786525 FUM786525 GEI786525 GOE786525 GYA786525 HHW786525 HRS786525 IBO786525 ILK786525 IVG786525 JFC786525 JOY786525 JYU786525 KIQ786525 KSM786525 LCI786525 LME786525 LWA786525 MFW786525 MPS786525 MZO786525 NJK786525 NTG786525 ODC786525 OMY786525 OWU786525 PGQ786525 PQM786525 QAI786525 QKE786525 QUA786525 RDW786525 RNS786525 RXO786525 SHK786525 SRG786525 TBC786525 TKY786525 TUU786525 UEQ786525 UOM786525 UYI786525 VIE786525 VSA786525 WBW786525 WLS786525 WVO786525 G852061 JC852061 SY852061 ACU852061 AMQ852061 AWM852061 BGI852061 BQE852061 CAA852061 CJW852061 CTS852061 DDO852061 DNK852061 DXG852061 EHC852061 EQY852061 FAU852061 FKQ852061 FUM852061 GEI852061 GOE852061 GYA852061 HHW852061 HRS852061 IBO852061 ILK852061 IVG852061 JFC852061 JOY852061 JYU852061 KIQ852061 KSM852061 LCI852061 LME852061 LWA852061 MFW852061 MPS852061 MZO852061 NJK852061 NTG852061 ODC852061 OMY852061 OWU852061 PGQ852061 PQM852061 QAI852061 QKE852061 QUA852061 RDW852061 RNS852061 RXO852061 SHK852061 SRG852061 TBC852061 TKY852061 TUU852061 UEQ852061 UOM852061 UYI852061 VIE852061 VSA852061 WBW852061 WLS852061 WVO852061 G917597 JC917597 SY917597 ACU917597 AMQ917597 AWM917597 BGI917597 BQE917597 CAA917597 CJW917597 CTS917597 DDO917597 DNK917597 DXG917597 EHC917597 EQY917597 FAU917597 FKQ917597 FUM917597 GEI917597 GOE917597 GYA917597 HHW917597 HRS917597 IBO917597 ILK917597 IVG917597 JFC917597 JOY917597 JYU917597 KIQ917597 KSM917597 LCI917597 LME917597 LWA917597 MFW917597 MPS917597 MZO917597 NJK917597 NTG917597 ODC917597 OMY917597 OWU917597 PGQ917597 PQM917597 QAI917597 QKE917597 QUA917597 RDW917597 RNS917597 RXO917597 SHK917597 SRG917597 TBC917597 TKY917597 TUU917597 UEQ917597 UOM917597 UYI917597 VIE917597 VSA917597 WBW917597 WLS917597 WVO917597 G983133 JC983133 SY983133 ACU983133 AMQ983133 AWM983133 BGI983133 BQE983133 CAA983133 CJW983133 CTS983133 DDO983133 DNK983133 DXG983133 EHC983133 EQY983133 FAU983133 FKQ983133 FUM983133 GEI983133 GOE983133 GYA983133 HHW983133 HRS983133 IBO983133 ILK983133 IVG983133 JFC983133 JOY983133 JYU983133 KIQ983133 KSM983133 LCI983133 LME983133 LWA983133 MFW983133 MPS983133 MZO983133 NJK983133 NTG983133 ODC983133 OMY983133 OWU983133 PGQ983133 PQM983133 QAI983133 QKE983133 QUA983133 RDW983133 RNS983133 RXO983133 SHK983133 SRG983133 TBC983133 TKY983133 TUU983133 UEQ983133 UOM983133 UYI983133 VIE983133 VSA983133 WBW983133 WLS983133 WVO98313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J93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xr:uid="{29E9F8FB-5B91-4144-B555-DC9548F96A2E}"/>
    <dataValidation type="list" allowBlank="1" showInputMessage="1" showErrorMessage="1" promptTitle="New Point to your Company" prompt="Input (Y/N) using drop down menu to clarify all significant new points for your company._x000a__x000a_Typical examples are new types of Tooling, Material/Component, Process._x000a__x000a_*Only significant new points are clarified. If similar to current, then choose &quot;N&quot;." sqref="D63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D65599 IZ65599 SV65599 ACR65599 AMN65599 AWJ65599 BGF65599 BQB65599 BZX65599 CJT65599 CTP65599 DDL65599 DNH65599 DXD65599 EGZ65599 EQV65599 FAR65599 FKN65599 FUJ65599 GEF65599 GOB65599 GXX65599 HHT65599 HRP65599 IBL65599 ILH65599 IVD65599 JEZ65599 JOV65599 JYR65599 KIN65599 KSJ65599 LCF65599 LMB65599 LVX65599 MFT65599 MPP65599 MZL65599 NJH65599 NTD65599 OCZ65599 OMV65599 OWR65599 PGN65599 PQJ65599 QAF65599 QKB65599 QTX65599 RDT65599 RNP65599 RXL65599 SHH65599 SRD65599 TAZ65599 TKV65599 TUR65599 UEN65599 UOJ65599 UYF65599 VIB65599 VRX65599 WBT65599 WLP65599 WVL65599 D131135 IZ131135 SV131135 ACR131135 AMN131135 AWJ131135 BGF131135 BQB131135 BZX131135 CJT131135 CTP131135 DDL131135 DNH131135 DXD131135 EGZ131135 EQV131135 FAR131135 FKN131135 FUJ131135 GEF131135 GOB131135 GXX131135 HHT131135 HRP131135 IBL131135 ILH131135 IVD131135 JEZ131135 JOV131135 JYR131135 KIN131135 KSJ131135 LCF131135 LMB131135 LVX131135 MFT131135 MPP131135 MZL131135 NJH131135 NTD131135 OCZ131135 OMV131135 OWR131135 PGN131135 PQJ131135 QAF131135 QKB131135 QTX131135 RDT131135 RNP131135 RXL131135 SHH131135 SRD131135 TAZ131135 TKV131135 TUR131135 UEN131135 UOJ131135 UYF131135 VIB131135 VRX131135 WBT131135 WLP131135 WVL131135 D196671 IZ196671 SV196671 ACR196671 AMN196671 AWJ196671 BGF196671 BQB196671 BZX196671 CJT196671 CTP196671 DDL196671 DNH196671 DXD196671 EGZ196671 EQV196671 FAR196671 FKN196671 FUJ196671 GEF196671 GOB196671 GXX196671 HHT196671 HRP196671 IBL196671 ILH196671 IVD196671 JEZ196671 JOV196671 JYR196671 KIN196671 KSJ196671 LCF196671 LMB196671 LVX196671 MFT196671 MPP196671 MZL196671 NJH196671 NTD196671 OCZ196671 OMV196671 OWR196671 PGN196671 PQJ196671 QAF196671 QKB196671 QTX196671 RDT196671 RNP196671 RXL196671 SHH196671 SRD196671 TAZ196671 TKV196671 TUR196671 UEN196671 UOJ196671 UYF196671 VIB196671 VRX196671 WBT196671 WLP196671 WVL196671 D262207 IZ262207 SV262207 ACR262207 AMN262207 AWJ262207 BGF262207 BQB262207 BZX262207 CJT262207 CTP262207 DDL262207 DNH262207 DXD262207 EGZ262207 EQV262207 FAR262207 FKN262207 FUJ262207 GEF262207 GOB262207 GXX262207 HHT262207 HRP262207 IBL262207 ILH262207 IVD262207 JEZ262207 JOV262207 JYR262207 KIN262207 KSJ262207 LCF262207 LMB262207 LVX262207 MFT262207 MPP262207 MZL262207 NJH262207 NTD262207 OCZ262207 OMV262207 OWR262207 PGN262207 PQJ262207 QAF262207 QKB262207 QTX262207 RDT262207 RNP262207 RXL262207 SHH262207 SRD262207 TAZ262207 TKV262207 TUR262207 UEN262207 UOJ262207 UYF262207 VIB262207 VRX262207 WBT262207 WLP262207 WVL262207 D327743 IZ327743 SV327743 ACR327743 AMN327743 AWJ327743 BGF327743 BQB327743 BZX327743 CJT327743 CTP327743 DDL327743 DNH327743 DXD327743 EGZ327743 EQV327743 FAR327743 FKN327743 FUJ327743 GEF327743 GOB327743 GXX327743 HHT327743 HRP327743 IBL327743 ILH327743 IVD327743 JEZ327743 JOV327743 JYR327743 KIN327743 KSJ327743 LCF327743 LMB327743 LVX327743 MFT327743 MPP327743 MZL327743 NJH327743 NTD327743 OCZ327743 OMV327743 OWR327743 PGN327743 PQJ327743 QAF327743 QKB327743 QTX327743 RDT327743 RNP327743 RXL327743 SHH327743 SRD327743 TAZ327743 TKV327743 TUR327743 UEN327743 UOJ327743 UYF327743 VIB327743 VRX327743 WBT327743 WLP327743 WVL327743 D393279 IZ393279 SV393279 ACR393279 AMN393279 AWJ393279 BGF393279 BQB393279 BZX393279 CJT393279 CTP393279 DDL393279 DNH393279 DXD393279 EGZ393279 EQV393279 FAR393279 FKN393279 FUJ393279 GEF393279 GOB393279 GXX393279 HHT393279 HRP393279 IBL393279 ILH393279 IVD393279 JEZ393279 JOV393279 JYR393279 KIN393279 KSJ393279 LCF393279 LMB393279 LVX393279 MFT393279 MPP393279 MZL393279 NJH393279 NTD393279 OCZ393279 OMV393279 OWR393279 PGN393279 PQJ393279 QAF393279 QKB393279 QTX393279 RDT393279 RNP393279 RXL393279 SHH393279 SRD393279 TAZ393279 TKV393279 TUR393279 UEN393279 UOJ393279 UYF393279 VIB393279 VRX393279 WBT393279 WLP393279 WVL393279 D458815 IZ458815 SV458815 ACR458815 AMN458815 AWJ458815 BGF458815 BQB458815 BZX458815 CJT458815 CTP458815 DDL458815 DNH458815 DXD458815 EGZ458815 EQV458815 FAR458815 FKN458815 FUJ458815 GEF458815 GOB458815 GXX458815 HHT458815 HRP458815 IBL458815 ILH458815 IVD458815 JEZ458815 JOV458815 JYR458815 KIN458815 KSJ458815 LCF458815 LMB458815 LVX458815 MFT458815 MPP458815 MZL458815 NJH458815 NTD458815 OCZ458815 OMV458815 OWR458815 PGN458815 PQJ458815 QAF458815 QKB458815 QTX458815 RDT458815 RNP458815 RXL458815 SHH458815 SRD458815 TAZ458815 TKV458815 TUR458815 UEN458815 UOJ458815 UYF458815 VIB458815 VRX458815 WBT458815 WLP458815 WVL458815 D524351 IZ524351 SV524351 ACR524351 AMN524351 AWJ524351 BGF524351 BQB524351 BZX524351 CJT524351 CTP524351 DDL524351 DNH524351 DXD524351 EGZ524351 EQV524351 FAR524351 FKN524351 FUJ524351 GEF524351 GOB524351 GXX524351 HHT524351 HRP524351 IBL524351 ILH524351 IVD524351 JEZ524351 JOV524351 JYR524351 KIN524351 KSJ524351 LCF524351 LMB524351 LVX524351 MFT524351 MPP524351 MZL524351 NJH524351 NTD524351 OCZ524351 OMV524351 OWR524351 PGN524351 PQJ524351 QAF524351 QKB524351 QTX524351 RDT524351 RNP524351 RXL524351 SHH524351 SRD524351 TAZ524351 TKV524351 TUR524351 UEN524351 UOJ524351 UYF524351 VIB524351 VRX524351 WBT524351 WLP524351 WVL524351 D589887 IZ589887 SV589887 ACR589887 AMN589887 AWJ589887 BGF589887 BQB589887 BZX589887 CJT589887 CTP589887 DDL589887 DNH589887 DXD589887 EGZ589887 EQV589887 FAR589887 FKN589887 FUJ589887 GEF589887 GOB589887 GXX589887 HHT589887 HRP589887 IBL589887 ILH589887 IVD589887 JEZ589887 JOV589887 JYR589887 KIN589887 KSJ589887 LCF589887 LMB589887 LVX589887 MFT589887 MPP589887 MZL589887 NJH589887 NTD589887 OCZ589887 OMV589887 OWR589887 PGN589887 PQJ589887 QAF589887 QKB589887 QTX589887 RDT589887 RNP589887 RXL589887 SHH589887 SRD589887 TAZ589887 TKV589887 TUR589887 UEN589887 UOJ589887 UYF589887 VIB589887 VRX589887 WBT589887 WLP589887 WVL589887 D655423 IZ655423 SV655423 ACR655423 AMN655423 AWJ655423 BGF655423 BQB655423 BZX655423 CJT655423 CTP655423 DDL655423 DNH655423 DXD655423 EGZ655423 EQV655423 FAR655423 FKN655423 FUJ655423 GEF655423 GOB655423 GXX655423 HHT655423 HRP655423 IBL655423 ILH655423 IVD655423 JEZ655423 JOV655423 JYR655423 KIN655423 KSJ655423 LCF655423 LMB655423 LVX655423 MFT655423 MPP655423 MZL655423 NJH655423 NTD655423 OCZ655423 OMV655423 OWR655423 PGN655423 PQJ655423 QAF655423 QKB655423 QTX655423 RDT655423 RNP655423 RXL655423 SHH655423 SRD655423 TAZ655423 TKV655423 TUR655423 UEN655423 UOJ655423 UYF655423 VIB655423 VRX655423 WBT655423 WLP655423 WVL655423 D720959 IZ720959 SV720959 ACR720959 AMN720959 AWJ720959 BGF720959 BQB720959 BZX720959 CJT720959 CTP720959 DDL720959 DNH720959 DXD720959 EGZ720959 EQV720959 FAR720959 FKN720959 FUJ720959 GEF720959 GOB720959 GXX720959 HHT720959 HRP720959 IBL720959 ILH720959 IVD720959 JEZ720959 JOV720959 JYR720959 KIN720959 KSJ720959 LCF720959 LMB720959 LVX720959 MFT720959 MPP720959 MZL720959 NJH720959 NTD720959 OCZ720959 OMV720959 OWR720959 PGN720959 PQJ720959 QAF720959 QKB720959 QTX720959 RDT720959 RNP720959 RXL720959 SHH720959 SRD720959 TAZ720959 TKV720959 TUR720959 UEN720959 UOJ720959 UYF720959 VIB720959 VRX720959 WBT720959 WLP720959 WVL720959 D786495 IZ786495 SV786495 ACR786495 AMN786495 AWJ786495 BGF786495 BQB786495 BZX786495 CJT786495 CTP786495 DDL786495 DNH786495 DXD786495 EGZ786495 EQV786495 FAR786495 FKN786495 FUJ786495 GEF786495 GOB786495 GXX786495 HHT786495 HRP786495 IBL786495 ILH786495 IVD786495 JEZ786495 JOV786495 JYR786495 KIN786495 KSJ786495 LCF786495 LMB786495 LVX786495 MFT786495 MPP786495 MZL786495 NJH786495 NTD786495 OCZ786495 OMV786495 OWR786495 PGN786495 PQJ786495 QAF786495 QKB786495 QTX786495 RDT786495 RNP786495 RXL786495 SHH786495 SRD786495 TAZ786495 TKV786495 TUR786495 UEN786495 UOJ786495 UYF786495 VIB786495 VRX786495 WBT786495 WLP786495 WVL786495 D852031 IZ852031 SV852031 ACR852031 AMN852031 AWJ852031 BGF852031 BQB852031 BZX852031 CJT852031 CTP852031 DDL852031 DNH852031 DXD852031 EGZ852031 EQV852031 FAR852031 FKN852031 FUJ852031 GEF852031 GOB852031 GXX852031 HHT852031 HRP852031 IBL852031 ILH852031 IVD852031 JEZ852031 JOV852031 JYR852031 KIN852031 KSJ852031 LCF852031 LMB852031 LVX852031 MFT852031 MPP852031 MZL852031 NJH852031 NTD852031 OCZ852031 OMV852031 OWR852031 PGN852031 PQJ852031 QAF852031 QKB852031 QTX852031 RDT852031 RNP852031 RXL852031 SHH852031 SRD852031 TAZ852031 TKV852031 TUR852031 UEN852031 UOJ852031 UYF852031 VIB852031 VRX852031 WBT852031 WLP852031 WVL852031 D917567 IZ917567 SV917567 ACR917567 AMN917567 AWJ917567 BGF917567 BQB917567 BZX917567 CJT917567 CTP917567 DDL917567 DNH917567 DXD917567 EGZ917567 EQV917567 FAR917567 FKN917567 FUJ917567 GEF917567 GOB917567 GXX917567 HHT917567 HRP917567 IBL917567 ILH917567 IVD917567 JEZ917567 JOV917567 JYR917567 KIN917567 KSJ917567 LCF917567 LMB917567 LVX917567 MFT917567 MPP917567 MZL917567 NJH917567 NTD917567 OCZ917567 OMV917567 OWR917567 PGN917567 PQJ917567 QAF917567 QKB917567 QTX917567 RDT917567 RNP917567 RXL917567 SHH917567 SRD917567 TAZ917567 TKV917567 TUR917567 UEN917567 UOJ917567 UYF917567 VIB917567 VRX917567 WBT917567 WLP917567 WVL917567 D983103 IZ983103 SV983103 ACR983103 AMN983103 AWJ983103 BGF983103 BQB983103 BZX983103 CJT983103 CTP983103 DDL983103 DNH983103 DXD983103 EGZ983103 EQV983103 FAR983103 FKN983103 FUJ983103 GEF983103 GOB983103 GXX983103 HHT983103 HRP983103 IBL983103 ILH983103 IVD983103 JEZ983103 JOV983103 JYR983103 KIN983103 KSJ983103 LCF983103 LMB983103 LVX983103 MFT983103 MPP983103 MZL983103 NJH983103 NTD983103 OCZ983103 OMV983103 OWR983103 PGN983103 PQJ983103 QAF983103 QKB983103 QTX983103 RDT983103 RNP983103 RXL983103 SHH983103 SRD983103 TAZ983103 TKV983103 TUR983103 UEN983103 UOJ983103 UYF983103 VIB983103 VRX983103 WBT983103 WLP983103 WVL983103" xr:uid="{EEBEB17A-4E19-40A0-9480-A2CE939074D5}">
      <formula1>"  ,Y,N,"</formula1>
    </dataValidation>
    <dataValidation type="list" allowBlank="1" showInputMessage="1" showErrorMessage="1" promptTitle="New Point to DENSO" prompt="Input (Y/N) using drop down menu to clarify all significant new points for this product to DENSO._x000a__x000a_Typical examples are new types of Tooling, Material/Component, Process._x000a__x000a_*Only significant new points are clarified. If similar to current, then choose &quot;N&quot;." sqref="C59 IY59 SU59 ACQ59 AMM59 AWI59 BGE59 BQA59 BZW59 CJS59 CTO59 DDK59 DNG59 DXC59 EGY59 EQU59 FAQ59 FKM59 FUI59 GEE59 GOA59 GXW59 HHS59 HRO59 IBK59 ILG59 IVC59 JEY59 JOU59 JYQ59 KIM59 KSI59 LCE59 LMA59 LVW59 MFS59 MPO59 MZK59 NJG59 NTC59 OCY59 OMU59 OWQ59 PGM59 PQI59 QAE59 QKA59 QTW59 RDS59 RNO59 RXK59 SHG59 SRC59 TAY59 TKU59 TUQ59 UEM59 UOI59 UYE59 VIA59 VRW59 WBS59 WLO59 WVK59 C65595 IY65595 SU65595 ACQ65595 AMM65595 AWI65595 BGE65595 BQA65595 BZW65595 CJS65595 CTO65595 DDK65595 DNG65595 DXC65595 EGY65595 EQU65595 FAQ65595 FKM65595 FUI65595 GEE65595 GOA65595 GXW65595 HHS65595 HRO65595 IBK65595 ILG65595 IVC65595 JEY65595 JOU65595 JYQ65595 KIM65595 KSI65595 LCE65595 LMA65595 LVW65595 MFS65595 MPO65595 MZK65595 NJG65595 NTC65595 OCY65595 OMU65595 OWQ65595 PGM65595 PQI65595 QAE65595 QKA65595 QTW65595 RDS65595 RNO65595 RXK65595 SHG65595 SRC65595 TAY65595 TKU65595 TUQ65595 UEM65595 UOI65595 UYE65595 VIA65595 VRW65595 WBS65595 WLO65595 WVK65595 C131131 IY131131 SU131131 ACQ131131 AMM131131 AWI131131 BGE131131 BQA131131 BZW131131 CJS131131 CTO131131 DDK131131 DNG131131 DXC131131 EGY131131 EQU131131 FAQ131131 FKM131131 FUI131131 GEE131131 GOA131131 GXW131131 HHS131131 HRO131131 IBK131131 ILG131131 IVC131131 JEY131131 JOU131131 JYQ131131 KIM131131 KSI131131 LCE131131 LMA131131 LVW131131 MFS131131 MPO131131 MZK131131 NJG131131 NTC131131 OCY131131 OMU131131 OWQ131131 PGM131131 PQI131131 QAE131131 QKA131131 QTW131131 RDS131131 RNO131131 RXK131131 SHG131131 SRC131131 TAY131131 TKU131131 TUQ131131 UEM131131 UOI131131 UYE131131 VIA131131 VRW131131 WBS131131 WLO131131 WVK131131 C196667 IY196667 SU196667 ACQ196667 AMM196667 AWI196667 BGE196667 BQA196667 BZW196667 CJS196667 CTO196667 DDK196667 DNG196667 DXC196667 EGY196667 EQU196667 FAQ196667 FKM196667 FUI196667 GEE196667 GOA196667 GXW196667 HHS196667 HRO196667 IBK196667 ILG196667 IVC196667 JEY196667 JOU196667 JYQ196667 KIM196667 KSI196667 LCE196667 LMA196667 LVW196667 MFS196667 MPO196667 MZK196667 NJG196667 NTC196667 OCY196667 OMU196667 OWQ196667 PGM196667 PQI196667 QAE196667 QKA196667 QTW196667 RDS196667 RNO196667 RXK196667 SHG196667 SRC196667 TAY196667 TKU196667 TUQ196667 UEM196667 UOI196667 UYE196667 VIA196667 VRW196667 WBS196667 WLO196667 WVK196667 C262203 IY262203 SU262203 ACQ262203 AMM262203 AWI262203 BGE262203 BQA262203 BZW262203 CJS262203 CTO262203 DDK262203 DNG262203 DXC262203 EGY262203 EQU262203 FAQ262203 FKM262203 FUI262203 GEE262203 GOA262203 GXW262203 HHS262203 HRO262203 IBK262203 ILG262203 IVC262203 JEY262203 JOU262203 JYQ262203 KIM262203 KSI262203 LCE262203 LMA262203 LVW262203 MFS262203 MPO262203 MZK262203 NJG262203 NTC262203 OCY262203 OMU262203 OWQ262203 PGM262203 PQI262203 QAE262203 QKA262203 QTW262203 RDS262203 RNO262203 RXK262203 SHG262203 SRC262203 TAY262203 TKU262203 TUQ262203 UEM262203 UOI262203 UYE262203 VIA262203 VRW262203 WBS262203 WLO262203 WVK262203 C327739 IY327739 SU327739 ACQ327739 AMM327739 AWI327739 BGE327739 BQA327739 BZW327739 CJS327739 CTO327739 DDK327739 DNG327739 DXC327739 EGY327739 EQU327739 FAQ327739 FKM327739 FUI327739 GEE327739 GOA327739 GXW327739 HHS327739 HRO327739 IBK327739 ILG327739 IVC327739 JEY327739 JOU327739 JYQ327739 KIM327739 KSI327739 LCE327739 LMA327739 LVW327739 MFS327739 MPO327739 MZK327739 NJG327739 NTC327739 OCY327739 OMU327739 OWQ327739 PGM327739 PQI327739 QAE327739 QKA327739 QTW327739 RDS327739 RNO327739 RXK327739 SHG327739 SRC327739 TAY327739 TKU327739 TUQ327739 UEM327739 UOI327739 UYE327739 VIA327739 VRW327739 WBS327739 WLO327739 WVK327739 C393275 IY393275 SU393275 ACQ393275 AMM393275 AWI393275 BGE393275 BQA393275 BZW393275 CJS393275 CTO393275 DDK393275 DNG393275 DXC393275 EGY393275 EQU393275 FAQ393275 FKM393275 FUI393275 GEE393275 GOA393275 GXW393275 HHS393275 HRO393275 IBK393275 ILG393275 IVC393275 JEY393275 JOU393275 JYQ393275 KIM393275 KSI393275 LCE393275 LMA393275 LVW393275 MFS393275 MPO393275 MZK393275 NJG393275 NTC393275 OCY393275 OMU393275 OWQ393275 PGM393275 PQI393275 QAE393275 QKA393275 QTW393275 RDS393275 RNO393275 RXK393275 SHG393275 SRC393275 TAY393275 TKU393275 TUQ393275 UEM393275 UOI393275 UYE393275 VIA393275 VRW393275 WBS393275 WLO393275 WVK393275 C458811 IY458811 SU458811 ACQ458811 AMM458811 AWI458811 BGE458811 BQA458811 BZW458811 CJS458811 CTO458811 DDK458811 DNG458811 DXC458811 EGY458811 EQU458811 FAQ458811 FKM458811 FUI458811 GEE458811 GOA458811 GXW458811 HHS458811 HRO458811 IBK458811 ILG458811 IVC458811 JEY458811 JOU458811 JYQ458811 KIM458811 KSI458811 LCE458811 LMA458811 LVW458811 MFS458811 MPO458811 MZK458811 NJG458811 NTC458811 OCY458811 OMU458811 OWQ458811 PGM458811 PQI458811 QAE458811 QKA458811 QTW458811 RDS458811 RNO458811 RXK458811 SHG458811 SRC458811 TAY458811 TKU458811 TUQ458811 UEM458811 UOI458811 UYE458811 VIA458811 VRW458811 WBS458811 WLO458811 WVK458811 C524347 IY524347 SU524347 ACQ524347 AMM524347 AWI524347 BGE524347 BQA524347 BZW524347 CJS524347 CTO524347 DDK524347 DNG524347 DXC524347 EGY524347 EQU524347 FAQ524347 FKM524347 FUI524347 GEE524347 GOA524347 GXW524347 HHS524347 HRO524347 IBK524347 ILG524347 IVC524347 JEY524347 JOU524347 JYQ524347 KIM524347 KSI524347 LCE524347 LMA524347 LVW524347 MFS524347 MPO524347 MZK524347 NJG524347 NTC524347 OCY524347 OMU524347 OWQ524347 PGM524347 PQI524347 QAE524347 QKA524347 QTW524347 RDS524347 RNO524347 RXK524347 SHG524347 SRC524347 TAY524347 TKU524347 TUQ524347 UEM524347 UOI524347 UYE524347 VIA524347 VRW524347 WBS524347 WLO524347 WVK524347 C589883 IY589883 SU589883 ACQ589883 AMM589883 AWI589883 BGE589883 BQA589883 BZW589883 CJS589883 CTO589883 DDK589883 DNG589883 DXC589883 EGY589883 EQU589883 FAQ589883 FKM589883 FUI589883 GEE589883 GOA589883 GXW589883 HHS589883 HRO589883 IBK589883 ILG589883 IVC589883 JEY589883 JOU589883 JYQ589883 KIM589883 KSI589883 LCE589883 LMA589883 LVW589883 MFS589883 MPO589883 MZK589883 NJG589883 NTC589883 OCY589883 OMU589883 OWQ589883 PGM589883 PQI589883 QAE589883 QKA589883 QTW589883 RDS589883 RNO589883 RXK589883 SHG589883 SRC589883 TAY589883 TKU589883 TUQ589883 UEM589883 UOI589883 UYE589883 VIA589883 VRW589883 WBS589883 WLO589883 WVK589883 C655419 IY655419 SU655419 ACQ655419 AMM655419 AWI655419 BGE655419 BQA655419 BZW655419 CJS655419 CTO655419 DDK655419 DNG655419 DXC655419 EGY655419 EQU655419 FAQ655419 FKM655419 FUI655419 GEE655419 GOA655419 GXW655419 HHS655419 HRO655419 IBK655419 ILG655419 IVC655419 JEY655419 JOU655419 JYQ655419 KIM655419 KSI655419 LCE655419 LMA655419 LVW655419 MFS655419 MPO655419 MZK655419 NJG655419 NTC655419 OCY655419 OMU655419 OWQ655419 PGM655419 PQI655419 QAE655419 QKA655419 QTW655419 RDS655419 RNO655419 RXK655419 SHG655419 SRC655419 TAY655419 TKU655419 TUQ655419 UEM655419 UOI655419 UYE655419 VIA655419 VRW655419 WBS655419 WLO655419 WVK655419 C720955 IY720955 SU720955 ACQ720955 AMM720955 AWI720955 BGE720955 BQA720955 BZW720955 CJS720955 CTO720955 DDK720955 DNG720955 DXC720955 EGY720955 EQU720955 FAQ720955 FKM720955 FUI720955 GEE720955 GOA720955 GXW720955 HHS720955 HRO720955 IBK720955 ILG720955 IVC720955 JEY720955 JOU720955 JYQ720955 KIM720955 KSI720955 LCE720955 LMA720955 LVW720955 MFS720955 MPO720955 MZK720955 NJG720955 NTC720955 OCY720955 OMU720955 OWQ720955 PGM720955 PQI720955 QAE720955 QKA720955 QTW720955 RDS720955 RNO720955 RXK720955 SHG720955 SRC720955 TAY720955 TKU720955 TUQ720955 UEM720955 UOI720955 UYE720955 VIA720955 VRW720955 WBS720955 WLO720955 WVK720955 C786491 IY786491 SU786491 ACQ786491 AMM786491 AWI786491 BGE786491 BQA786491 BZW786491 CJS786491 CTO786491 DDK786491 DNG786491 DXC786491 EGY786491 EQU786491 FAQ786491 FKM786491 FUI786491 GEE786491 GOA786491 GXW786491 HHS786491 HRO786491 IBK786491 ILG786491 IVC786491 JEY786491 JOU786491 JYQ786491 KIM786491 KSI786491 LCE786491 LMA786491 LVW786491 MFS786491 MPO786491 MZK786491 NJG786491 NTC786491 OCY786491 OMU786491 OWQ786491 PGM786491 PQI786491 QAE786491 QKA786491 QTW786491 RDS786491 RNO786491 RXK786491 SHG786491 SRC786491 TAY786491 TKU786491 TUQ786491 UEM786491 UOI786491 UYE786491 VIA786491 VRW786491 WBS786491 WLO786491 WVK786491 C852027 IY852027 SU852027 ACQ852027 AMM852027 AWI852027 BGE852027 BQA852027 BZW852027 CJS852027 CTO852027 DDK852027 DNG852027 DXC852027 EGY852027 EQU852027 FAQ852027 FKM852027 FUI852027 GEE852027 GOA852027 GXW852027 HHS852027 HRO852027 IBK852027 ILG852027 IVC852027 JEY852027 JOU852027 JYQ852027 KIM852027 KSI852027 LCE852027 LMA852027 LVW852027 MFS852027 MPO852027 MZK852027 NJG852027 NTC852027 OCY852027 OMU852027 OWQ852027 PGM852027 PQI852027 QAE852027 QKA852027 QTW852027 RDS852027 RNO852027 RXK852027 SHG852027 SRC852027 TAY852027 TKU852027 TUQ852027 UEM852027 UOI852027 UYE852027 VIA852027 VRW852027 WBS852027 WLO852027 WVK852027 C917563 IY917563 SU917563 ACQ917563 AMM917563 AWI917563 BGE917563 BQA917563 BZW917563 CJS917563 CTO917563 DDK917563 DNG917563 DXC917563 EGY917563 EQU917563 FAQ917563 FKM917563 FUI917563 GEE917563 GOA917563 GXW917563 HHS917563 HRO917563 IBK917563 ILG917563 IVC917563 JEY917563 JOU917563 JYQ917563 KIM917563 KSI917563 LCE917563 LMA917563 LVW917563 MFS917563 MPO917563 MZK917563 NJG917563 NTC917563 OCY917563 OMU917563 OWQ917563 PGM917563 PQI917563 QAE917563 QKA917563 QTW917563 RDS917563 RNO917563 RXK917563 SHG917563 SRC917563 TAY917563 TKU917563 TUQ917563 UEM917563 UOI917563 UYE917563 VIA917563 VRW917563 WBS917563 WLO917563 WVK917563 C983099 IY983099 SU983099 ACQ983099 AMM983099 AWI983099 BGE983099 BQA983099 BZW983099 CJS983099 CTO983099 DDK983099 DNG983099 DXC983099 EGY983099 EQU983099 FAQ983099 FKM983099 FUI983099 GEE983099 GOA983099 GXW983099 HHS983099 HRO983099 IBK983099 ILG983099 IVC983099 JEY983099 JOU983099 JYQ983099 KIM983099 KSI983099 LCE983099 LMA983099 LVW983099 MFS983099 MPO983099 MZK983099 NJG983099 NTC983099 OCY983099 OMU983099 OWQ983099 PGM983099 PQI983099 QAE983099 QKA983099 QTW983099 RDS983099 RNO983099 RXK983099 SHG983099 SRC983099 TAY983099 TKU983099 TUQ983099 UEM983099 UOI983099 UYE983099 VIA983099 VRW983099 WBS983099 WLO983099 WVK983099 C61 IY61 SU61 ACQ61 AMM61 AWI61 BGE61 BQA61 BZW61 CJS61 CTO61 DDK61 DNG61 DXC61 EGY61 EQU61 FAQ61 FKM61 FUI61 GEE61 GOA61 GXW61 HHS61 HRO61 IBK61 ILG61 IVC61 JEY61 JOU61 JYQ61 KIM61 KSI61 LCE61 LMA61 LVW61 MFS61 MPO61 MZK61 NJG61 NTC61 OCY61 OMU61 OWQ61 PGM61 PQI61 QAE61 QKA61 QTW61 RDS61 RNO61 RXK61 SHG61 SRC61 TAY61 TKU61 TUQ61 UEM61 UOI61 UYE61 VIA61 VRW61 WBS61 WLO61 WVK61 C65597 IY65597 SU65597 ACQ65597 AMM65597 AWI65597 BGE65597 BQA65597 BZW65597 CJS65597 CTO65597 DDK65597 DNG65597 DXC65597 EGY65597 EQU65597 FAQ65597 FKM65597 FUI65597 GEE65597 GOA65597 GXW65597 HHS65597 HRO65597 IBK65597 ILG65597 IVC65597 JEY65597 JOU65597 JYQ65597 KIM65597 KSI65597 LCE65597 LMA65597 LVW65597 MFS65597 MPO65597 MZK65597 NJG65597 NTC65597 OCY65597 OMU65597 OWQ65597 PGM65597 PQI65597 QAE65597 QKA65597 QTW65597 RDS65597 RNO65597 RXK65597 SHG65597 SRC65597 TAY65597 TKU65597 TUQ65597 UEM65597 UOI65597 UYE65597 VIA65597 VRW65597 WBS65597 WLO65597 WVK65597 C131133 IY131133 SU131133 ACQ131133 AMM131133 AWI131133 BGE131133 BQA131133 BZW131133 CJS131133 CTO131133 DDK131133 DNG131133 DXC131133 EGY131133 EQU131133 FAQ131133 FKM131133 FUI131133 GEE131133 GOA131133 GXW131133 HHS131133 HRO131133 IBK131133 ILG131133 IVC131133 JEY131133 JOU131133 JYQ131133 KIM131133 KSI131133 LCE131133 LMA131133 LVW131133 MFS131133 MPO131133 MZK131133 NJG131133 NTC131133 OCY131133 OMU131133 OWQ131133 PGM131133 PQI131133 QAE131133 QKA131133 QTW131133 RDS131133 RNO131133 RXK131133 SHG131133 SRC131133 TAY131133 TKU131133 TUQ131133 UEM131133 UOI131133 UYE131133 VIA131133 VRW131133 WBS131133 WLO131133 WVK131133 C196669 IY196669 SU196669 ACQ196669 AMM196669 AWI196669 BGE196669 BQA196669 BZW196669 CJS196669 CTO196669 DDK196669 DNG196669 DXC196669 EGY196669 EQU196669 FAQ196669 FKM196669 FUI196669 GEE196669 GOA196669 GXW196669 HHS196669 HRO196669 IBK196669 ILG196669 IVC196669 JEY196669 JOU196669 JYQ196669 KIM196669 KSI196669 LCE196669 LMA196669 LVW196669 MFS196669 MPO196669 MZK196669 NJG196669 NTC196669 OCY196669 OMU196669 OWQ196669 PGM196669 PQI196669 QAE196669 QKA196669 QTW196669 RDS196669 RNO196669 RXK196669 SHG196669 SRC196669 TAY196669 TKU196669 TUQ196669 UEM196669 UOI196669 UYE196669 VIA196669 VRW196669 WBS196669 WLO196669 WVK196669 C262205 IY262205 SU262205 ACQ262205 AMM262205 AWI262205 BGE262205 BQA262205 BZW262205 CJS262205 CTO262205 DDK262205 DNG262205 DXC262205 EGY262205 EQU262205 FAQ262205 FKM262205 FUI262205 GEE262205 GOA262205 GXW262205 HHS262205 HRO262205 IBK262205 ILG262205 IVC262205 JEY262205 JOU262205 JYQ262205 KIM262205 KSI262205 LCE262205 LMA262205 LVW262205 MFS262205 MPO262205 MZK262205 NJG262205 NTC262205 OCY262205 OMU262205 OWQ262205 PGM262205 PQI262205 QAE262205 QKA262205 QTW262205 RDS262205 RNO262205 RXK262205 SHG262205 SRC262205 TAY262205 TKU262205 TUQ262205 UEM262205 UOI262205 UYE262205 VIA262205 VRW262205 WBS262205 WLO262205 WVK262205 C327741 IY327741 SU327741 ACQ327741 AMM327741 AWI327741 BGE327741 BQA327741 BZW327741 CJS327741 CTO327741 DDK327741 DNG327741 DXC327741 EGY327741 EQU327741 FAQ327741 FKM327741 FUI327741 GEE327741 GOA327741 GXW327741 HHS327741 HRO327741 IBK327741 ILG327741 IVC327741 JEY327741 JOU327741 JYQ327741 KIM327741 KSI327741 LCE327741 LMA327741 LVW327741 MFS327741 MPO327741 MZK327741 NJG327741 NTC327741 OCY327741 OMU327741 OWQ327741 PGM327741 PQI327741 QAE327741 QKA327741 QTW327741 RDS327741 RNO327741 RXK327741 SHG327741 SRC327741 TAY327741 TKU327741 TUQ327741 UEM327741 UOI327741 UYE327741 VIA327741 VRW327741 WBS327741 WLO327741 WVK327741 C393277 IY393277 SU393277 ACQ393277 AMM393277 AWI393277 BGE393277 BQA393277 BZW393277 CJS393277 CTO393277 DDK393277 DNG393277 DXC393277 EGY393277 EQU393277 FAQ393277 FKM393277 FUI393277 GEE393277 GOA393277 GXW393277 HHS393277 HRO393277 IBK393277 ILG393277 IVC393277 JEY393277 JOU393277 JYQ393277 KIM393277 KSI393277 LCE393277 LMA393277 LVW393277 MFS393277 MPO393277 MZK393277 NJG393277 NTC393277 OCY393277 OMU393277 OWQ393277 PGM393277 PQI393277 QAE393277 QKA393277 QTW393277 RDS393277 RNO393277 RXK393277 SHG393277 SRC393277 TAY393277 TKU393277 TUQ393277 UEM393277 UOI393277 UYE393277 VIA393277 VRW393277 WBS393277 WLO393277 WVK393277 C458813 IY458813 SU458813 ACQ458813 AMM458813 AWI458813 BGE458813 BQA458813 BZW458813 CJS458813 CTO458813 DDK458813 DNG458813 DXC458813 EGY458813 EQU458813 FAQ458813 FKM458813 FUI458813 GEE458813 GOA458813 GXW458813 HHS458813 HRO458813 IBK458813 ILG458813 IVC458813 JEY458813 JOU458813 JYQ458813 KIM458813 KSI458813 LCE458813 LMA458813 LVW458813 MFS458813 MPO458813 MZK458813 NJG458813 NTC458813 OCY458813 OMU458813 OWQ458813 PGM458813 PQI458813 QAE458813 QKA458813 QTW458813 RDS458813 RNO458813 RXK458813 SHG458813 SRC458813 TAY458813 TKU458813 TUQ458813 UEM458813 UOI458813 UYE458813 VIA458813 VRW458813 WBS458813 WLO458813 WVK458813 C524349 IY524349 SU524349 ACQ524349 AMM524349 AWI524349 BGE524349 BQA524349 BZW524349 CJS524349 CTO524349 DDK524349 DNG524349 DXC524349 EGY524349 EQU524349 FAQ524349 FKM524349 FUI524349 GEE524349 GOA524349 GXW524349 HHS524349 HRO524349 IBK524349 ILG524349 IVC524349 JEY524349 JOU524349 JYQ524349 KIM524349 KSI524349 LCE524349 LMA524349 LVW524349 MFS524349 MPO524349 MZK524349 NJG524349 NTC524349 OCY524349 OMU524349 OWQ524349 PGM524349 PQI524349 QAE524349 QKA524349 QTW524349 RDS524349 RNO524349 RXK524349 SHG524349 SRC524349 TAY524349 TKU524349 TUQ524349 UEM524349 UOI524349 UYE524349 VIA524349 VRW524349 WBS524349 WLO524349 WVK524349 C589885 IY589885 SU589885 ACQ589885 AMM589885 AWI589885 BGE589885 BQA589885 BZW589885 CJS589885 CTO589885 DDK589885 DNG589885 DXC589885 EGY589885 EQU589885 FAQ589885 FKM589885 FUI589885 GEE589885 GOA589885 GXW589885 HHS589885 HRO589885 IBK589885 ILG589885 IVC589885 JEY589885 JOU589885 JYQ589885 KIM589885 KSI589885 LCE589885 LMA589885 LVW589885 MFS589885 MPO589885 MZK589885 NJG589885 NTC589885 OCY589885 OMU589885 OWQ589885 PGM589885 PQI589885 QAE589885 QKA589885 QTW589885 RDS589885 RNO589885 RXK589885 SHG589885 SRC589885 TAY589885 TKU589885 TUQ589885 UEM589885 UOI589885 UYE589885 VIA589885 VRW589885 WBS589885 WLO589885 WVK589885 C655421 IY655421 SU655421 ACQ655421 AMM655421 AWI655421 BGE655421 BQA655421 BZW655421 CJS655421 CTO655421 DDK655421 DNG655421 DXC655421 EGY655421 EQU655421 FAQ655421 FKM655421 FUI655421 GEE655421 GOA655421 GXW655421 HHS655421 HRO655421 IBK655421 ILG655421 IVC655421 JEY655421 JOU655421 JYQ655421 KIM655421 KSI655421 LCE655421 LMA655421 LVW655421 MFS655421 MPO655421 MZK655421 NJG655421 NTC655421 OCY655421 OMU655421 OWQ655421 PGM655421 PQI655421 QAE655421 QKA655421 QTW655421 RDS655421 RNO655421 RXK655421 SHG655421 SRC655421 TAY655421 TKU655421 TUQ655421 UEM655421 UOI655421 UYE655421 VIA655421 VRW655421 WBS655421 WLO655421 WVK655421 C720957 IY720957 SU720957 ACQ720957 AMM720957 AWI720957 BGE720957 BQA720957 BZW720957 CJS720957 CTO720957 DDK720957 DNG720957 DXC720957 EGY720957 EQU720957 FAQ720957 FKM720957 FUI720957 GEE720957 GOA720957 GXW720957 HHS720957 HRO720957 IBK720957 ILG720957 IVC720957 JEY720957 JOU720957 JYQ720957 KIM720957 KSI720957 LCE720957 LMA720957 LVW720957 MFS720957 MPO720957 MZK720957 NJG720957 NTC720957 OCY720957 OMU720957 OWQ720957 PGM720957 PQI720957 QAE720957 QKA720957 QTW720957 RDS720957 RNO720957 RXK720957 SHG720957 SRC720957 TAY720957 TKU720957 TUQ720957 UEM720957 UOI720957 UYE720957 VIA720957 VRW720957 WBS720957 WLO720957 WVK720957 C786493 IY786493 SU786493 ACQ786493 AMM786493 AWI786493 BGE786493 BQA786493 BZW786493 CJS786493 CTO786493 DDK786493 DNG786493 DXC786493 EGY786493 EQU786493 FAQ786493 FKM786493 FUI786493 GEE786493 GOA786493 GXW786493 HHS786493 HRO786493 IBK786493 ILG786493 IVC786493 JEY786493 JOU786493 JYQ786493 KIM786493 KSI786493 LCE786493 LMA786493 LVW786493 MFS786493 MPO786493 MZK786493 NJG786493 NTC786493 OCY786493 OMU786493 OWQ786493 PGM786493 PQI786493 QAE786493 QKA786493 QTW786493 RDS786493 RNO786493 RXK786493 SHG786493 SRC786493 TAY786493 TKU786493 TUQ786493 UEM786493 UOI786493 UYE786493 VIA786493 VRW786493 WBS786493 WLO786493 WVK786493 C852029 IY852029 SU852029 ACQ852029 AMM852029 AWI852029 BGE852029 BQA852029 BZW852029 CJS852029 CTO852029 DDK852029 DNG852029 DXC852029 EGY852029 EQU852029 FAQ852029 FKM852029 FUI852029 GEE852029 GOA852029 GXW852029 HHS852029 HRO852029 IBK852029 ILG852029 IVC852029 JEY852029 JOU852029 JYQ852029 KIM852029 KSI852029 LCE852029 LMA852029 LVW852029 MFS852029 MPO852029 MZK852029 NJG852029 NTC852029 OCY852029 OMU852029 OWQ852029 PGM852029 PQI852029 QAE852029 QKA852029 QTW852029 RDS852029 RNO852029 RXK852029 SHG852029 SRC852029 TAY852029 TKU852029 TUQ852029 UEM852029 UOI852029 UYE852029 VIA852029 VRW852029 WBS852029 WLO852029 WVK852029 C917565 IY917565 SU917565 ACQ917565 AMM917565 AWI917565 BGE917565 BQA917565 BZW917565 CJS917565 CTO917565 DDK917565 DNG917565 DXC917565 EGY917565 EQU917565 FAQ917565 FKM917565 FUI917565 GEE917565 GOA917565 GXW917565 HHS917565 HRO917565 IBK917565 ILG917565 IVC917565 JEY917565 JOU917565 JYQ917565 KIM917565 KSI917565 LCE917565 LMA917565 LVW917565 MFS917565 MPO917565 MZK917565 NJG917565 NTC917565 OCY917565 OMU917565 OWQ917565 PGM917565 PQI917565 QAE917565 QKA917565 QTW917565 RDS917565 RNO917565 RXK917565 SHG917565 SRC917565 TAY917565 TKU917565 TUQ917565 UEM917565 UOI917565 UYE917565 VIA917565 VRW917565 WBS917565 WLO917565 WVK917565 C983101 IY983101 SU983101 ACQ983101 AMM983101 AWI983101 BGE983101 BQA983101 BZW983101 CJS983101 CTO983101 DDK983101 DNG983101 DXC983101 EGY983101 EQU983101 FAQ983101 FKM983101 FUI983101 GEE983101 GOA983101 GXW983101 HHS983101 HRO983101 IBK983101 ILG983101 IVC983101 JEY983101 JOU983101 JYQ983101 KIM983101 KSI983101 LCE983101 LMA983101 LVW983101 MFS983101 MPO983101 MZK983101 NJG983101 NTC983101 OCY983101 OMU983101 OWQ983101 PGM983101 PQI983101 QAE983101 QKA983101 QTW983101 RDS983101 RNO983101 RXK983101 SHG983101 SRC983101 TAY983101 TKU983101 TUQ983101 UEM983101 UOI983101 UYE983101 VIA983101 VRW983101 WBS983101 WLO983101 WVK983101 C63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C65599 IY65599 SU65599 ACQ65599 AMM65599 AWI65599 BGE65599 BQA65599 BZW65599 CJS65599 CTO65599 DDK65599 DNG65599 DXC65599 EGY65599 EQU65599 FAQ65599 FKM65599 FUI65599 GEE65599 GOA65599 GXW65599 HHS65599 HRO65599 IBK65599 ILG65599 IVC65599 JEY65599 JOU65599 JYQ65599 KIM65599 KSI65599 LCE65599 LMA65599 LVW65599 MFS65599 MPO65599 MZK65599 NJG65599 NTC65599 OCY65599 OMU65599 OWQ65599 PGM65599 PQI65599 QAE65599 QKA65599 QTW65599 RDS65599 RNO65599 RXK65599 SHG65599 SRC65599 TAY65599 TKU65599 TUQ65599 UEM65599 UOI65599 UYE65599 VIA65599 VRW65599 WBS65599 WLO65599 WVK65599 C131135 IY131135 SU131135 ACQ131135 AMM131135 AWI131135 BGE131135 BQA131135 BZW131135 CJS131135 CTO131135 DDK131135 DNG131135 DXC131135 EGY131135 EQU131135 FAQ131135 FKM131135 FUI131135 GEE131135 GOA131135 GXW131135 HHS131135 HRO131135 IBK131135 ILG131135 IVC131135 JEY131135 JOU131135 JYQ131135 KIM131135 KSI131135 LCE131135 LMA131135 LVW131135 MFS131135 MPO131135 MZK131135 NJG131135 NTC131135 OCY131135 OMU131135 OWQ131135 PGM131135 PQI131135 QAE131135 QKA131135 QTW131135 RDS131135 RNO131135 RXK131135 SHG131135 SRC131135 TAY131135 TKU131135 TUQ131135 UEM131135 UOI131135 UYE131135 VIA131135 VRW131135 WBS131135 WLO131135 WVK131135 C196671 IY196671 SU196671 ACQ196671 AMM196671 AWI196671 BGE196671 BQA196671 BZW196671 CJS196671 CTO196671 DDK196671 DNG196671 DXC196671 EGY196671 EQU196671 FAQ196671 FKM196671 FUI196671 GEE196671 GOA196671 GXW196671 HHS196671 HRO196671 IBK196671 ILG196671 IVC196671 JEY196671 JOU196671 JYQ196671 KIM196671 KSI196671 LCE196671 LMA196671 LVW196671 MFS196671 MPO196671 MZK196671 NJG196671 NTC196671 OCY196671 OMU196671 OWQ196671 PGM196671 PQI196671 QAE196671 QKA196671 QTW196671 RDS196671 RNO196671 RXK196671 SHG196671 SRC196671 TAY196671 TKU196671 TUQ196671 UEM196671 UOI196671 UYE196671 VIA196671 VRW196671 WBS196671 WLO196671 WVK196671 C262207 IY262207 SU262207 ACQ262207 AMM262207 AWI262207 BGE262207 BQA262207 BZW262207 CJS262207 CTO262207 DDK262207 DNG262207 DXC262207 EGY262207 EQU262207 FAQ262207 FKM262207 FUI262207 GEE262207 GOA262207 GXW262207 HHS262207 HRO262207 IBK262207 ILG262207 IVC262207 JEY262207 JOU262207 JYQ262207 KIM262207 KSI262207 LCE262207 LMA262207 LVW262207 MFS262207 MPO262207 MZK262207 NJG262207 NTC262207 OCY262207 OMU262207 OWQ262207 PGM262207 PQI262207 QAE262207 QKA262207 QTW262207 RDS262207 RNO262207 RXK262207 SHG262207 SRC262207 TAY262207 TKU262207 TUQ262207 UEM262207 UOI262207 UYE262207 VIA262207 VRW262207 WBS262207 WLO262207 WVK262207 C327743 IY327743 SU327743 ACQ327743 AMM327743 AWI327743 BGE327743 BQA327743 BZW327743 CJS327743 CTO327743 DDK327743 DNG327743 DXC327743 EGY327743 EQU327743 FAQ327743 FKM327743 FUI327743 GEE327743 GOA327743 GXW327743 HHS327743 HRO327743 IBK327743 ILG327743 IVC327743 JEY327743 JOU327743 JYQ327743 KIM327743 KSI327743 LCE327743 LMA327743 LVW327743 MFS327743 MPO327743 MZK327743 NJG327743 NTC327743 OCY327743 OMU327743 OWQ327743 PGM327743 PQI327743 QAE327743 QKA327743 QTW327743 RDS327743 RNO327743 RXK327743 SHG327743 SRC327743 TAY327743 TKU327743 TUQ327743 UEM327743 UOI327743 UYE327743 VIA327743 VRW327743 WBS327743 WLO327743 WVK327743 C393279 IY393279 SU393279 ACQ393279 AMM393279 AWI393279 BGE393279 BQA393279 BZW393279 CJS393279 CTO393279 DDK393279 DNG393279 DXC393279 EGY393279 EQU393279 FAQ393279 FKM393279 FUI393279 GEE393279 GOA393279 GXW393279 HHS393279 HRO393279 IBK393279 ILG393279 IVC393279 JEY393279 JOU393279 JYQ393279 KIM393279 KSI393279 LCE393279 LMA393279 LVW393279 MFS393279 MPO393279 MZK393279 NJG393279 NTC393279 OCY393279 OMU393279 OWQ393279 PGM393279 PQI393279 QAE393279 QKA393279 QTW393279 RDS393279 RNO393279 RXK393279 SHG393279 SRC393279 TAY393279 TKU393279 TUQ393279 UEM393279 UOI393279 UYE393279 VIA393279 VRW393279 WBS393279 WLO393279 WVK393279 C458815 IY458815 SU458815 ACQ458815 AMM458815 AWI458815 BGE458815 BQA458815 BZW458815 CJS458815 CTO458815 DDK458815 DNG458815 DXC458815 EGY458815 EQU458815 FAQ458815 FKM458815 FUI458815 GEE458815 GOA458815 GXW458815 HHS458815 HRO458815 IBK458815 ILG458815 IVC458815 JEY458815 JOU458815 JYQ458815 KIM458815 KSI458815 LCE458815 LMA458815 LVW458815 MFS458815 MPO458815 MZK458815 NJG458815 NTC458815 OCY458815 OMU458815 OWQ458815 PGM458815 PQI458815 QAE458815 QKA458815 QTW458815 RDS458815 RNO458815 RXK458815 SHG458815 SRC458815 TAY458815 TKU458815 TUQ458815 UEM458815 UOI458815 UYE458815 VIA458815 VRW458815 WBS458815 WLO458815 WVK458815 C524351 IY524351 SU524351 ACQ524351 AMM524351 AWI524351 BGE524351 BQA524351 BZW524351 CJS524351 CTO524351 DDK524351 DNG524351 DXC524351 EGY524351 EQU524351 FAQ524351 FKM524351 FUI524351 GEE524351 GOA524351 GXW524351 HHS524351 HRO524351 IBK524351 ILG524351 IVC524351 JEY524351 JOU524351 JYQ524351 KIM524351 KSI524351 LCE524351 LMA524351 LVW524351 MFS524351 MPO524351 MZK524351 NJG524351 NTC524351 OCY524351 OMU524351 OWQ524351 PGM524351 PQI524351 QAE524351 QKA524351 QTW524351 RDS524351 RNO524351 RXK524351 SHG524351 SRC524351 TAY524351 TKU524351 TUQ524351 UEM524351 UOI524351 UYE524351 VIA524351 VRW524351 WBS524351 WLO524351 WVK524351 C589887 IY589887 SU589887 ACQ589887 AMM589887 AWI589887 BGE589887 BQA589887 BZW589887 CJS589887 CTO589887 DDK589887 DNG589887 DXC589887 EGY589887 EQU589887 FAQ589887 FKM589887 FUI589887 GEE589887 GOA589887 GXW589887 HHS589887 HRO589887 IBK589887 ILG589887 IVC589887 JEY589887 JOU589887 JYQ589887 KIM589887 KSI589887 LCE589887 LMA589887 LVW589887 MFS589887 MPO589887 MZK589887 NJG589887 NTC589887 OCY589887 OMU589887 OWQ589887 PGM589887 PQI589887 QAE589887 QKA589887 QTW589887 RDS589887 RNO589887 RXK589887 SHG589887 SRC589887 TAY589887 TKU589887 TUQ589887 UEM589887 UOI589887 UYE589887 VIA589887 VRW589887 WBS589887 WLO589887 WVK589887 C655423 IY655423 SU655423 ACQ655423 AMM655423 AWI655423 BGE655423 BQA655423 BZW655423 CJS655423 CTO655423 DDK655423 DNG655423 DXC655423 EGY655423 EQU655423 FAQ655423 FKM655423 FUI655423 GEE655423 GOA655423 GXW655423 HHS655423 HRO655423 IBK655423 ILG655423 IVC655423 JEY655423 JOU655423 JYQ655423 KIM655423 KSI655423 LCE655423 LMA655423 LVW655423 MFS655423 MPO655423 MZK655423 NJG655423 NTC655423 OCY655423 OMU655423 OWQ655423 PGM655423 PQI655423 QAE655423 QKA655423 QTW655423 RDS655423 RNO655423 RXK655423 SHG655423 SRC655423 TAY655423 TKU655423 TUQ655423 UEM655423 UOI655423 UYE655423 VIA655423 VRW655423 WBS655423 WLO655423 WVK655423 C720959 IY720959 SU720959 ACQ720959 AMM720959 AWI720959 BGE720959 BQA720959 BZW720959 CJS720959 CTO720959 DDK720959 DNG720959 DXC720959 EGY720959 EQU720959 FAQ720959 FKM720959 FUI720959 GEE720959 GOA720959 GXW720959 HHS720959 HRO720959 IBK720959 ILG720959 IVC720959 JEY720959 JOU720959 JYQ720959 KIM720959 KSI720959 LCE720959 LMA720959 LVW720959 MFS720959 MPO720959 MZK720959 NJG720959 NTC720959 OCY720959 OMU720959 OWQ720959 PGM720959 PQI720959 QAE720959 QKA720959 QTW720959 RDS720959 RNO720959 RXK720959 SHG720959 SRC720959 TAY720959 TKU720959 TUQ720959 UEM720959 UOI720959 UYE720959 VIA720959 VRW720959 WBS720959 WLO720959 WVK720959 C786495 IY786495 SU786495 ACQ786495 AMM786495 AWI786495 BGE786495 BQA786495 BZW786495 CJS786495 CTO786495 DDK786495 DNG786495 DXC786495 EGY786495 EQU786495 FAQ786495 FKM786495 FUI786495 GEE786495 GOA786495 GXW786495 HHS786495 HRO786495 IBK786495 ILG786495 IVC786495 JEY786495 JOU786495 JYQ786495 KIM786495 KSI786495 LCE786495 LMA786495 LVW786495 MFS786495 MPO786495 MZK786495 NJG786495 NTC786495 OCY786495 OMU786495 OWQ786495 PGM786495 PQI786495 QAE786495 QKA786495 QTW786495 RDS786495 RNO786495 RXK786495 SHG786495 SRC786495 TAY786495 TKU786495 TUQ786495 UEM786495 UOI786495 UYE786495 VIA786495 VRW786495 WBS786495 WLO786495 WVK786495 C852031 IY852031 SU852031 ACQ852031 AMM852031 AWI852031 BGE852031 BQA852031 BZW852031 CJS852031 CTO852031 DDK852031 DNG852031 DXC852031 EGY852031 EQU852031 FAQ852031 FKM852031 FUI852031 GEE852031 GOA852031 GXW852031 HHS852031 HRO852031 IBK852031 ILG852031 IVC852031 JEY852031 JOU852031 JYQ852031 KIM852031 KSI852031 LCE852031 LMA852031 LVW852031 MFS852031 MPO852031 MZK852031 NJG852031 NTC852031 OCY852031 OMU852031 OWQ852031 PGM852031 PQI852031 QAE852031 QKA852031 QTW852031 RDS852031 RNO852031 RXK852031 SHG852031 SRC852031 TAY852031 TKU852031 TUQ852031 UEM852031 UOI852031 UYE852031 VIA852031 VRW852031 WBS852031 WLO852031 WVK852031 C917567 IY917567 SU917567 ACQ917567 AMM917567 AWI917567 BGE917567 BQA917567 BZW917567 CJS917567 CTO917567 DDK917567 DNG917567 DXC917567 EGY917567 EQU917567 FAQ917567 FKM917567 FUI917567 GEE917567 GOA917567 GXW917567 HHS917567 HRO917567 IBK917567 ILG917567 IVC917567 JEY917567 JOU917567 JYQ917567 KIM917567 KSI917567 LCE917567 LMA917567 LVW917567 MFS917567 MPO917567 MZK917567 NJG917567 NTC917567 OCY917567 OMU917567 OWQ917567 PGM917567 PQI917567 QAE917567 QKA917567 QTW917567 RDS917567 RNO917567 RXK917567 SHG917567 SRC917567 TAY917567 TKU917567 TUQ917567 UEM917567 UOI917567 UYE917567 VIA917567 VRW917567 WBS917567 WLO917567 WVK917567 C983103 IY983103 SU983103 ACQ983103 AMM983103 AWI983103 BGE983103 BQA983103 BZW983103 CJS983103 CTO983103 DDK983103 DNG983103 DXC983103 EGY983103 EQU983103 FAQ983103 FKM983103 FUI983103 GEE983103 GOA983103 GXW983103 HHS983103 HRO983103 IBK983103 ILG983103 IVC983103 JEY983103 JOU983103 JYQ983103 KIM983103 KSI983103 LCE983103 LMA983103 LVW983103 MFS983103 MPO983103 MZK983103 NJG983103 NTC983103 OCY983103 OMU983103 OWQ983103 PGM983103 PQI983103 QAE983103 QKA983103 QTW983103 RDS983103 RNO983103 RXK983103 SHG983103 SRC983103 TAY983103 TKU983103 TUQ983103 UEM983103 UOI983103 UYE983103 VIA983103 VRW983103 WBS983103 WLO983103 WVK983103" xr:uid="{D2DE1111-AF3A-4576-AFFD-5042F7057A13}">
      <formula1>"  ,Y,N,"</formula1>
    </dataValidation>
    <dataValidation allowBlank="1" showInputMessage="1" showErrorMessage="1" promptTitle="Description of New Point" prompt="If applicable, then input brief description of new point._x000a__x000a_Typical examples for process... New type of equipment or process, add automation...   _x000a__x000a_*Only significant new points are clarified. If similar to current, then choose &quot;N&quot;." sqref="G63:L63 JC63:JH63 SY63:TD63 ACU63:ACZ63 AMQ63:AMV63 AWM63:AWR63 BGI63:BGN63 BQE63:BQJ63 CAA63:CAF63 CJW63:CKB63 CTS63:CTX63 DDO63:DDT63 DNK63:DNP63 DXG63:DXL63 EHC63:EHH63 EQY63:ERD63 FAU63:FAZ63 FKQ63:FKV63 FUM63:FUR63 GEI63:GEN63 GOE63:GOJ63 GYA63:GYF63 HHW63:HIB63 HRS63:HRX63 IBO63:IBT63 ILK63:ILP63 IVG63:IVL63 JFC63:JFH63 JOY63:JPD63 JYU63:JYZ63 KIQ63:KIV63 KSM63:KSR63 LCI63:LCN63 LME63:LMJ63 LWA63:LWF63 MFW63:MGB63 MPS63:MPX63 MZO63:MZT63 NJK63:NJP63 NTG63:NTL63 ODC63:ODH63 OMY63:OND63 OWU63:OWZ63 PGQ63:PGV63 PQM63:PQR63 QAI63:QAN63 QKE63:QKJ63 QUA63:QUF63 RDW63:REB63 RNS63:RNX63 RXO63:RXT63 SHK63:SHP63 SRG63:SRL63 TBC63:TBH63 TKY63:TLD63 TUU63:TUZ63 UEQ63:UEV63 UOM63:UOR63 UYI63:UYN63 VIE63:VIJ63 VSA63:VSF63 WBW63:WCB63 WLS63:WLX63 WVO63:WVT63 G65599:L65599 JC65599:JH65599 SY65599:TD65599 ACU65599:ACZ65599 AMQ65599:AMV65599 AWM65599:AWR65599 BGI65599:BGN65599 BQE65599:BQJ65599 CAA65599:CAF65599 CJW65599:CKB65599 CTS65599:CTX65599 DDO65599:DDT65599 DNK65599:DNP65599 DXG65599:DXL65599 EHC65599:EHH65599 EQY65599:ERD65599 FAU65599:FAZ65599 FKQ65599:FKV65599 FUM65599:FUR65599 GEI65599:GEN65599 GOE65599:GOJ65599 GYA65599:GYF65599 HHW65599:HIB65599 HRS65599:HRX65599 IBO65599:IBT65599 ILK65599:ILP65599 IVG65599:IVL65599 JFC65599:JFH65599 JOY65599:JPD65599 JYU65599:JYZ65599 KIQ65599:KIV65599 KSM65599:KSR65599 LCI65599:LCN65599 LME65599:LMJ65599 LWA65599:LWF65599 MFW65599:MGB65599 MPS65599:MPX65599 MZO65599:MZT65599 NJK65599:NJP65599 NTG65599:NTL65599 ODC65599:ODH65599 OMY65599:OND65599 OWU65599:OWZ65599 PGQ65599:PGV65599 PQM65599:PQR65599 QAI65599:QAN65599 QKE65599:QKJ65599 QUA65599:QUF65599 RDW65599:REB65599 RNS65599:RNX65599 RXO65599:RXT65599 SHK65599:SHP65599 SRG65599:SRL65599 TBC65599:TBH65599 TKY65599:TLD65599 TUU65599:TUZ65599 UEQ65599:UEV65599 UOM65599:UOR65599 UYI65599:UYN65599 VIE65599:VIJ65599 VSA65599:VSF65599 WBW65599:WCB65599 WLS65599:WLX65599 WVO65599:WVT65599 G131135:L131135 JC131135:JH131135 SY131135:TD131135 ACU131135:ACZ131135 AMQ131135:AMV131135 AWM131135:AWR131135 BGI131135:BGN131135 BQE131135:BQJ131135 CAA131135:CAF131135 CJW131135:CKB131135 CTS131135:CTX131135 DDO131135:DDT131135 DNK131135:DNP131135 DXG131135:DXL131135 EHC131135:EHH131135 EQY131135:ERD131135 FAU131135:FAZ131135 FKQ131135:FKV131135 FUM131135:FUR131135 GEI131135:GEN131135 GOE131135:GOJ131135 GYA131135:GYF131135 HHW131135:HIB131135 HRS131135:HRX131135 IBO131135:IBT131135 ILK131135:ILP131135 IVG131135:IVL131135 JFC131135:JFH131135 JOY131135:JPD131135 JYU131135:JYZ131135 KIQ131135:KIV131135 KSM131135:KSR131135 LCI131135:LCN131135 LME131135:LMJ131135 LWA131135:LWF131135 MFW131135:MGB131135 MPS131135:MPX131135 MZO131135:MZT131135 NJK131135:NJP131135 NTG131135:NTL131135 ODC131135:ODH131135 OMY131135:OND131135 OWU131135:OWZ131135 PGQ131135:PGV131135 PQM131135:PQR131135 QAI131135:QAN131135 QKE131135:QKJ131135 QUA131135:QUF131135 RDW131135:REB131135 RNS131135:RNX131135 RXO131135:RXT131135 SHK131135:SHP131135 SRG131135:SRL131135 TBC131135:TBH131135 TKY131135:TLD131135 TUU131135:TUZ131135 UEQ131135:UEV131135 UOM131135:UOR131135 UYI131135:UYN131135 VIE131135:VIJ131135 VSA131135:VSF131135 WBW131135:WCB131135 WLS131135:WLX131135 WVO131135:WVT131135 G196671:L196671 JC196671:JH196671 SY196671:TD196671 ACU196671:ACZ196671 AMQ196671:AMV196671 AWM196671:AWR196671 BGI196671:BGN196671 BQE196671:BQJ196671 CAA196671:CAF196671 CJW196671:CKB196671 CTS196671:CTX196671 DDO196671:DDT196671 DNK196671:DNP196671 DXG196671:DXL196671 EHC196671:EHH196671 EQY196671:ERD196671 FAU196671:FAZ196671 FKQ196671:FKV196671 FUM196671:FUR196671 GEI196671:GEN196671 GOE196671:GOJ196671 GYA196671:GYF196671 HHW196671:HIB196671 HRS196671:HRX196671 IBO196671:IBT196671 ILK196671:ILP196671 IVG196671:IVL196671 JFC196671:JFH196671 JOY196671:JPD196671 JYU196671:JYZ196671 KIQ196671:KIV196671 KSM196671:KSR196671 LCI196671:LCN196671 LME196671:LMJ196671 LWA196671:LWF196671 MFW196671:MGB196671 MPS196671:MPX196671 MZO196671:MZT196671 NJK196671:NJP196671 NTG196671:NTL196671 ODC196671:ODH196671 OMY196671:OND196671 OWU196671:OWZ196671 PGQ196671:PGV196671 PQM196671:PQR196671 QAI196671:QAN196671 QKE196671:QKJ196671 QUA196671:QUF196671 RDW196671:REB196671 RNS196671:RNX196671 RXO196671:RXT196671 SHK196671:SHP196671 SRG196671:SRL196671 TBC196671:TBH196671 TKY196671:TLD196671 TUU196671:TUZ196671 UEQ196671:UEV196671 UOM196671:UOR196671 UYI196671:UYN196671 VIE196671:VIJ196671 VSA196671:VSF196671 WBW196671:WCB196671 WLS196671:WLX196671 WVO196671:WVT196671 G262207:L262207 JC262207:JH262207 SY262207:TD262207 ACU262207:ACZ262207 AMQ262207:AMV262207 AWM262207:AWR262207 BGI262207:BGN262207 BQE262207:BQJ262207 CAA262207:CAF262207 CJW262207:CKB262207 CTS262207:CTX262207 DDO262207:DDT262207 DNK262207:DNP262207 DXG262207:DXL262207 EHC262207:EHH262207 EQY262207:ERD262207 FAU262207:FAZ262207 FKQ262207:FKV262207 FUM262207:FUR262207 GEI262207:GEN262207 GOE262207:GOJ262207 GYA262207:GYF262207 HHW262207:HIB262207 HRS262207:HRX262207 IBO262207:IBT262207 ILK262207:ILP262207 IVG262207:IVL262207 JFC262207:JFH262207 JOY262207:JPD262207 JYU262207:JYZ262207 KIQ262207:KIV262207 KSM262207:KSR262207 LCI262207:LCN262207 LME262207:LMJ262207 LWA262207:LWF262207 MFW262207:MGB262207 MPS262207:MPX262207 MZO262207:MZT262207 NJK262207:NJP262207 NTG262207:NTL262207 ODC262207:ODH262207 OMY262207:OND262207 OWU262207:OWZ262207 PGQ262207:PGV262207 PQM262207:PQR262207 QAI262207:QAN262207 QKE262207:QKJ262207 QUA262207:QUF262207 RDW262207:REB262207 RNS262207:RNX262207 RXO262207:RXT262207 SHK262207:SHP262207 SRG262207:SRL262207 TBC262207:TBH262207 TKY262207:TLD262207 TUU262207:TUZ262207 UEQ262207:UEV262207 UOM262207:UOR262207 UYI262207:UYN262207 VIE262207:VIJ262207 VSA262207:VSF262207 WBW262207:WCB262207 WLS262207:WLX262207 WVO262207:WVT262207 G327743:L327743 JC327743:JH327743 SY327743:TD327743 ACU327743:ACZ327743 AMQ327743:AMV327743 AWM327743:AWR327743 BGI327743:BGN327743 BQE327743:BQJ327743 CAA327743:CAF327743 CJW327743:CKB327743 CTS327743:CTX327743 DDO327743:DDT327743 DNK327743:DNP327743 DXG327743:DXL327743 EHC327743:EHH327743 EQY327743:ERD327743 FAU327743:FAZ327743 FKQ327743:FKV327743 FUM327743:FUR327743 GEI327743:GEN327743 GOE327743:GOJ327743 GYA327743:GYF327743 HHW327743:HIB327743 HRS327743:HRX327743 IBO327743:IBT327743 ILK327743:ILP327743 IVG327743:IVL327743 JFC327743:JFH327743 JOY327743:JPD327743 JYU327743:JYZ327743 KIQ327743:KIV327743 KSM327743:KSR327743 LCI327743:LCN327743 LME327743:LMJ327743 LWA327743:LWF327743 MFW327743:MGB327743 MPS327743:MPX327743 MZO327743:MZT327743 NJK327743:NJP327743 NTG327743:NTL327743 ODC327743:ODH327743 OMY327743:OND327743 OWU327743:OWZ327743 PGQ327743:PGV327743 PQM327743:PQR327743 QAI327743:QAN327743 QKE327743:QKJ327743 QUA327743:QUF327743 RDW327743:REB327743 RNS327743:RNX327743 RXO327743:RXT327743 SHK327743:SHP327743 SRG327743:SRL327743 TBC327743:TBH327743 TKY327743:TLD327743 TUU327743:TUZ327743 UEQ327743:UEV327743 UOM327743:UOR327743 UYI327743:UYN327743 VIE327743:VIJ327743 VSA327743:VSF327743 WBW327743:WCB327743 WLS327743:WLX327743 WVO327743:WVT327743 G393279:L393279 JC393279:JH393279 SY393279:TD393279 ACU393279:ACZ393279 AMQ393279:AMV393279 AWM393279:AWR393279 BGI393279:BGN393279 BQE393279:BQJ393279 CAA393279:CAF393279 CJW393279:CKB393279 CTS393279:CTX393279 DDO393279:DDT393279 DNK393279:DNP393279 DXG393279:DXL393279 EHC393279:EHH393279 EQY393279:ERD393279 FAU393279:FAZ393279 FKQ393279:FKV393279 FUM393279:FUR393279 GEI393279:GEN393279 GOE393279:GOJ393279 GYA393279:GYF393279 HHW393279:HIB393279 HRS393279:HRX393279 IBO393279:IBT393279 ILK393279:ILP393279 IVG393279:IVL393279 JFC393279:JFH393279 JOY393279:JPD393279 JYU393279:JYZ393279 KIQ393279:KIV393279 KSM393279:KSR393279 LCI393279:LCN393279 LME393279:LMJ393279 LWA393279:LWF393279 MFW393279:MGB393279 MPS393279:MPX393279 MZO393279:MZT393279 NJK393279:NJP393279 NTG393279:NTL393279 ODC393279:ODH393279 OMY393279:OND393279 OWU393279:OWZ393279 PGQ393279:PGV393279 PQM393279:PQR393279 QAI393279:QAN393279 QKE393279:QKJ393279 QUA393279:QUF393279 RDW393279:REB393279 RNS393279:RNX393279 RXO393279:RXT393279 SHK393279:SHP393279 SRG393279:SRL393279 TBC393279:TBH393279 TKY393279:TLD393279 TUU393279:TUZ393279 UEQ393279:UEV393279 UOM393279:UOR393279 UYI393279:UYN393279 VIE393279:VIJ393279 VSA393279:VSF393279 WBW393279:WCB393279 WLS393279:WLX393279 WVO393279:WVT393279 G458815:L458815 JC458815:JH458815 SY458815:TD458815 ACU458815:ACZ458815 AMQ458815:AMV458815 AWM458815:AWR458815 BGI458815:BGN458815 BQE458815:BQJ458815 CAA458815:CAF458815 CJW458815:CKB458815 CTS458815:CTX458815 DDO458815:DDT458815 DNK458815:DNP458815 DXG458815:DXL458815 EHC458815:EHH458815 EQY458815:ERD458815 FAU458815:FAZ458815 FKQ458815:FKV458815 FUM458815:FUR458815 GEI458815:GEN458815 GOE458815:GOJ458815 GYA458815:GYF458815 HHW458815:HIB458815 HRS458815:HRX458815 IBO458815:IBT458815 ILK458815:ILP458815 IVG458815:IVL458815 JFC458815:JFH458815 JOY458815:JPD458815 JYU458815:JYZ458815 KIQ458815:KIV458815 KSM458815:KSR458815 LCI458815:LCN458815 LME458815:LMJ458815 LWA458815:LWF458815 MFW458815:MGB458815 MPS458815:MPX458815 MZO458815:MZT458815 NJK458815:NJP458815 NTG458815:NTL458815 ODC458815:ODH458815 OMY458815:OND458815 OWU458815:OWZ458815 PGQ458815:PGV458815 PQM458815:PQR458815 QAI458815:QAN458815 QKE458815:QKJ458815 QUA458815:QUF458815 RDW458815:REB458815 RNS458815:RNX458815 RXO458815:RXT458815 SHK458815:SHP458815 SRG458815:SRL458815 TBC458815:TBH458815 TKY458815:TLD458815 TUU458815:TUZ458815 UEQ458815:UEV458815 UOM458815:UOR458815 UYI458815:UYN458815 VIE458815:VIJ458815 VSA458815:VSF458815 WBW458815:WCB458815 WLS458815:WLX458815 WVO458815:WVT458815 G524351:L524351 JC524351:JH524351 SY524351:TD524351 ACU524351:ACZ524351 AMQ524351:AMV524351 AWM524351:AWR524351 BGI524351:BGN524351 BQE524351:BQJ524351 CAA524351:CAF524351 CJW524351:CKB524351 CTS524351:CTX524351 DDO524351:DDT524351 DNK524351:DNP524351 DXG524351:DXL524351 EHC524351:EHH524351 EQY524351:ERD524351 FAU524351:FAZ524351 FKQ524351:FKV524351 FUM524351:FUR524351 GEI524351:GEN524351 GOE524351:GOJ524351 GYA524351:GYF524351 HHW524351:HIB524351 HRS524351:HRX524351 IBO524351:IBT524351 ILK524351:ILP524351 IVG524351:IVL524351 JFC524351:JFH524351 JOY524351:JPD524351 JYU524351:JYZ524351 KIQ524351:KIV524351 KSM524351:KSR524351 LCI524351:LCN524351 LME524351:LMJ524351 LWA524351:LWF524351 MFW524351:MGB524351 MPS524351:MPX524351 MZO524351:MZT524351 NJK524351:NJP524351 NTG524351:NTL524351 ODC524351:ODH524351 OMY524351:OND524351 OWU524351:OWZ524351 PGQ524351:PGV524351 PQM524351:PQR524351 QAI524351:QAN524351 QKE524351:QKJ524351 QUA524351:QUF524351 RDW524351:REB524351 RNS524351:RNX524351 RXO524351:RXT524351 SHK524351:SHP524351 SRG524351:SRL524351 TBC524351:TBH524351 TKY524351:TLD524351 TUU524351:TUZ524351 UEQ524351:UEV524351 UOM524351:UOR524351 UYI524351:UYN524351 VIE524351:VIJ524351 VSA524351:VSF524351 WBW524351:WCB524351 WLS524351:WLX524351 WVO524351:WVT524351 G589887:L589887 JC589887:JH589887 SY589887:TD589887 ACU589887:ACZ589887 AMQ589887:AMV589887 AWM589887:AWR589887 BGI589887:BGN589887 BQE589887:BQJ589887 CAA589887:CAF589887 CJW589887:CKB589887 CTS589887:CTX589887 DDO589887:DDT589887 DNK589887:DNP589887 DXG589887:DXL589887 EHC589887:EHH589887 EQY589887:ERD589887 FAU589887:FAZ589887 FKQ589887:FKV589887 FUM589887:FUR589887 GEI589887:GEN589887 GOE589887:GOJ589887 GYA589887:GYF589887 HHW589887:HIB589887 HRS589887:HRX589887 IBO589887:IBT589887 ILK589887:ILP589887 IVG589887:IVL589887 JFC589887:JFH589887 JOY589887:JPD589887 JYU589887:JYZ589887 KIQ589887:KIV589887 KSM589887:KSR589887 LCI589887:LCN589887 LME589887:LMJ589887 LWA589887:LWF589887 MFW589887:MGB589887 MPS589887:MPX589887 MZO589887:MZT589887 NJK589887:NJP589887 NTG589887:NTL589887 ODC589887:ODH589887 OMY589887:OND589887 OWU589887:OWZ589887 PGQ589887:PGV589887 PQM589887:PQR589887 QAI589887:QAN589887 QKE589887:QKJ589887 QUA589887:QUF589887 RDW589887:REB589887 RNS589887:RNX589887 RXO589887:RXT589887 SHK589887:SHP589887 SRG589887:SRL589887 TBC589887:TBH589887 TKY589887:TLD589887 TUU589887:TUZ589887 UEQ589887:UEV589887 UOM589887:UOR589887 UYI589887:UYN589887 VIE589887:VIJ589887 VSA589887:VSF589887 WBW589887:WCB589887 WLS589887:WLX589887 WVO589887:WVT589887 G655423:L655423 JC655423:JH655423 SY655423:TD655423 ACU655423:ACZ655423 AMQ655423:AMV655423 AWM655423:AWR655423 BGI655423:BGN655423 BQE655423:BQJ655423 CAA655423:CAF655423 CJW655423:CKB655423 CTS655423:CTX655423 DDO655423:DDT655423 DNK655423:DNP655423 DXG655423:DXL655423 EHC655423:EHH655423 EQY655423:ERD655423 FAU655423:FAZ655423 FKQ655423:FKV655423 FUM655423:FUR655423 GEI655423:GEN655423 GOE655423:GOJ655423 GYA655423:GYF655423 HHW655423:HIB655423 HRS655423:HRX655423 IBO655423:IBT655423 ILK655423:ILP655423 IVG655423:IVL655423 JFC655423:JFH655423 JOY655423:JPD655423 JYU655423:JYZ655423 KIQ655423:KIV655423 KSM655423:KSR655423 LCI655423:LCN655423 LME655423:LMJ655423 LWA655423:LWF655423 MFW655423:MGB655423 MPS655423:MPX655423 MZO655423:MZT655423 NJK655423:NJP655423 NTG655423:NTL655423 ODC655423:ODH655423 OMY655423:OND655423 OWU655423:OWZ655423 PGQ655423:PGV655423 PQM655423:PQR655423 QAI655423:QAN655423 QKE655423:QKJ655423 QUA655423:QUF655423 RDW655423:REB655423 RNS655423:RNX655423 RXO655423:RXT655423 SHK655423:SHP655423 SRG655423:SRL655423 TBC655423:TBH655423 TKY655423:TLD655423 TUU655423:TUZ655423 UEQ655423:UEV655423 UOM655423:UOR655423 UYI655423:UYN655423 VIE655423:VIJ655423 VSA655423:VSF655423 WBW655423:WCB655423 WLS655423:WLX655423 WVO655423:WVT655423 G720959:L720959 JC720959:JH720959 SY720959:TD720959 ACU720959:ACZ720959 AMQ720959:AMV720959 AWM720959:AWR720959 BGI720959:BGN720959 BQE720959:BQJ720959 CAA720959:CAF720959 CJW720959:CKB720959 CTS720959:CTX720959 DDO720959:DDT720959 DNK720959:DNP720959 DXG720959:DXL720959 EHC720959:EHH720959 EQY720959:ERD720959 FAU720959:FAZ720959 FKQ720959:FKV720959 FUM720959:FUR720959 GEI720959:GEN720959 GOE720959:GOJ720959 GYA720959:GYF720959 HHW720959:HIB720959 HRS720959:HRX720959 IBO720959:IBT720959 ILK720959:ILP720959 IVG720959:IVL720959 JFC720959:JFH720959 JOY720959:JPD720959 JYU720959:JYZ720959 KIQ720959:KIV720959 KSM720959:KSR720959 LCI720959:LCN720959 LME720959:LMJ720959 LWA720959:LWF720959 MFW720959:MGB720959 MPS720959:MPX720959 MZO720959:MZT720959 NJK720959:NJP720959 NTG720959:NTL720959 ODC720959:ODH720959 OMY720959:OND720959 OWU720959:OWZ720959 PGQ720959:PGV720959 PQM720959:PQR720959 QAI720959:QAN720959 QKE720959:QKJ720959 QUA720959:QUF720959 RDW720959:REB720959 RNS720959:RNX720959 RXO720959:RXT720959 SHK720959:SHP720959 SRG720959:SRL720959 TBC720959:TBH720959 TKY720959:TLD720959 TUU720959:TUZ720959 UEQ720959:UEV720959 UOM720959:UOR720959 UYI720959:UYN720959 VIE720959:VIJ720959 VSA720959:VSF720959 WBW720959:WCB720959 WLS720959:WLX720959 WVO720959:WVT720959 G786495:L786495 JC786495:JH786495 SY786495:TD786495 ACU786495:ACZ786495 AMQ786495:AMV786495 AWM786495:AWR786495 BGI786495:BGN786495 BQE786495:BQJ786495 CAA786495:CAF786495 CJW786495:CKB786495 CTS786495:CTX786495 DDO786495:DDT786495 DNK786495:DNP786495 DXG786495:DXL786495 EHC786495:EHH786495 EQY786495:ERD786495 FAU786495:FAZ786495 FKQ786495:FKV786495 FUM786495:FUR786495 GEI786495:GEN786495 GOE786495:GOJ786495 GYA786495:GYF786495 HHW786495:HIB786495 HRS786495:HRX786495 IBO786495:IBT786495 ILK786495:ILP786495 IVG786495:IVL786495 JFC786495:JFH786495 JOY786495:JPD786495 JYU786495:JYZ786495 KIQ786495:KIV786495 KSM786495:KSR786495 LCI786495:LCN786495 LME786495:LMJ786495 LWA786495:LWF786495 MFW786495:MGB786495 MPS786495:MPX786495 MZO786495:MZT786495 NJK786495:NJP786495 NTG786495:NTL786495 ODC786495:ODH786495 OMY786495:OND786495 OWU786495:OWZ786495 PGQ786495:PGV786495 PQM786495:PQR786495 QAI786495:QAN786495 QKE786495:QKJ786495 QUA786495:QUF786495 RDW786495:REB786495 RNS786495:RNX786495 RXO786495:RXT786495 SHK786495:SHP786495 SRG786495:SRL786495 TBC786495:TBH786495 TKY786495:TLD786495 TUU786495:TUZ786495 UEQ786495:UEV786495 UOM786495:UOR786495 UYI786495:UYN786495 VIE786495:VIJ786495 VSA786495:VSF786495 WBW786495:WCB786495 WLS786495:WLX786495 WVO786495:WVT786495 G852031:L852031 JC852031:JH852031 SY852031:TD852031 ACU852031:ACZ852031 AMQ852031:AMV852031 AWM852031:AWR852031 BGI852031:BGN852031 BQE852031:BQJ852031 CAA852031:CAF852031 CJW852031:CKB852031 CTS852031:CTX852031 DDO852031:DDT852031 DNK852031:DNP852031 DXG852031:DXL852031 EHC852031:EHH852031 EQY852031:ERD852031 FAU852031:FAZ852031 FKQ852031:FKV852031 FUM852031:FUR852031 GEI852031:GEN852031 GOE852031:GOJ852031 GYA852031:GYF852031 HHW852031:HIB852031 HRS852031:HRX852031 IBO852031:IBT852031 ILK852031:ILP852031 IVG852031:IVL852031 JFC852031:JFH852031 JOY852031:JPD852031 JYU852031:JYZ852031 KIQ852031:KIV852031 KSM852031:KSR852031 LCI852031:LCN852031 LME852031:LMJ852031 LWA852031:LWF852031 MFW852031:MGB852031 MPS852031:MPX852031 MZO852031:MZT852031 NJK852031:NJP852031 NTG852031:NTL852031 ODC852031:ODH852031 OMY852031:OND852031 OWU852031:OWZ852031 PGQ852031:PGV852031 PQM852031:PQR852031 QAI852031:QAN852031 QKE852031:QKJ852031 QUA852031:QUF852031 RDW852031:REB852031 RNS852031:RNX852031 RXO852031:RXT852031 SHK852031:SHP852031 SRG852031:SRL852031 TBC852031:TBH852031 TKY852031:TLD852031 TUU852031:TUZ852031 UEQ852031:UEV852031 UOM852031:UOR852031 UYI852031:UYN852031 VIE852031:VIJ852031 VSA852031:VSF852031 WBW852031:WCB852031 WLS852031:WLX852031 WVO852031:WVT852031 G917567:L917567 JC917567:JH917567 SY917567:TD917567 ACU917567:ACZ917567 AMQ917567:AMV917567 AWM917567:AWR917567 BGI917567:BGN917567 BQE917567:BQJ917567 CAA917567:CAF917567 CJW917567:CKB917567 CTS917567:CTX917567 DDO917567:DDT917567 DNK917567:DNP917567 DXG917567:DXL917567 EHC917567:EHH917567 EQY917567:ERD917567 FAU917567:FAZ917567 FKQ917567:FKV917567 FUM917567:FUR917567 GEI917567:GEN917567 GOE917567:GOJ917567 GYA917567:GYF917567 HHW917567:HIB917567 HRS917567:HRX917567 IBO917567:IBT917567 ILK917567:ILP917567 IVG917567:IVL917567 JFC917567:JFH917567 JOY917567:JPD917567 JYU917567:JYZ917567 KIQ917567:KIV917567 KSM917567:KSR917567 LCI917567:LCN917567 LME917567:LMJ917567 LWA917567:LWF917567 MFW917567:MGB917567 MPS917567:MPX917567 MZO917567:MZT917567 NJK917567:NJP917567 NTG917567:NTL917567 ODC917567:ODH917567 OMY917567:OND917567 OWU917567:OWZ917567 PGQ917567:PGV917567 PQM917567:PQR917567 QAI917567:QAN917567 QKE917567:QKJ917567 QUA917567:QUF917567 RDW917567:REB917567 RNS917567:RNX917567 RXO917567:RXT917567 SHK917567:SHP917567 SRG917567:SRL917567 TBC917567:TBH917567 TKY917567:TLD917567 TUU917567:TUZ917567 UEQ917567:UEV917567 UOM917567:UOR917567 UYI917567:UYN917567 VIE917567:VIJ917567 VSA917567:VSF917567 WBW917567:WCB917567 WLS917567:WLX917567 WVO917567:WVT917567 G983103:L983103 JC983103:JH983103 SY983103:TD983103 ACU983103:ACZ983103 AMQ983103:AMV983103 AWM983103:AWR983103 BGI983103:BGN983103 BQE983103:BQJ983103 CAA983103:CAF983103 CJW983103:CKB983103 CTS983103:CTX983103 DDO983103:DDT983103 DNK983103:DNP983103 DXG983103:DXL983103 EHC983103:EHH983103 EQY983103:ERD983103 FAU983103:FAZ983103 FKQ983103:FKV983103 FUM983103:FUR983103 GEI983103:GEN983103 GOE983103:GOJ983103 GYA983103:GYF983103 HHW983103:HIB983103 HRS983103:HRX983103 IBO983103:IBT983103 ILK983103:ILP983103 IVG983103:IVL983103 JFC983103:JFH983103 JOY983103:JPD983103 JYU983103:JYZ983103 KIQ983103:KIV983103 KSM983103:KSR983103 LCI983103:LCN983103 LME983103:LMJ983103 LWA983103:LWF983103 MFW983103:MGB983103 MPS983103:MPX983103 MZO983103:MZT983103 NJK983103:NJP983103 NTG983103:NTL983103 ODC983103:ODH983103 OMY983103:OND983103 OWU983103:OWZ983103 PGQ983103:PGV983103 PQM983103:PQR983103 QAI983103:QAN983103 QKE983103:QKJ983103 QUA983103:QUF983103 RDW983103:REB983103 RNS983103:RNX983103 RXO983103:RXT983103 SHK983103:SHP983103 SRG983103:SRL983103 TBC983103:TBH983103 TKY983103:TLD983103 TUU983103:TUZ983103 UEQ983103:UEV983103 UOM983103:UOR983103 UYI983103:UYN983103 VIE983103:VIJ983103 VSA983103:VSF983103 WBW983103:WCB983103 WLS983103:WLX983103 WVO983103:WVT983103" xr:uid="{AE520BBB-F71A-4DA1-AFD0-6400F080FC8B}"/>
    <dataValidation allowBlank="1" showInputMessage="1" showErrorMessage="1" promptTitle="Description of New Point" prompt="If applicable, then input brief description of new point._x000a__x000a_Typical examples for material... New material grade, New material supplier..._x000a__x000a_*Only significant new points are clarified. If similar to current, then choose &quot;N&quot;." sqref="G61:L61 JC61:JH61 SY61:TD61 ACU61:ACZ61 AMQ61:AMV61 AWM61:AWR61 BGI61:BGN61 BQE61:BQJ61 CAA61:CAF61 CJW61:CKB61 CTS61:CTX61 DDO61:DDT61 DNK61:DNP61 DXG61:DXL61 EHC61:EHH61 EQY61:ERD61 FAU61:FAZ61 FKQ61:FKV61 FUM61:FUR61 GEI61:GEN61 GOE61:GOJ61 GYA61:GYF61 HHW61:HIB61 HRS61:HRX61 IBO61:IBT61 ILK61:ILP61 IVG61:IVL61 JFC61:JFH61 JOY61:JPD61 JYU61:JYZ61 KIQ61:KIV61 KSM61:KSR61 LCI61:LCN61 LME61:LMJ61 LWA61:LWF61 MFW61:MGB61 MPS61:MPX61 MZO61:MZT61 NJK61:NJP61 NTG61:NTL61 ODC61:ODH61 OMY61:OND61 OWU61:OWZ61 PGQ61:PGV61 PQM61:PQR61 QAI61:QAN61 QKE61:QKJ61 QUA61:QUF61 RDW61:REB61 RNS61:RNX61 RXO61:RXT61 SHK61:SHP61 SRG61:SRL61 TBC61:TBH61 TKY61:TLD61 TUU61:TUZ61 UEQ61:UEV61 UOM61:UOR61 UYI61:UYN61 VIE61:VIJ61 VSA61:VSF61 WBW61:WCB61 WLS61:WLX61 WVO61:WVT61 G65597:L65597 JC65597:JH65597 SY65597:TD65597 ACU65597:ACZ65597 AMQ65597:AMV65597 AWM65597:AWR65597 BGI65597:BGN65597 BQE65597:BQJ65597 CAA65597:CAF65597 CJW65597:CKB65597 CTS65597:CTX65597 DDO65597:DDT65597 DNK65597:DNP65597 DXG65597:DXL65597 EHC65597:EHH65597 EQY65597:ERD65597 FAU65597:FAZ65597 FKQ65597:FKV65597 FUM65597:FUR65597 GEI65597:GEN65597 GOE65597:GOJ65597 GYA65597:GYF65597 HHW65597:HIB65597 HRS65597:HRX65597 IBO65597:IBT65597 ILK65597:ILP65597 IVG65597:IVL65597 JFC65597:JFH65597 JOY65597:JPD65597 JYU65597:JYZ65597 KIQ65597:KIV65597 KSM65597:KSR65597 LCI65597:LCN65597 LME65597:LMJ65597 LWA65597:LWF65597 MFW65597:MGB65597 MPS65597:MPX65597 MZO65597:MZT65597 NJK65597:NJP65597 NTG65597:NTL65597 ODC65597:ODH65597 OMY65597:OND65597 OWU65597:OWZ65597 PGQ65597:PGV65597 PQM65597:PQR65597 QAI65597:QAN65597 QKE65597:QKJ65597 QUA65597:QUF65597 RDW65597:REB65597 RNS65597:RNX65597 RXO65597:RXT65597 SHK65597:SHP65597 SRG65597:SRL65597 TBC65597:TBH65597 TKY65597:TLD65597 TUU65597:TUZ65597 UEQ65597:UEV65597 UOM65597:UOR65597 UYI65597:UYN65597 VIE65597:VIJ65597 VSA65597:VSF65597 WBW65597:WCB65597 WLS65597:WLX65597 WVO65597:WVT65597 G131133:L131133 JC131133:JH131133 SY131133:TD131133 ACU131133:ACZ131133 AMQ131133:AMV131133 AWM131133:AWR131133 BGI131133:BGN131133 BQE131133:BQJ131133 CAA131133:CAF131133 CJW131133:CKB131133 CTS131133:CTX131133 DDO131133:DDT131133 DNK131133:DNP131133 DXG131133:DXL131133 EHC131133:EHH131133 EQY131133:ERD131133 FAU131133:FAZ131133 FKQ131133:FKV131133 FUM131133:FUR131133 GEI131133:GEN131133 GOE131133:GOJ131133 GYA131133:GYF131133 HHW131133:HIB131133 HRS131133:HRX131133 IBO131133:IBT131133 ILK131133:ILP131133 IVG131133:IVL131133 JFC131133:JFH131133 JOY131133:JPD131133 JYU131133:JYZ131133 KIQ131133:KIV131133 KSM131133:KSR131133 LCI131133:LCN131133 LME131133:LMJ131133 LWA131133:LWF131133 MFW131133:MGB131133 MPS131133:MPX131133 MZO131133:MZT131133 NJK131133:NJP131133 NTG131133:NTL131133 ODC131133:ODH131133 OMY131133:OND131133 OWU131133:OWZ131133 PGQ131133:PGV131133 PQM131133:PQR131133 QAI131133:QAN131133 QKE131133:QKJ131133 QUA131133:QUF131133 RDW131133:REB131133 RNS131133:RNX131133 RXO131133:RXT131133 SHK131133:SHP131133 SRG131133:SRL131133 TBC131133:TBH131133 TKY131133:TLD131133 TUU131133:TUZ131133 UEQ131133:UEV131133 UOM131133:UOR131133 UYI131133:UYN131133 VIE131133:VIJ131133 VSA131133:VSF131133 WBW131133:WCB131133 WLS131133:WLX131133 WVO131133:WVT131133 G196669:L196669 JC196669:JH196669 SY196669:TD196669 ACU196669:ACZ196669 AMQ196669:AMV196669 AWM196669:AWR196669 BGI196669:BGN196669 BQE196669:BQJ196669 CAA196669:CAF196669 CJW196669:CKB196669 CTS196669:CTX196669 DDO196669:DDT196669 DNK196669:DNP196669 DXG196669:DXL196669 EHC196669:EHH196669 EQY196669:ERD196669 FAU196669:FAZ196669 FKQ196669:FKV196669 FUM196669:FUR196669 GEI196669:GEN196669 GOE196669:GOJ196669 GYA196669:GYF196669 HHW196669:HIB196669 HRS196669:HRX196669 IBO196669:IBT196669 ILK196669:ILP196669 IVG196669:IVL196669 JFC196669:JFH196669 JOY196669:JPD196669 JYU196669:JYZ196669 KIQ196669:KIV196669 KSM196669:KSR196669 LCI196669:LCN196669 LME196669:LMJ196669 LWA196669:LWF196669 MFW196669:MGB196669 MPS196669:MPX196669 MZO196669:MZT196669 NJK196669:NJP196669 NTG196669:NTL196669 ODC196669:ODH196669 OMY196669:OND196669 OWU196669:OWZ196669 PGQ196669:PGV196669 PQM196669:PQR196669 QAI196669:QAN196669 QKE196669:QKJ196669 QUA196669:QUF196669 RDW196669:REB196669 RNS196669:RNX196669 RXO196669:RXT196669 SHK196669:SHP196669 SRG196669:SRL196669 TBC196669:TBH196669 TKY196669:TLD196669 TUU196669:TUZ196669 UEQ196669:UEV196669 UOM196669:UOR196669 UYI196669:UYN196669 VIE196669:VIJ196669 VSA196669:VSF196669 WBW196669:WCB196669 WLS196669:WLX196669 WVO196669:WVT196669 G262205:L262205 JC262205:JH262205 SY262205:TD262205 ACU262205:ACZ262205 AMQ262205:AMV262205 AWM262205:AWR262205 BGI262205:BGN262205 BQE262205:BQJ262205 CAA262205:CAF262205 CJW262205:CKB262205 CTS262205:CTX262205 DDO262205:DDT262205 DNK262205:DNP262205 DXG262205:DXL262205 EHC262205:EHH262205 EQY262205:ERD262205 FAU262205:FAZ262205 FKQ262205:FKV262205 FUM262205:FUR262205 GEI262205:GEN262205 GOE262205:GOJ262205 GYA262205:GYF262205 HHW262205:HIB262205 HRS262205:HRX262205 IBO262205:IBT262205 ILK262205:ILP262205 IVG262205:IVL262205 JFC262205:JFH262205 JOY262205:JPD262205 JYU262205:JYZ262205 KIQ262205:KIV262205 KSM262205:KSR262205 LCI262205:LCN262205 LME262205:LMJ262205 LWA262205:LWF262205 MFW262205:MGB262205 MPS262205:MPX262205 MZO262205:MZT262205 NJK262205:NJP262205 NTG262205:NTL262205 ODC262205:ODH262205 OMY262205:OND262205 OWU262205:OWZ262205 PGQ262205:PGV262205 PQM262205:PQR262205 QAI262205:QAN262205 QKE262205:QKJ262205 QUA262205:QUF262205 RDW262205:REB262205 RNS262205:RNX262205 RXO262205:RXT262205 SHK262205:SHP262205 SRG262205:SRL262205 TBC262205:TBH262205 TKY262205:TLD262205 TUU262205:TUZ262205 UEQ262205:UEV262205 UOM262205:UOR262205 UYI262205:UYN262205 VIE262205:VIJ262205 VSA262205:VSF262205 WBW262205:WCB262205 WLS262205:WLX262205 WVO262205:WVT262205 G327741:L327741 JC327741:JH327741 SY327741:TD327741 ACU327741:ACZ327741 AMQ327741:AMV327741 AWM327741:AWR327741 BGI327741:BGN327741 BQE327741:BQJ327741 CAA327741:CAF327741 CJW327741:CKB327741 CTS327741:CTX327741 DDO327741:DDT327741 DNK327741:DNP327741 DXG327741:DXL327741 EHC327741:EHH327741 EQY327741:ERD327741 FAU327741:FAZ327741 FKQ327741:FKV327741 FUM327741:FUR327741 GEI327741:GEN327741 GOE327741:GOJ327741 GYA327741:GYF327741 HHW327741:HIB327741 HRS327741:HRX327741 IBO327741:IBT327741 ILK327741:ILP327741 IVG327741:IVL327741 JFC327741:JFH327741 JOY327741:JPD327741 JYU327741:JYZ327741 KIQ327741:KIV327741 KSM327741:KSR327741 LCI327741:LCN327741 LME327741:LMJ327741 LWA327741:LWF327741 MFW327741:MGB327741 MPS327741:MPX327741 MZO327741:MZT327741 NJK327741:NJP327741 NTG327741:NTL327741 ODC327741:ODH327741 OMY327741:OND327741 OWU327741:OWZ327741 PGQ327741:PGV327741 PQM327741:PQR327741 QAI327741:QAN327741 QKE327741:QKJ327741 QUA327741:QUF327741 RDW327741:REB327741 RNS327741:RNX327741 RXO327741:RXT327741 SHK327741:SHP327741 SRG327741:SRL327741 TBC327741:TBH327741 TKY327741:TLD327741 TUU327741:TUZ327741 UEQ327741:UEV327741 UOM327741:UOR327741 UYI327741:UYN327741 VIE327741:VIJ327741 VSA327741:VSF327741 WBW327741:WCB327741 WLS327741:WLX327741 WVO327741:WVT327741 G393277:L393277 JC393277:JH393277 SY393277:TD393277 ACU393277:ACZ393277 AMQ393277:AMV393277 AWM393277:AWR393277 BGI393277:BGN393277 BQE393277:BQJ393277 CAA393277:CAF393277 CJW393277:CKB393277 CTS393277:CTX393277 DDO393277:DDT393277 DNK393277:DNP393277 DXG393277:DXL393277 EHC393277:EHH393277 EQY393277:ERD393277 FAU393277:FAZ393277 FKQ393277:FKV393277 FUM393277:FUR393277 GEI393277:GEN393277 GOE393277:GOJ393277 GYA393277:GYF393277 HHW393277:HIB393277 HRS393277:HRX393277 IBO393277:IBT393277 ILK393277:ILP393277 IVG393277:IVL393277 JFC393277:JFH393277 JOY393277:JPD393277 JYU393277:JYZ393277 KIQ393277:KIV393277 KSM393277:KSR393277 LCI393277:LCN393277 LME393277:LMJ393277 LWA393277:LWF393277 MFW393277:MGB393277 MPS393277:MPX393277 MZO393277:MZT393277 NJK393277:NJP393277 NTG393277:NTL393277 ODC393277:ODH393277 OMY393277:OND393277 OWU393277:OWZ393277 PGQ393277:PGV393277 PQM393277:PQR393277 QAI393277:QAN393277 QKE393277:QKJ393277 QUA393277:QUF393277 RDW393277:REB393277 RNS393277:RNX393277 RXO393277:RXT393277 SHK393277:SHP393277 SRG393277:SRL393277 TBC393277:TBH393277 TKY393277:TLD393277 TUU393277:TUZ393277 UEQ393277:UEV393277 UOM393277:UOR393277 UYI393277:UYN393277 VIE393277:VIJ393277 VSA393277:VSF393277 WBW393277:WCB393277 WLS393277:WLX393277 WVO393277:WVT393277 G458813:L458813 JC458813:JH458813 SY458813:TD458813 ACU458813:ACZ458813 AMQ458813:AMV458813 AWM458813:AWR458813 BGI458813:BGN458813 BQE458813:BQJ458813 CAA458813:CAF458813 CJW458813:CKB458813 CTS458813:CTX458813 DDO458813:DDT458813 DNK458813:DNP458813 DXG458813:DXL458813 EHC458813:EHH458813 EQY458813:ERD458813 FAU458813:FAZ458813 FKQ458813:FKV458813 FUM458813:FUR458813 GEI458813:GEN458813 GOE458813:GOJ458813 GYA458813:GYF458813 HHW458813:HIB458813 HRS458813:HRX458813 IBO458813:IBT458813 ILK458813:ILP458813 IVG458813:IVL458813 JFC458813:JFH458813 JOY458813:JPD458813 JYU458813:JYZ458813 KIQ458813:KIV458813 KSM458813:KSR458813 LCI458813:LCN458813 LME458813:LMJ458813 LWA458813:LWF458813 MFW458813:MGB458813 MPS458813:MPX458813 MZO458813:MZT458813 NJK458813:NJP458813 NTG458813:NTL458813 ODC458813:ODH458813 OMY458813:OND458813 OWU458813:OWZ458813 PGQ458813:PGV458813 PQM458813:PQR458813 QAI458813:QAN458813 QKE458813:QKJ458813 QUA458813:QUF458813 RDW458813:REB458813 RNS458813:RNX458813 RXO458813:RXT458813 SHK458813:SHP458813 SRG458813:SRL458813 TBC458813:TBH458813 TKY458813:TLD458813 TUU458813:TUZ458813 UEQ458813:UEV458813 UOM458813:UOR458813 UYI458813:UYN458813 VIE458813:VIJ458813 VSA458813:VSF458813 WBW458813:WCB458813 WLS458813:WLX458813 WVO458813:WVT458813 G524349:L524349 JC524349:JH524349 SY524349:TD524349 ACU524349:ACZ524349 AMQ524349:AMV524349 AWM524349:AWR524349 BGI524349:BGN524349 BQE524349:BQJ524349 CAA524349:CAF524349 CJW524349:CKB524349 CTS524349:CTX524349 DDO524349:DDT524349 DNK524349:DNP524349 DXG524349:DXL524349 EHC524349:EHH524349 EQY524349:ERD524349 FAU524349:FAZ524349 FKQ524349:FKV524349 FUM524349:FUR524349 GEI524349:GEN524349 GOE524349:GOJ524349 GYA524349:GYF524349 HHW524349:HIB524349 HRS524349:HRX524349 IBO524349:IBT524349 ILK524349:ILP524349 IVG524349:IVL524349 JFC524349:JFH524349 JOY524349:JPD524349 JYU524349:JYZ524349 KIQ524349:KIV524349 KSM524349:KSR524349 LCI524349:LCN524349 LME524349:LMJ524349 LWA524349:LWF524349 MFW524349:MGB524349 MPS524349:MPX524349 MZO524349:MZT524349 NJK524349:NJP524349 NTG524349:NTL524349 ODC524349:ODH524349 OMY524349:OND524349 OWU524349:OWZ524349 PGQ524349:PGV524349 PQM524349:PQR524349 QAI524349:QAN524349 QKE524349:QKJ524349 QUA524349:QUF524349 RDW524349:REB524349 RNS524349:RNX524349 RXO524349:RXT524349 SHK524349:SHP524349 SRG524349:SRL524349 TBC524349:TBH524349 TKY524349:TLD524349 TUU524349:TUZ524349 UEQ524349:UEV524349 UOM524349:UOR524349 UYI524349:UYN524349 VIE524349:VIJ524349 VSA524349:VSF524349 WBW524349:WCB524349 WLS524349:WLX524349 WVO524349:WVT524349 G589885:L589885 JC589885:JH589885 SY589885:TD589885 ACU589885:ACZ589885 AMQ589885:AMV589885 AWM589885:AWR589885 BGI589885:BGN589885 BQE589885:BQJ589885 CAA589885:CAF589885 CJW589885:CKB589885 CTS589885:CTX589885 DDO589885:DDT589885 DNK589885:DNP589885 DXG589885:DXL589885 EHC589885:EHH589885 EQY589885:ERD589885 FAU589885:FAZ589885 FKQ589885:FKV589885 FUM589885:FUR589885 GEI589885:GEN589885 GOE589885:GOJ589885 GYA589885:GYF589885 HHW589885:HIB589885 HRS589885:HRX589885 IBO589885:IBT589885 ILK589885:ILP589885 IVG589885:IVL589885 JFC589885:JFH589885 JOY589885:JPD589885 JYU589885:JYZ589885 KIQ589885:KIV589885 KSM589885:KSR589885 LCI589885:LCN589885 LME589885:LMJ589885 LWA589885:LWF589885 MFW589885:MGB589885 MPS589885:MPX589885 MZO589885:MZT589885 NJK589885:NJP589885 NTG589885:NTL589885 ODC589885:ODH589885 OMY589885:OND589885 OWU589885:OWZ589885 PGQ589885:PGV589885 PQM589885:PQR589885 QAI589885:QAN589885 QKE589885:QKJ589885 QUA589885:QUF589885 RDW589885:REB589885 RNS589885:RNX589885 RXO589885:RXT589885 SHK589885:SHP589885 SRG589885:SRL589885 TBC589885:TBH589885 TKY589885:TLD589885 TUU589885:TUZ589885 UEQ589885:UEV589885 UOM589885:UOR589885 UYI589885:UYN589885 VIE589885:VIJ589885 VSA589885:VSF589885 WBW589885:WCB589885 WLS589885:WLX589885 WVO589885:WVT589885 G655421:L655421 JC655421:JH655421 SY655421:TD655421 ACU655421:ACZ655421 AMQ655421:AMV655421 AWM655421:AWR655421 BGI655421:BGN655421 BQE655421:BQJ655421 CAA655421:CAF655421 CJW655421:CKB655421 CTS655421:CTX655421 DDO655421:DDT655421 DNK655421:DNP655421 DXG655421:DXL655421 EHC655421:EHH655421 EQY655421:ERD655421 FAU655421:FAZ655421 FKQ655421:FKV655421 FUM655421:FUR655421 GEI655421:GEN655421 GOE655421:GOJ655421 GYA655421:GYF655421 HHW655421:HIB655421 HRS655421:HRX655421 IBO655421:IBT655421 ILK655421:ILP655421 IVG655421:IVL655421 JFC655421:JFH655421 JOY655421:JPD655421 JYU655421:JYZ655421 KIQ655421:KIV655421 KSM655421:KSR655421 LCI655421:LCN655421 LME655421:LMJ655421 LWA655421:LWF655421 MFW655421:MGB655421 MPS655421:MPX655421 MZO655421:MZT655421 NJK655421:NJP655421 NTG655421:NTL655421 ODC655421:ODH655421 OMY655421:OND655421 OWU655421:OWZ655421 PGQ655421:PGV655421 PQM655421:PQR655421 QAI655421:QAN655421 QKE655421:QKJ655421 QUA655421:QUF655421 RDW655421:REB655421 RNS655421:RNX655421 RXO655421:RXT655421 SHK655421:SHP655421 SRG655421:SRL655421 TBC655421:TBH655421 TKY655421:TLD655421 TUU655421:TUZ655421 UEQ655421:UEV655421 UOM655421:UOR655421 UYI655421:UYN655421 VIE655421:VIJ655421 VSA655421:VSF655421 WBW655421:WCB655421 WLS655421:WLX655421 WVO655421:WVT655421 G720957:L720957 JC720957:JH720957 SY720957:TD720957 ACU720957:ACZ720957 AMQ720957:AMV720957 AWM720957:AWR720957 BGI720957:BGN720957 BQE720957:BQJ720957 CAA720957:CAF720957 CJW720957:CKB720957 CTS720957:CTX720957 DDO720957:DDT720957 DNK720957:DNP720957 DXG720957:DXL720957 EHC720957:EHH720957 EQY720957:ERD720957 FAU720957:FAZ720957 FKQ720957:FKV720957 FUM720957:FUR720957 GEI720957:GEN720957 GOE720957:GOJ720957 GYA720957:GYF720957 HHW720957:HIB720957 HRS720957:HRX720957 IBO720957:IBT720957 ILK720957:ILP720957 IVG720957:IVL720957 JFC720957:JFH720957 JOY720957:JPD720957 JYU720957:JYZ720957 KIQ720957:KIV720957 KSM720957:KSR720957 LCI720957:LCN720957 LME720957:LMJ720957 LWA720957:LWF720957 MFW720957:MGB720957 MPS720957:MPX720957 MZO720957:MZT720957 NJK720957:NJP720957 NTG720957:NTL720957 ODC720957:ODH720957 OMY720957:OND720957 OWU720957:OWZ720957 PGQ720957:PGV720957 PQM720957:PQR720957 QAI720957:QAN720957 QKE720957:QKJ720957 QUA720957:QUF720957 RDW720957:REB720957 RNS720957:RNX720957 RXO720957:RXT720957 SHK720957:SHP720957 SRG720957:SRL720957 TBC720957:TBH720957 TKY720957:TLD720957 TUU720957:TUZ720957 UEQ720957:UEV720957 UOM720957:UOR720957 UYI720957:UYN720957 VIE720957:VIJ720957 VSA720957:VSF720957 WBW720957:WCB720957 WLS720957:WLX720957 WVO720957:WVT720957 G786493:L786493 JC786493:JH786493 SY786493:TD786493 ACU786493:ACZ786493 AMQ786493:AMV786493 AWM786493:AWR786493 BGI786493:BGN786493 BQE786493:BQJ786493 CAA786493:CAF786493 CJW786493:CKB786493 CTS786493:CTX786493 DDO786493:DDT786493 DNK786493:DNP786493 DXG786493:DXL786493 EHC786493:EHH786493 EQY786493:ERD786493 FAU786493:FAZ786493 FKQ786493:FKV786493 FUM786493:FUR786493 GEI786493:GEN786493 GOE786493:GOJ786493 GYA786493:GYF786493 HHW786493:HIB786493 HRS786493:HRX786493 IBO786493:IBT786493 ILK786493:ILP786493 IVG786493:IVL786493 JFC786493:JFH786493 JOY786493:JPD786493 JYU786493:JYZ786493 KIQ786493:KIV786493 KSM786493:KSR786493 LCI786493:LCN786493 LME786493:LMJ786493 LWA786493:LWF786493 MFW786493:MGB786493 MPS786493:MPX786493 MZO786493:MZT786493 NJK786493:NJP786493 NTG786493:NTL786493 ODC786493:ODH786493 OMY786493:OND786493 OWU786493:OWZ786493 PGQ786493:PGV786493 PQM786493:PQR786493 QAI786493:QAN786493 QKE786493:QKJ786493 QUA786493:QUF786493 RDW786493:REB786493 RNS786493:RNX786493 RXO786493:RXT786493 SHK786493:SHP786493 SRG786493:SRL786493 TBC786493:TBH786493 TKY786493:TLD786493 TUU786493:TUZ786493 UEQ786493:UEV786493 UOM786493:UOR786493 UYI786493:UYN786493 VIE786493:VIJ786493 VSA786493:VSF786493 WBW786493:WCB786493 WLS786493:WLX786493 WVO786493:WVT786493 G852029:L852029 JC852029:JH852029 SY852029:TD852029 ACU852029:ACZ852029 AMQ852029:AMV852029 AWM852029:AWR852029 BGI852029:BGN852029 BQE852029:BQJ852029 CAA852029:CAF852029 CJW852029:CKB852029 CTS852029:CTX852029 DDO852029:DDT852029 DNK852029:DNP852029 DXG852029:DXL852029 EHC852029:EHH852029 EQY852029:ERD852029 FAU852029:FAZ852029 FKQ852029:FKV852029 FUM852029:FUR852029 GEI852029:GEN852029 GOE852029:GOJ852029 GYA852029:GYF852029 HHW852029:HIB852029 HRS852029:HRX852029 IBO852029:IBT852029 ILK852029:ILP852029 IVG852029:IVL852029 JFC852029:JFH852029 JOY852029:JPD852029 JYU852029:JYZ852029 KIQ852029:KIV852029 KSM852029:KSR852029 LCI852029:LCN852029 LME852029:LMJ852029 LWA852029:LWF852029 MFW852029:MGB852029 MPS852029:MPX852029 MZO852029:MZT852029 NJK852029:NJP852029 NTG852029:NTL852029 ODC852029:ODH852029 OMY852029:OND852029 OWU852029:OWZ852029 PGQ852029:PGV852029 PQM852029:PQR852029 QAI852029:QAN852029 QKE852029:QKJ852029 QUA852029:QUF852029 RDW852029:REB852029 RNS852029:RNX852029 RXO852029:RXT852029 SHK852029:SHP852029 SRG852029:SRL852029 TBC852029:TBH852029 TKY852029:TLD852029 TUU852029:TUZ852029 UEQ852029:UEV852029 UOM852029:UOR852029 UYI852029:UYN852029 VIE852029:VIJ852029 VSA852029:VSF852029 WBW852029:WCB852029 WLS852029:WLX852029 WVO852029:WVT852029 G917565:L917565 JC917565:JH917565 SY917565:TD917565 ACU917565:ACZ917565 AMQ917565:AMV917565 AWM917565:AWR917565 BGI917565:BGN917565 BQE917565:BQJ917565 CAA917565:CAF917565 CJW917565:CKB917565 CTS917565:CTX917565 DDO917565:DDT917565 DNK917565:DNP917565 DXG917565:DXL917565 EHC917565:EHH917565 EQY917565:ERD917565 FAU917565:FAZ917565 FKQ917565:FKV917565 FUM917565:FUR917565 GEI917565:GEN917565 GOE917565:GOJ917565 GYA917565:GYF917565 HHW917565:HIB917565 HRS917565:HRX917565 IBO917565:IBT917565 ILK917565:ILP917565 IVG917565:IVL917565 JFC917565:JFH917565 JOY917565:JPD917565 JYU917565:JYZ917565 KIQ917565:KIV917565 KSM917565:KSR917565 LCI917565:LCN917565 LME917565:LMJ917565 LWA917565:LWF917565 MFW917565:MGB917565 MPS917565:MPX917565 MZO917565:MZT917565 NJK917565:NJP917565 NTG917565:NTL917565 ODC917565:ODH917565 OMY917565:OND917565 OWU917565:OWZ917565 PGQ917565:PGV917565 PQM917565:PQR917565 QAI917565:QAN917565 QKE917565:QKJ917565 QUA917565:QUF917565 RDW917565:REB917565 RNS917565:RNX917565 RXO917565:RXT917565 SHK917565:SHP917565 SRG917565:SRL917565 TBC917565:TBH917565 TKY917565:TLD917565 TUU917565:TUZ917565 UEQ917565:UEV917565 UOM917565:UOR917565 UYI917565:UYN917565 VIE917565:VIJ917565 VSA917565:VSF917565 WBW917565:WCB917565 WLS917565:WLX917565 WVO917565:WVT917565 G983101:L983101 JC983101:JH983101 SY983101:TD983101 ACU983101:ACZ983101 AMQ983101:AMV983101 AWM983101:AWR983101 BGI983101:BGN983101 BQE983101:BQJ983101 CAA983101:CAF983101 CJW983101:CKB983101 CTS983101:CTX983101 DDO983101:DDT983101 DNK983101:DNP983101 DXG983101:DXL983101 EHC983101:EHH983101 EQY983101:ERD983101 FAU983101:FAZ983101 FKQ983101:FKV983101 FUM983101:FUR983101 GEI983101:GEN983101 GOE983101:GOJ983101 GYA983101:GYF983101 HHW983101:HIB983101 HRS983101:HRX983101 IBO983101:IBT983101 ILK983101:ILP983101 IVG983101:IVL983101 JFC983101:JFH983101 JOY983101:JPD983101 JYU983101:JYZ983101 KIQ983101:KIV983101 KSM983101:KSR983101 LCI983101:LCN983101 LME983101:LMJ983101 LWA983101:LWF983101 MFW983101:MGB983101 MPS983101:MPX983101 MZO983101:MZT983101 NJK983101:NJP983101 NTG983101:NTL983101 ODC983101:ODH983101 OMY983101:OND983101 OWU983101:OWZ983101 PGQ983101:PGV983101 PQM983101:PQR983101 QAI983101:QAN983101 QKE983101:QKJ983101 QUA983101:QUF983101 RDW983101:REB983101 RNS983101:RNX983101 RXO983101:RXT983101 SHK983101:SHP983101 SRG983101:SRL983101 TBC983101:TBH983101 TKY983101:TLD983101 TUU983101:TUZ983101 UEQ983101:UEV983101 UOM983101:UOR983101 UYI983101:UYN983101 VIE983101:VIJ983101 VSA983101:VSF983101 WBW983101:WCB983101 WLS983101:WLX983101 WVO983101:WVT983101" xr:uid="{BA269C20-2D56-4B30-AF91-EDAC4F06F2A1}"/>
    <dataValidation allowBlank="1" showInputMessage="1" showErrorMessage="1" promptTitle="Description of New Point" prompt="If applicable, then input brief description of new point._x000a__x000a_Typical examples for tooling... New tool maker, New tool design feature..._x000a__x000a_*Only significant new points are clarified. If similar to current, then choose &quot;N&quot;." sqref="H42:I42 JD42:JE42 SZ42:TA42 ACV42:ACW42 AMR42:AMS42 AWN42:AWO42 BGJ42:BGK42 BQF42:BQG42 CAB42:CAC42 CJX42:CJY42 CTT42:CTU42 DDP42:DDQ42 DNL42:DNM42 DXH42:DXI42 EHD42:EHE42 EQZ42:ERA42 FAV42:FAW42 FKR42:FKS42 FUN42:FUO42 GEJ42:GEK42 GOF42:GOG42 GYB42:GYC42 HHX42:HHY42 HRT42:HRU42 IBP42:IBQ42 ILL42:ILM42 IVH42:IVI42 JFD42:JFE42 JOZ42:JPA42 JYV42:JYW42 KIR42:KIS42 KSN42:KSO42 LCJ42:LCK42 LMF42:LMG42 LWB42:LWC42 MFX42:MFY42 MPT42:MPU42 MZP42:MZQ42 NJL42:NJM42 NTH42:NTI42 ODD42:ODE42 OMZ42:ONA42 OWV42:OWW42 PGR42:PGS42 PQN42:PQO42 QAJ42:QAK42 QKF42:QKG42 QUB42:QUC42 RDX42:RDY42 RNT42:RNU42 RXP42:RXQ42 SHL42:SHM42 SRH42:SRI42 TBD42:TBE42 TKZ42:TLA42 TUV42:TUW42 UER42:UES42 UON42:UOO42 UYJ42:UYK42 VIF42:VIG42 VSB42:VSC42 WBX42:WBY42 WLT42:WLU42 WVP42:WVQ42 H65578:I65578 JD65578:JE65578 SZ65578:TA65578 ACV65578:ACW65578 AMR65578:AMS65578 AWN65578:AWO65578 BGJ65578:BGK65578 BQF65578:BQG65578 CAB65578:CAC65578 CJX65578:CJY65578 CTT65578:CTU65578 DDP65578:DDQ65578 DNL65578:DNM65578 DXH65578:DXI65578 EHD65578:EHE65578 EQZ65578:ERA65578 FAV65578:FAW65578 FKR65578:FKS65578 FUN65578:FUO65578 GEJ65578:GEK65578 GOF65578:GOG65578 GYB65578:GYC65578 HHX65578:HHY65578 HRT65578:HRU65578 IBP65578:IBQ65578 ILL65578:ILM65578 IVH65578:IVI65578 JFD65578:JFE65578 JOZ65578:JPA65578 JYV65578:JYW65578 KIR65578:KIS65578 KSN65578:KSO65578 LCJ65578:LCK65578 LMF65578:LMG65578 LWB65578:LWC65578 MFX65578:MFY65578 MPT65578:MPU65578 MZP65578:MZQ65578 NJL65578:NJM65578 NTH65578:NTI65578 ODD65578:ODE65578 OMZ65578:ONA65578 OWV65578:OWW65578 PGR65578:PGS65578 PQN65578:PQO65578 QAJ65578:QAK65578 QKF65578:QKG65578 QUB65578:QUC65578 RDX65578:RDY65578 RNT65578:RNU65578 RXP65578:RXQ65578 SHL65578:SHM65578 SRH65578:SRI65578 TBD65578:TBE65578 TKZ65578:TLA65578 TUV65578:TUW65578 UER65578:UES65578 UON65578:UOO65578 UYJ65578:UYK65578 VIF65578:VIG65578 VSB65578:VSC65578 WBX65578:WBY65578 WLT65578:WLU65578 WVP65578:WVQ65578 H131114:I131114 JD131114:JE131114 SZ131114:TA131114 ACV131114:ACW131114 AMR131114:AMS131114 AWN131114:AWO131114 BGJ131114:BGK131114 BQF131114:BQG131114 CAB131114:CAC131114 CJX131114:CJY131114 CTT131114:CTU131114 DDP131114:DDQ131114 DNL131114:DNM131114 DXH131114:DXI131114 EHD131114:EHE131114 EQZ131114:ERA131114 FAV131114:FAW131114 FKR131114:FKS131114 FUN131114:FUO131114 GEJ131114:GEK131114 GOF131114:GOG131114 GYB131114:GYC131114 HHX131114:HHY131114 HRT131114:HRU131114 IBP131114:IBQ131114 ILL131114:ILM131114 IVH131114:IVI131114 JFD131114:JFE131114 JOZ131114:JPA131114 JYV131114:JYW131114 KIR131114:KIS131114 KSN131114:KSO131114 LCJ131114:LCK131114 LMF131114:LMG131114 LWB131114:LWC131114 MFX131114:MFY131114 MPT131114:MPU131114 MZP131114:MZQ131114 NJL131114:NJM131114 NTH131114:NTI131114 ODD131114:ODE131114 OMZ131114:ONA131114 OWV131114:OWW131114 PGR131114:PGS131114 PQN131114:PQO131114 QAJ131114:QAK131114 QKF131114:QKG131114 QUB131114:QUC131114 RDX131114:RDY131114 RNT131114:RNU131114 RXP131114:RXQ131114 SHL131114:SHM131114 SRH131114:SRI131114 TBD131114:TBE131114 TKZ131114:TLA131114 TUV131114:TUW131114 UER131114:UES131114 UON131114:UOO131114 UYJ131114:UYK131114 VIF131114:VIG131114 VSB131114:VSC131114 WBX131114:WBY131114 WLT131114:WLU131114 WVP131114:WVQ131114 H196650:I196650 JD196650:JE196650 SZ196650:TA196650 ACV196650:ACW196650 AMR196650:AMS196650 AWN196650:AWO196650 BGJ196650:BGK196650 BQF196650:BQG196650 CAB196650:CAC196650 CJX196650:CJY196650 CTT196650:CTU196650 DDP196650:DDQ196650 DNL196650:DNM196650 DXH196650:DXI196650 EHD196650:EHE196650 EQZ196650:ERA196650 FAV196650:FAW196650 FKR196650:FKS196650 FUN196650:FUO196650 GEJ196650:GEK196650 GOF196650:GOG196650 GYB196650:GYC196650 HHX196650:HHY196650 HRT196650:HRU196650 IBP196650:IBQ196650 ILL196650:ILM196650 IVH196650:IVI196650 JFD196650:JFE196650 JOZ196650:JPA196650 JYV196650:JYW196650 KIR196650:KIS196650 KSN196650:KSO196650 LCJ196650:LCK196650 LMF196650:LMG196650 LWB196650:LWC196650 MFX196650:MFY196650 MPT196650:MPU196650 MZP196650:MZQ196650 NJL196650:NJM196650 NTH196650:NTI196650 ODD196650:ODE196650 OMZ196650:ONA196650 OWV196650:OWW196650 PGR196650:PGS196650 PQN196650:PQO196650 QAJ196650:QAK196650 QKF196650:QKG196650 QUB196650:QUC196650 RDX196650:RDY196650 RNT196650:RNU196650 RXP196650:RXQ196650 SHL196650:SHM196650 SRH196650:SRI196650 TBD196650:TBE196650 TKZ196650:TLA196650 TUV196650:TUW196650 UER196650:UES196650 UON196650:UOO196650 UYJ196650:UYK196650 VIF196650:VIG196650 VSB196650:VSC196650 WBX196650:WBY196650 WLT196650:WLU196650 WVP196650:WVQ196650 H262186:I262186 JD262186:JE262186 SZ262186:TA262186 ACV262186:ACW262186 AMR262186:AMS262186 AWN262186:AWO262186 BGJ262186:BGK262186 BQF262186:BQG262186 CAB262186:CAC262186 CJX262186:CJY262186 CTT262186:CTU262186 DDP262186:DDQ262186 DNL262186:DNM262186 DXH262186:DXI262186 EHD262186:EHE262186 EQZ262186:ERA262186 FAV262186:FAW262186 FKR262186:FKS262186 FUN262186:FUO262186 GEJ262186:GEK262186 GOF262186:GOG262186 GYB262186:GYC262186 HHX262186:HHY262186 HRT262186:HRU262186 IBP262186:IBQ262186 ILL262186:ILM262186 IVH262186:IVI262186 JFD262186:JFE262186 JOZ262186:JPA262186 JYV262186:JYW262186 KIR262186:KIS262186 KSN262186:KSO262186 LCJ262186:LCK262186 LMF262186:LMG262186 LWB262186:LWC262186 MFX262186:MFY262186 MPT262186:MPU262186 MZP262186:MZQ262186 NJL262186:NJM262186 NTH262186:NTI262186 ODD262186:ODE262186 OMZ262186:ONA262186 OWV262186:OWW262186 PGR262186:PGS262186 PQN262186:PQO262186 QAJ262186:QAK262186 QKF262186:QKG262186 QUB262186:QUC262186 RDX262186:RDY262186 RNT262186:RNU262186 RXP262186:RXQ262186 SHL262186:SHM262186 SRH262186:SRI262186 TBD262186:TBE262186 TKZ262186:TLA262186 TUV262186:TUW262186 UER262186:UES262186 UON262186:UOO262186 UYJ262186:UYK262186 VIF262186:VIG262186 VSB262186:VSC262186 WBX262186:WBY262186 WLT262186:WLU262186 WVP262186:WVQ262186 H327722:I327722 JD327722:JE327722 SZ327722:TA327722 ACV327722:ACW327722 AMR327722:AMS327722 AWN327722:AWO327722 BGJ327722:BGK327722 BQF327722:BQG327722 CAB327722:CAC327722 CJX327722:CJY327722 CTT327722:CTU327722 DDP327722:DDQ327722 DNL327722:DNM327722 DXH327722:DXI327722 EHD327722:EHE327722 EQZ327722:ERA327722 FAV327722:FAW327722 FKR327722:FKS327722 FUN327722:FUO327722 GEJ327722:GEK327722 GOF327722:GOG327722 GYB327722:GYC327722 HHX327722:HHY327722 HRT327722:HRU327722 IBP327722:IBQ327722 ILL327722:ILM327722 IVH327722:IVI327722 JFD327722:JFE327722 JOZ327722:JPA327722 JYV327722:JYW327722 KIR327722:KIS327722 KSN327722:KSO327722 LCJ327722:LCK327722 LMF327722:LMG327722 LWB327722:LWC327722 MFX327722:MFY327722 MPT327722:MPU327722 MZP327722:MZQ327722 NJL327722:NJM327722 NTH327722:NTI327722 ODD327722:ODE327722 OMZ327722:ONA327722 OWV327722:OWW327722 PGR327722:PGS327722 PQN327722:PQO327722 QAJ327722:QAK327722 QKF327722:QKG327722 QUB327722:QUC327722 RDX327722:RDY327722 RNT327722:RNU327722 RXP327722:RXQ327722 SHL327722:SHM327722 SRH327722:SRI327722 TBD327722:TBE327722 TKZ327722:TLA327722 TUV327722:TUW327722 UER327722:UES327722 UON327722:UOO327722 UYJ327722:UYK327722 VIF327722:VIG327722 VSB327722:VSC327722 WBX327722:WBY327722 WLT327722:WLU327722 WVP327722:WVQ327722 H393258:I393258 JD393258:JE393258 SZ393258:TA393258 ACV393258:ACW393258 AMR393258:AMS393258 AWN393258:AWO393258 BGJ393258:BGK393258 BQF393258:BQG393258 CAB393258:CAC393258 CJX393258:CJY393258 CTT393258:CTU393258 DDP393258:DDQ393258 DNL393258:DNM393258 DXH393258:DXI393258 EHD393258:EHE393258 EQZ393258:ERA393258 FAV393258:FAW393258 FKR393258:FKS393258 FUN393258:FUO393258 GEJ393258:GEK393258 GOF393258:GOG393258 GYB393258:GYC393258 HHX393258:HHY393258 HRT393258:HRU393258 IBP393258:IBQ393258 ILL393258:ILM393258 IVH393258:IVI393258 JFD393258:JFE393258 JOZ393258:JPA393258 JYV393258:JYW393258 KIR393258:KIS393258 KSN393258:KSO393258 LCJ393258:LCK393258 LMF393258:LMG393258 LWB393258:LWC393258 MFX393258:MFY393258 MPT393258:MPU393258 MZP393258:MZQ393258 NJL393258:NJM393258 NTH393258:NTI393258 ODD393258:ODE393258 OMZ393258:ONA393258 OWV393258:OWW393258 PGR393258:PGS393258 PQN393258:PQO393258 QAJ393258:QAK393258 QKF393258:QKG393258 QUB393258:QUC393258 RDX393258:RDY393258 RNT393258:RNU393258 RXP393258:RXQ393258 SHL393258:SHM393258 SRH393258:SRI393258 TBD393258:TBE393258 TKZ393258:TLA393258 TUV393258:TUW393258 UER393258:UES393258 UON393258:UOO393258 UYJ393258:UYK393258 VIF393258:VIG393258 VSB393258:VSC393258 WBX393258:WBY393258 WLT393258:WLU393258 WVP393258:WVQ393258 H458794:I458794 JD458794:JE458794 SZ458794:TA458794 ACV458794:ACW458794 AMR458794:AMS458794 AWN458794:AWO458794 BGJ458794:BGK458794 BQF458794:BQG458794 CAB458794:CAC458794 CJX458794:CJY458794 CTT458794:CTU458794 DDP458794:DDQ458794 DNL458794:DNM458794 DXH458794:DXI458794 EHD458794:EHE458794 EQZ458794:ERA458794 FAV458794:FAW458794 FKR458794:FKS458794 FUN458794:FUO458794 GEJ458794:GEK458794 GOF458794:GOG458794 GYB458794:GYC458794 HHX458794:HHY458794 HRT458794:HRU458794 IBP458794:IBQ458794 ILL458794:ILM458794 IVH458794:IVI458794 JFD458794:JFE458794 JOZ458794:JPA458794 JYV458794:JYW458794 KIR458794:KIS458794 KSN458794:KSO458794 LCJ458794:LCK458794 LMF458794:LMG458794 LWB458794:LWC458794 MFX458794:MFY458794 MPT458794:MPU458794 MZP458794:MZQ458794 NJL458794:NJM458794 NTH458794:NTI458794 ODD458794:ODE458794 OMZ458794:ONA458794 OWV458794:OWW458794 PGR458794:PGS458794 PQN458794:PQO458794 QAJ458794:QAK458794 QKF458794:QKG458794 QUB458794:QUC458794 RDX458794:RDY458794 RNT458794:RNU458794 RXP458794:RXQ458794 SHL458794:SHM458794 SRH458794:SRI458794 TBD458794:TBE458794 TKZ458794:TLA458794 TUV458794:TUW458794 UER458794:UES458794 UON458794:UOO458794 UYJ458794:UYK458794 VIF458794:VIG458794 VSB458794:VSC458794 WBX458794:WBY458794 WLT458794:WLU458794 WVP458794:WVQ458794 H524330:I524330 JD524330:JE524330 SZ524330:TA524330 ACV524330:ACW524330 AMR524330:AMS524330 AWN524330:AWO524330 BGJ524330:BGK524330 BQF524330:BQG524330 CAB524330:CAC524330 CJX524330:CJY524330 CTT524330:CTU524330 DDP524330:DDQ524330 DNL524330:DNM524330 DXH524330:DXI524330 EHD524330:EHE524330 EQZ524330:ERA524330 FAV524330:FAW524330 FKR524330:FKS524330 FUN524330:FUO524330 GEJ524330:GEK524330 GOF524330:GOG524330 GYB524330:GYC524330 HHX524330:HHY524330 HRT524330:HRU524330 IBP524330:IBQ524330 ILL524330:ILM524330 IVH524330:IVI524330 JFD524330:JFE524330 JOZ524330:JPA524330 JYV524330:JYW524330 KIR524330:KIS524330 KSN524330:KSO524330 LCJ524330:LCK524330 LMF524330:LMG524330 LWB524330:LWC524330 MFX524330:MFY524330 MPT524330:MPU524330 MZP524330:MZQ524330 NJL524330:NJM524330 NTH524330:NTI524330 ODD524330:ODE524330 OMZ524330:ONA524330 OWV524330:OWW524330 PGR524330:PGS524330 PQN524330:PQO524330 QAJ524330:QAK524330 QKF524330:QKG524330 QUB524330:QUC524330 RDX524330:RDY524330 RNT524330:RNU524330 RXP524330:RXQ524330 SHL524330:SHM524330 SRH524330:SRI524330 TBD524330:TBE524330 TKZ524330:TLA524330 TUV524330:TUW524330 UER524330:UES524330 UON524330:UOO524330 UYJ524330:UYK524330 VIF524330:VIG524330 VSB524330:VSC524330 WBX524330:WBY524330 WLT524330:WLU524330 WVP524330:WVQ524330 H589866:I589866 JD589866:JE589866 SZ589866:TA589866 ACV589866:ACW589866 AMR589866:AMS589866 AWN589866:AWO589866 BGJ589866:BGK589866 BQF589866:BQG589866 CAB589866:CAC589866 CJX589866:CJY589866 CTT589866:CTU589866 DDP589866:DDQ589866 DNL589866:DNM589866 DXH589866:DXI589866 EHD589866:EHE589866 EQZ589866:ERA589866 FAV589866:FAW589866 FKR589866:FKS589866 FUN589866:FUO589866 GEJ589866:GEK589866 GOF589866:GOG589866 GYB589866:GYC589866 HHX589866:HHY589866 HRT589866:HRU589866 IBP589866:IBQ589866 ILL589866:ILM589866 IVH589866:IVI589866 JFD589866:JFE589866 JOZ589866:JPA589866 JYV589866:JYW589866 KIR589866:KIS589866 KSN589866:KSO589866 LCJ589866:LCK589866 LMF589866:LMG589866 LWB589866:LWC589866 MFX589866:MFY589866 MPT589866:MPU589866 MZP589866:MZQ589866 NJL589866:NJM589866 NTH589866:NTI589866 ODD589866:ODE589866 OMZ589866:ONA589866 OWV589866:OWW589866 PGR589866:PGS589866 PQN589866:PQO589866 QAJ589866:QAK589866 QKF589866:QKG589866 QUB589866:QUC589866 RDX589866:RDY589866 RNT589866:RNU589866 RXP589866:RXQ589866 SHL589866:SHM589866 SRH589866:SRI589866 TBD589866:TBE589866 TKZ589866:TLA589866 TUV589866:TUW589866 UER589866:UES589866 UON589866:UOO589866 UYJ589866:UYK589866 VIF589866:VIG589866 VSB589866:VSC589866 WBX589866:WBY589866 WLT589866:WLU589866 WVP589866:WVQ589866 H655402:I655402 JD655402:JE655402 SZ655402:TA655402 ACV655402:ACW655402 AMR655402:AMS655402 AWN655402:AWO655402 BGJ655402:BGK655402 BQF655402:BQG655402 CAB655402:CAC655402 CJX655402:CJY655402 CTT655402:CTU655402 DDP655402:DDQ655402 DNL655402:DNM655402 DXH655402:DXI655402 EHD655402:EHE655402 EQZ655402:ERA655402 FAV655402:FAW655402 FKR655402:FKS655402 FUN655402:FUO655402 GEJ655402:GEK655402 GOF655402:GOG655402 GYB655402:GYC655402 HHX655402:HHY655402 HRT655402:HRU655402 IBP655402:IBQ655402 ILL655402:ILM655402 IVH655402:IVI655402 JFD655402:JFE655402 JOZ655402:JPA655402 JYV655402:JYW655402 KIR655402:KIS655402 KSN655402:KSO655402 LCJ655402:LCK655402 LMF655402:LMG655402 LWB655402:LWC655402 MFX655402:MFY655402 MPT655402:MPU655402 MZP655402:MZQ655402 NJL655402:NJM655402 NTH655402:NTI655402 ODD655402:ODE655402 OMZ655402:ONA655402 OWV655402:OWW655402 PGR655402:PGS655402 PQN655402:PQO655402 QAJ655402:QAK655402 QKF655402:QKG655402 QUB655402:QUC655402 RDX655402:RDY655402 RNT655402:RNU655402 RXP655402:RXQ655402 SHL655402:SHM655402 SRH655402:SRI655402 TBD655402:TBE655402 TKZ655402:TLA655402 TUV655402:TUW655402 UER655402:UES655402 UON655402:UOO655402 UYJ655402:UYK655402 VIF655402:VIG655402 VSB655402:VSC655402 WBX655402:WBY655402 WLT655402:WLU655402 WVP655402:WVQ655402 H720938:I720938 JD720938:JE720938 SZ720938:TA720938 ACV720938:ACW720938 AMR720938:AMS720938 AWN720938:AWO720938 BGJ720938:BGK720938 BQF720938:BQG720938 CAB720938:CAC720938 CJX720938:CJY720938 CTT720938:CTU720938 DDP720938:DDQ720938 DNL720938:DNM720938 DXH720938:DXI720938 EHD720938:EHE720938 EQZ720938:ERA720938 FAV720938:FAW720938 FKR720938:FKS720938 FUN720938:FUO720938 GEJ720938:GEK720938 GOF720938:GOG720938 GYB720938:GYC720938 HHX720938:HHY720938 HRT720938:HRU720938 IBP720938:IBQ720938 ILL720938:ILM720938 IVH720938:IVI720938 JFD720938:JFE720938 JOZ720938:JPA720938 JYV720938:JYW720938 KIR720938:KIS720938 KSN720938:KSO720938 LCJ720938:LCK720938 LMF720938:LMG720938 LWB720938:LWC720938 MFX720938:MFY720938 MPT720938:MPU720938 MZP720938:MZQ720938 NJL720938:NJM720938 NTH720938:NTI720938 ODD720938:ODE720938 OMZ720938:ONA720938 OWV720938:OWW720938 PGR720938:PGS720938 PQN720938:PQO720938 QAJ720938:QAK720938 QKF720938:QKG720938 QUB720938:QUC720938 RDX720938:RDY720938 RNT720938:RNU720938 RXP720938:RXQ720938 SHL720938:SHM720938 SRH720938:SRI720938 TBD720938:TBE720938 TKZ720938:TLA720938 TUV720938:TUW720938 UER720938:UES720938 UON720938:UOO720938 UYJ720938:UYK720938 VIF720938:VIG720938 VSB720938:VSC720938 WBX720938:WBY720938 WLT720938:WLU720938 WVP720938:WVQ720938 H786474:I786474 JD786474:JE786474 SZ786474:TA786474 ACV786474:ACW786474 AMR786474:AMS786474 AWN786474:AWO786474 BGJ786474:BGK786474 BQF786474:BQG786474 CAB786474:CAC786474 CJX786474:CJY786474 CTT786474:CTU786474 DDP786474:DDQ786474 DNL786474:DNM786474 DXH786474:DXI786474 EHD786474:EHE786474 EQZ786474:ERA786474 FAV786474:FAW786474 FKR786474:FKS786474 FUN786474:FUO786474 GEJ786474:GEK786474 GOF786474:GOG786474 GYB786474:GYC786474 HHX786474:HHY786474 HRT786474:HRU786474 IBP786474:IBQ786474 ILL786474:ILM786474 IVH786474:IVI786474 JFD786474:JFE786474 JOZ786474:JPA786474 JYV786474:JYW786474 KIR786474:KIS786474 KSN786474:KSO786474 LCJ786474:LCK786474 LMF786474:LMG786474 LWB786474:LWC786474 MFX786474:MFY786474 MPT786474:MPU786474 MZP786474:MZQ786474 NJL786474:NJM786474 NTH786474:NTI786474 ODD786474:ODE786474 OMZ786474:ONA786474 OWV786474:OWW786474 PGR786474:PGS786474 PQN786474:PQO786474 QAJ786474:QAK786474 QKF786474:QKG786474 QUB786474:QUC786474 RDX786474:RDY786474 RNT786474:RNU786474 RXP786474:RXQ786474 SHL786474:SHM786474 SRH786474:SRI786474 TBD786474:TBE786474 TKZ786474:TLA786474 TUV786474:TUW786474 UER786474:UES786474 UON786474:UOO786474 UYJ786474:UYK786474 VIF786474:VIG786474 VSB786474:VSC786474 WBX786474:WBY786474 WLT786474:WLU786474 WVP786474:WVQ786474 H852010:I852010 JD852010:JE852010 SZ852010:TA852010 ACV852010:ACW852010 AMR852010:AMS852010 AWN852010:AWO852010 BGJ852010:BGK852010 BQF852010:BQG852010 CAB852010:CAC852010 CJX852010:CJY852010 CTT852010:CTU852010 DDP852010:DDQ852010 DNL852010:DNM852010 DXH852010:DXI852010 EHD852010:EHE852010 EQZ852010:ERA852010 FAV852010:FAW852010 FKR852010:FKS852010 FUN852010:FUO852010 GEJ852010:GEK852010 GOF852010:GOG852010 GYB852010:GYC852010 HHX852010:HHY852010 HRT852010:HRU852010 IBP852010:IBQ852010 ILL852010:ILM852010 IVH852010:IVI852010 JFD852010:JFE852010 JOZ852010:JPA852010 JYV852010:JYW852010 KIR852010:KIS852010 KSN852010:KSO852010 LCJ852010:LCK852010 LMF852010:LMG852010 LWB852010:LWC852010 MFX852010:MFY852010 MPT852010:MPU852010 MZP852010:MZQ852010 NJL852010:NJM852010 NTH852010:NTI852010 ODD852010:ODE852010 OMZ852010:ONA852010 OWV852010:OWW852010 PGR852010:PGS852010 PQN852010:PQO852010 QAJ852010:QAK852010 QKF852010:QKG852010 QUB852010:QUC852010 RDX852010:RDY852010 RNT852010:RNU852010 RXP852010:RXQ852010 SHL852010:SHM852010 SRH852010:SRI852010 TBD852010:TBE852010 TKZ852010:TLA852010 TUV852010:TUW852010 UER852010:UES852010 UON852010:UOO852010 UYJ852010:UYK852010 VIF852010:VIG852010 VSB852010:VSC852010 WBX852010:WBY852010 WLT852010:WLU852010 WVP852010:WVQ852010 H917546:I917546 JD917546:JE917546 SZ917546:TA917546 ACV917546:ACW917546 AMR917546:AMS917546 AWN917546:AWO917546 BGJ917546:BGK917546 BQF917546:BQG917546 CAB917546:CAC917546 CJX917546:CJY917546 CTT917546:CTU917546 DDP917546:DDQ917546 DNL917546:DNM917546 DXH917546:DXI917546 EHD917546:EHE917546 EQZ917546:ERA917546 FAV917546:FAW917546 FKR917546:FKS917546 FUN917546:FUO917546 GEJ917546:GEK917546 GOF917546:GOG917546 GYB917546:GYC917546 HHX917546:HHY917546 HRT917546:HRU917546 IBP917546:IBQ917546 ILL917546:ILM917546 IVH917546:IVI917546 JFD917546:JFE917546 JOZ917546:JPA917546 JYV917546:JYW917546 KIR917546:KIS917546 KSN917546:KSO917546 LCJ917546:LCK917546 LMF917546:LMG917546 LWB917546:LWC917546 MFX917546:MFY917546 MPT917546:MPU917546 MZP917546:MZQ917546 NJL917546:NJM917546 NTH917546:NTI917546 ODD917546:ODE917546 OMZ917546:ONA917546 OWV917546:OWW917546 PGR917546:PGS917546 PQN917546:PQO917546 QAJ917546:QAK917546 QKF917546:QKG917546 QUB917546:QUC917546 RDX917546:RDY917546 RNT917546:RNU917546 RXP917546:RXQ917546 SHL917546:SHM917546 SRH917546:SRI917546 TBD917546:TBE917546 TKZ917546:TLA917546 TUV917546:TUW917546 UER917546:UES917546 UON917546:UOO917546 UYJ917546:UYK917546 VIF917546:VIG917546 VSB917546:VSC917546 WBX917546:WBY917546 WLT917546:WLU917546 WVP917546:WVQ917546 H983082:I983082 JD983082:JE983082 SZ983082:TA983082 ACV983082:ACW983082 AMR983082:AMS983082 AWN983082:AWO983082 BGJ983082:BGK983082 BQF983082:BQG983082 CAB983082:CAC983082 CJX983082:CJY983082 CTT983082:CTU983082 DDP983082:DDQ983082 DNL983082:DNM983082 DXH983082:DXI983082 EHD983082:EHE983082 EQZ983082:ERA983082 FAV983082:FAW983082 FKR983082:FKS983082 FUN983082:FUO983082 GEJ983082:GEK983082 GOF983082:GOG983082 GYB983082:GYC983082 HHX983082:HHY983082 HRT983082:HRU983082 IBP983082:IBQ983082 ILL983082:ILM983082 IVH983082:IVI983082 JFD983082:JFE983082 JOZ983082:JPA983082 JYV983082:JYW983082 KIR983082:KIS983082 KSN983082:KSO983082 LCJ983082:LCK983082 LMF983082:LMG983082 LWB983082:LWC983082 MFX983082:MFY983082 MPT983082:MPU983082 MZP983082:MZQ983082 NJL983082:NJM983082 NTH983082:NTI983082 ODD983082:ODE983082 OMZ983082:ONA983082 OWV983082:OWW983082 PGR983082:PGS983082 PQN983082:PQO983082 QAJ983082:QAK983082 QKF983082:QKG983082 QUB983082:QUC983082 RDX983082:RDY983082 RNT983082:RNU983082 RXP983082:RXQ983082 SHL983082:SHM983082 SRH983082:SRI983082 TBD983082:TBE983082 TKZ983082:TLA983082 TUV983082:TUW983082 UER983082:UES983082 UON983082:UOO983082 UYJ983082:UYK983082 VIF983082:VIG983082 VSB983082:VSC983082 WBX983082:WBY983082 WLT983082:WLU983082 WVP983082:WVQ983082 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J59:L59 JF59:JH59 TB59:TD59 ACX59:ACZ59 AMT59:AMV59 AWP59:AWR59 BGL59:BGN59 BQH59:BQJ59 CAD59:CAF59 CJZ59:CKB59 CTV59:CTX59 DDR59:DDT59 DNN59:DNP59 DXJ59:DXL59 EHF59:EHH59 ERB59:ERD59 FAX59:FAZ59 FKT59:FKV59 FUP59:FUR59 GEL59:GEN59 GOH59:GOJ59 GYD59:GYF59 HHZ59:HIB59 HRV59:HRX59 IBR59:IBT59 ILN59:ILP59 IVJ59:IVL59 JFF59:JFH59 JPB59:JPD59 JYX59:JYZ59 KIT59:KIV59 KSP59:KSR59 LCL59:LCN59 LMH59:LMJ59 LWD59:LWF59 MFZ59:MGB59 MPV59:MPX59 MZR59:MZT59 NJN59:NJP59 NTJ59:NTL59 ODF59:ODH59 ONB59:OND59 OWX59:OWZ59 PGT59:PGV59 PQP59:PQR59 QAL59:QAN59 QKH59:QKJ59 QUD59:QUF59 RDZ59:REB59 RNV59:RNX59 RXR59:RXT59 SHN59:SHP59 SRJ59:SRL59 TBF59:TBH59 TLB59:TLD59 TUX59:TUZ59 UET59:UEV59 UOP59:UOR59 UYL59:UYN59 VIH59:VIJ59 VSD59:VSF59 WBZ59:WCB59 WLV59:WLX59 WVR59:WVT59 J65595:L65595 JF65595:JH65595 TB65595:TD65595 ACX65595:ACZ65595 AMT65595:AMV65595 AWP65595:AWR65595 BGL65595:BGN65595 BQH65595:BQJ65595 CAD65595:CAF65595 CJZ65595:CKB65595 CTV65595:CTX65595 DDR65595:DDT65595 DNN65595:DNP65595 DXJ65595:DXL65595 EHF65595:EHH65595 ERB65595:ERD65595 FAX65595:FAZ65595 FKT65595:FKV65595 FUP65595:FUR65595 GEL65595:GEN65595 GOH65595:GOJ65595 GYD65595:GYF65595 HHZ65595:HIB65595 HRV65595:HRX65595 IBR65595:IBT65595 ILN65595:ILP65595 IVJ65595:IVL65595 JFF65595:JFH65595 JPB65595:JPD65595 JYX65595:JYZ65595 KIT65595:KIV65595 KSP65595:KSR65595 LCL65595:LCN65595 LMH65595:LMJ65595 LWD65595:LWF65595 MFZ65595:MGB65595 MPV65595:MPX65595 MZR65595:MZT65595 NJN65595:NJP65595 NTJ65595:NTL65595 ODF65595:ODH65595 ONB65595:OND65595 OWX65595:OWZ65595 PGT65595:PGV65595 PQP65595:PQR65595 QAL65595:QAN65595 QKH65595:QKJ65595 QUD65595:QUF65595 RDZ65595:REB65595 RNV65595:RNX65595 RXR65595:RXT65595 SHN65595:SHP65595 SRJ65595:SRL65595 TBF65595:TBH65595 TLB65595:TLD65595 TUX65595:TUZ65595 UET65595:UEV65595 UOP65595:UOR65595 UYL65595:UYN65595 VIH65595:VIJ65595 VSD65595:VSF65595 WBZ65595:WCB65595 WLV65595:WLX65595 WVR65595:WVT65595 J131131:L131131 JF131131:JH131131 TB131131:TD131131 ACX131131:ACZ131131 AMT131131:AMV131131 AWP131131:AWR131131 BGL131131:BGN131131 BQH131131:BQJ131131 CAD131131:CAF131131 CJZ131131:CKB131131 CTV131131:CTX131131 DDR131131:DDT131131 DNN131131:DNP131131 DXJ131131:DXL131131 EHF131131:EHH131131 ERB131131:ERD131131 FAX131131:FAZ131131 FKT131131:FKV131131 FUP131131:FUR131131 GEL131131:GEN131131 GOH131131:GOJ131131 GYD131131:GYF131131 HHZ131131:HIB131131 HRV131131:HRX131131 IBR131131:IBT131131 ILN131131:ILP131131 IVJ131131:IVL131131 JFF131131:JFH131131 JPB131131:JPD131131 JYX131131:JYZ131131 KIT131131:KIV131131 KSP131131:KSR131131 LCL131131:LCN131131 LMH131131:LMJ131131 LWD131131:LWF131131 MFZ131131:MGB131131 MPV131131:MPX131131 MZR131131:MZT131131 NJN131131:NJP131131 NTJ131131:NTL131131 ODF131131:ODH131131 ONB131131:OND131131 OWX131131:OWZ131131 PGT131131:PGV131131 PQP131131:PQR131131 QAL131131:QAN131131 QKH131131:QKJ131131 QUD131131:QUF131131 RDZ131131:REB131131 RNV131131:RNX131131 RXR131131:RXT131131 SHN131131:SHP131131 SRJ131131:SRL131131 TBF131131:TBH131131 TLB131131:TLD131131 TUX131131:TUZ131131 UET131131:UEV131131 UOP131131:UOR131131 UYL131131:UYN131131 VIH131131:VIJ131131 VSD131131:VSF131131 WBZ131131:WCB131131 WLV131131:WLX131131 WVR131131:WVT131131 J196667:L196667 JF196667:JH196667 TB196667:TD196667 ACX196667:ACZ196667 AMT196667:AMV196667 AWP196667:AWR196667 BGL196667:BGN196667 BQH196667:BQJ196667 CAD196667:CAF196667 CJZ196667:CKB196667 CTV196667:CTX196667 DDR196667:DDT196667 DNN196667:DNP196667 DXJ196667:DXL196667 EHF196667:EHH196667 ERB196667:ERD196667 FAX196667:FAZ196667 FKT196667:FKV196667 FUP196667:FUR196667 GEL196667:GEN196667 GOH196667:GOJ196667 GYD196667:GYF196667 HHZ196667:HIB196667 HRV196667:HRX196667 IBR196667:IBT196667 ILN196667:ILP196667 IVJ196667:IVL196667 JFF196667:JFH196667 JPB196667:JPD196667 JYX196667:JYZ196667 KIT196667:KIV196667 KSP196667:KSR196667 LCL196667:LCN196667 LMH196667:LMJ196667 LWD196667:LWF196667 MFZ196667:MGB196667 MPV196667:MPX196667 MZR196667:MZT196667 NJN196667:NJP196667 NTJ196667:NTL196667 ODF196667:ODH196667 ONB196667:OND196667 OWX196667:OWZ196667 PGT196667:PGV196667 PQP196667:PQR196667 QAL196667:QAN196667 QKH196667:QKJ196667 QUD196667:QUF196667 RDZ196667:REB196667 RNV196667:RNX196667 RXR196667:RXT196667 SHN196667:SHP196667 SRJ196667:SRL196667 TBF196667:TBH196667 TLB196667:TLD196667 TUX196667:TUZ196667 UET196667:UEV196667 UOP196667:UOR196667 UYL196667:UYN196667 VIH196667:VIJ196667 VSD196667:VSF196667 WBZ196667:WCB196667 WLV196667:WLX196667 WVR196667:WVT196667 J262203:L262203 JF262203:JH262203 TB262203:TD262203 ACX262203:ACZ262203 AMT262203:AMV262203 AWP262203:AWR262203 BGL262203:BGN262203 BQH262203:BQJ262203 CAD262203:CAF262203 CJZ262203:CKB262203 CTV262203:CTX262203 DDR262203:DDT262203 DNN262203:DNP262203 DXJ262203:DXL262203 EHF262203:EHH262203 ERB262203:ERD262203 FAX262203:FAZ262203 FKT262203:FKV262203 FUP262203:FUR262203 GEL262203:GEN262203 GOH262203:GOJ262203 GYD262203:GYF262203 HHZ262203:HIB262203 HRV262203:HRX262203 IBR262203:IBT262203 ILN262203:ILP262203 IVJ262203:IVL262203 JFF262203:JFH262203 JPB262203:JPD262203 JYX262203:JYZ262203 KIT262203:KIV262203 KSP262203:KSR262203 LCL262203:LCN262203 LMH262203:LMJ262203 LWD262203:LWF262203 MFZ262203:MGB262203 MPV262203:MPX262203 MZR262203:MZT262203 NJN262203:NJP262203 NTJ262203:NTL262203 ODF262203:ODH262203 ONB262203:OND262203 OWX262203:OWZ262203 PGT262203:PGV262203 PQP262203:PQR262203 QAL262203:QAN262203 QKH262203:QKJ262203 QUD262203:QUF262203 RDZ262203:REB262203 RNV262203:RNX262203 RXR262203:RXT262203 SHN262203:SHP262203 SRJ262203:SRL262203 TBF262203:TBH262203 TLB262203:TLD262203 TUX262203:TUZ262203 UET262203:UEV262203 UOP262203:UOR262203 UYL262203:UYN262203 VIH262203:VIJ262203 VSD262203:VSF262203 WBZ262203:WCB262203 WLV262203:WLX262203 WVR262203:WVT262203 J327739:L327739 JF327739:JH327739 TB327739:TD327739 ACX327739:ACZ327739 AMT327739:AMV327739 AWP327739:AWR327739 BGL327739:BGN327739 BQH327739:BQJ327739 CAD327739:CAF327739 CJZ327739:CKB327739 CTV327739:CTX327739 DDR327739:DDT327739 DNN327739:DNP327739 DXJ327739:DXL327739 EHF327739:EHH327739 ERB327739:ERD327739 FAX327739:FAZ327739 FKT327739:FKV327739 FUP327739:FUR327739 GEL327739:GEN327739 GOH327739:GOJ327739 GYD327739:GYF327739 HHZ327739:HIB327739 HRV327739:HRX327739 IBR327739:IBT327739 ILN327739:ILP327739 IVJ327739:IVL327739 JFF327739:JFH327739 JPB327739:JPD327739 JYX327739:JYZ327739 KIT327739:KIV327739 KSP327739:KSR327739 LCL327739:LCN327739 LMH327739:LMJ327739 LWD327739:LWF327739 MFZ327739:MGB327739 MPV327739:MPX327739 MZR327739:MZT327739 NJN327739:NJP327739 NTJ327739:NTL327739 ODF327739:ODH327739 ONB327739:OND327739 OWX327739:OWZ327739 PGT327739:PGV327739 PQP327739:PQR327739 QAL327739:QAN327739 QKH327739:QKJ327739 QUD327739:QUF327739 RDZ327739:REB327739 RNV327739:RNX327739 RXR327739:RXT327739 SHN327739:SHP327739 SRJ327739:SRL327739 TBF327739:TBH327739 TLB327739:TLD327739 TUX327739:TUZ327739 UET327739:UEV327739 UOP327739:UOR327739 UYL327739:UYN327739 VIH327739:VIJ327739 VSD327739:VSF327739 WBZ327739:WCB327739 WLV327739:WLX327739 WVR327739:WVT327739 J393275:L393275 JF393275:JH393275 TB393275:TD393275 ACX393275:ACZ393275 AMT393275:AMV393275 AWP393275:AWR393275 BGL393275:BGN393275 BQH393275:BQJ393275 CAD393275:CAF393275 CJZ393275:CKB393275 CTV393275:CTX393275 DDR393275:DDT393275 DNN393275:DNP393275 DXJ393275:DXL393275 EHF393275:EHH393275 ERB393275:ERD393275 FAX393275:FAZ393275 FKT393275:FKV393275 FUP393275:FUR393275 GEL393275:GEN393275 GOH393275:GOJ393275 GYD393275:GYF393275 HHZ393275:HIB393275 HRV393275:HRX393275 IBR393275:IBT393275 ILN393275:ILP393275 IVJ393275:IVL393275 JFF393275:JFH393275 JPB393275:JPD393275 JYX393275:JYZ393275 KIT393275:KIV393275 KSP393275:KSR393275 LCL393275:LCN393275 LMH393275:LMJ393275 LWD393275:LWF393275 MFZ393275:MGB393275 MPV393275:MPX393275 MZR393275:MZT393275 NJN393275:NJP393275 NTJ393275:NTL393275 ODF393275:ODH393275 ONB393275:OND393275 OWX393275:OWZ393275 PGT393275:PGV393275 PQP393275:PQR393275 QAL393275:QAN393275 QKH393275:QKJ393275 QUD393275:QUF393275 RDZ393275:REB393275 RNV393275:RNX393275 RXR393275:RXT393275 SHN393275:SHP393275 SRJ393275:SRL393275 TBF393275:TBH393275 TLB393275:TLD393275 TUX393275:TUZ393275 UET393275:UEV393275 UOP393275:UOR393275 UYL393275:UYN393275 VIH393275:VIJ393275 VSD393275:VSF393275 WBZ393275:WCB393275 WLV393275:WLX393275 WVR393275:WVT393275 J458811:L458811 JF458811:JH458811 TB458811:TD458811 ACX458811:ACZ458811 AMT458811:AMV458811 AWP458811:AWR458811 BGL458811:BGN458811 BQH458811:BQJ458811 CAD458811:CAF458811 CJZ458811:CKB458811 CTV458811:CTX458811 DDR458811:DDT458811 DNN458811:DNP458811 DXJ458811:DXL458811 EHF458811:EHH458811 ERB458811:ERD458811 FAX458811:FAZ458811 FKT458811:FKV458811 FUP458811:FUR458811 GEL458811:GEN458811 GOH458811:GOJ458811 GYD458811:GYF458811 HHZ458811:HIB458811 HRV458811:HRX458811 IBR458811:IBT458811 ILN458811:ILP458811 IVJ458811:IVL458811 JFF458811:JFH458811 JPB458811:JPD458811 JYX458811:JYZ458811 KIT458811:KIV458811 KSP458811:KSR458811 LCL458811:LCN458811 LMH458811:LMJ458811 LWD458811:LWF458811 MFZ458811:MGB458811 MPV458811:MPX458811 MZR458811:MZT458811 NJN458811:NJP458811 NTJ458811:NTL458811 ODF458811:ODH458811 ONB458811:OND458811 OWX458811:OWZ458811 PGT458811:PGV458811 PQP458811:PQR458811 QAL458811:QAN458811 QKH458811:QKJ458811 QUD458811:QUF458811 RDZ458811:REB458811 RNV458811:RNX458811 RXR458811:RXT458811 SHN458811:SHP458811 SRJ458811:SRL458811 TBF458811:TBH458811 TLB458811:TLD458811 TUX458811:TUZ458811 UET458811:UEV458811 UOP458811:UOR458811 UYL458811:UYN458811 VIH458811:VIJ458811 VSD458811:VSF458811 WBZ458811:WCB458811 WLV458811:WLX458811 WVR458811:WVT458811 J524347:L524347 JF524347:JH524347 TB524347:TD524347 ACX524347:ACZ524347 AMT524347:AMV524347 AWP524347:AWR524347 BGL524347:BGN524347 BQH524347:BQJ524347 CAD524347:CAF524347 CJZ524347:CKB524347 CTV524347:CTX524347 DDR524347:DDT524347 DNN524347:DNP524347 DXJ524347:DXL524347 EHF524347:EHH524347 ERB524347:ERD524347 FAX524347:FAZ524347 FKT524347:FKV524347 FUP524347:FUR524347 GEL524347:GEN524347 GOH524347:GOJ524347 GYD524347:GYF524347 HHZ524347:HIB524347 HRV524347:HRX524347 IBR524347:IBT524347 ILN524347:ILP524347 IVJ524347:IVL524347 JFF524347:JFH524347 JPB524347:JPD524347 JYX524347:JYZ524347 KIT524347:KIV524347 KSP524347:KSR524347 LCL524347:LCN524347 LMH524347:LMJ524347 LWD524347:LWF524347 MFZ524347:MGB524347 MPV524347:MPX524347 MZR524347:MZT524347 NJN524347:NJP524347 NTJ524347:NTL524347 ODF524347:ODH524347 ONB524347:OND524347 OWX524347:OWZ524347 PGT524347:PGV524347 PQP524347:PQR524347 QAL524347:QAN524347 QKH524347:QKJ524347 QUD524347:QUF524347 RDZ524347:REB524347 RNV524347:RNX524347 RXR524347:RXT524347 SHN524347:SHP524347 SRJ524347:SRL524347 TBF524347:TBH524347 TLB524347:TLD524347 TUX524347:TUZ524347 UET524347:UEV524347 UOP524347:UOR524347 UYL524347:UYN524347 VIH524347:VIJ524347 VSD524347:VSF524347 WBZ524347:WCB524347 WLV524347:WLX524347 WVR524347:WVT524347 J589883:L589883 JF589883:JH589883 TB589883:TD589883 ACX589883:ACZ589883 AMT589883:AMV589883 AWP589883:AWR589883 BGL589883:BGN589883 BQH589883:BQJ589883 CAD589883:CAF589883 CJZ589883:CKB589883 CTV589883:CTX589883 DDR589883:DDT589883 DNN589883:DNP589883 DXJ589883:DXL589883 EHF589883:EHH589883 ERB589883:ERD589883 FAX589883:FAZ589883 FKT589883:FKV589883 FUP589883:FUR589883 GEL589883:GEN589883 GOH589883:GOJ589883 GYD589883:GYF589883 HHZ589883:HIB589883 HRV589883:HRX589883 IBR589883:IBT589883 ILN589883:ILP589883 IVJ589883:IVL589883 JFF589883:JFH589883 JPB589883:JPD589883 JYX589883:JYZ589883 KIT589883:KIV589883 KSP589883:KSR589883 LCL589883:LCN589883 LMH589883:LMJ589883 LWD589883:LWF589883 MFZ589883:MGB589883 MPV589883:MPX589883 MZR589883:MZT589883 NJN589883:NJP589883 NTJ589883:NTL589883 ODF589883:ODH589883 ONB589883:OND589883 OWX589883:OWZ589883 PGT589883:PGV589883 PQP589883:PQR589883 QAL589883:QAN589883 QKH589883:QKJ589883 QUD589883:QUF589883 RDZ589883:REB589883 RNV589883:RNX589883 RXR589883:RXT589883 SHN589883:SHP589883 SRJ589883:SRL589883 TBF589883:TBH589883 TLB589883:TLD589883 TUX589883:TUZ589883 UET589883:UEV589883 UOP589883:UOR589883 UYL589883:UYN589883 VIH589883:VIJ589883 VSD589883:VSF589883 WBZ589883:WCB589883 WLV589883:WLX589883 WVR589883:WVT589883 J655419:L655419 JF655419:JH655419 TB655419:TD655419 ACX655419:ACZ655419 AMT655419:AMV655419 AWP655419:AWR655419 BGL655419:BGN655419 BQH655419:BQJ655419 CAD655419:CAF655419 CJZ655419:CKB655419 CTV655419:CTX655419 DDR655419:DDT655419 DNN655419:DNP655419 DXJ655419:DXL655419 EHF655419:EHH655419 ERB655419:ERD655419 FAX655419:FAZ655419 FKT655419:FKV655419 FUP655419:FUR655419 GEL655419:GEN655419 GOH655419:GOJ655419 GYD655419:GYF655419 HHZ655419:HIB655419 HRV655419:HRX655419 IBR655419:IBT655419 ILN655419:ILP655419 IVJ655419:IVL655419 JFF655419:JFH655419 JPB655419:JPD655419 JYX655419:JYZ655419 KIT655419:KIV655419 KSP655419:KSR655419 LCL655419:LCN655419 LMH655419:LMJ655419 LWD655419:LWF655419 MFZ655419:MGB655419 MPV655419:MPX655419 MZR655419:MZT655419 NJN655419:NJP655419 NTJ655419:NTL655419 ODF655419:ODH655419 ONB655419:OND655419 OWX655419:OWZ655419 PGT655419:PGV655419 PQP655419:PQR655419 QAL655419:QAN655419 QKH655419:QKJ655419 QUD655419:QUF655419 RDZ655419:REB655419 RNV655419:RNX655419 RXR655419:RXT655419 SHN655419:SHP655419 SRJ655419:SRL655419 TBF655419:TBH655419 TLB655419:TLD655419 TUX655419:TUZ655419 UET655419:UEV655419 UOP655419:UOR655419 UYL655419:UYN655419 VIH655419:VIJ655419 VSD655419:VSF655419 WBZ655419:WCB655419 WLV655419:WLX655419 WVR655419:WVT655419 J720955:L720955 JF720955:JH720955 TB720955:TD720955 ACX720955:ACZ720955 AMT720955:AMV720955 AWP720955:AWR720955 BGL720955:BGN720955 BQH720955:BQJ720955 CAD720955:CAF720955 CJZ720955:CKB720955 CTV720955:CTX720955 DDR720955:DDT720955 DNN720955:DNP720955 DXJ720955:DXL720955 EHF720955:EHH720955 ERB720955:ERD720955 FAX720955:FAZ720955 FKT720955:FKV720955 FUP720955:FUR720955 GEL720955:GEN720955 GOH720955:GOJ720955 GYD720955:GYF720955 HHZ720955:HIB720955 HRV720955:HRX720955 IBR720955:IBT720955 ILN720955:ILP720955 IVJ720955:IVL720955 JFF720955:JFH720955 JPB720955:JPD720955 JYX720955:JYZ720955 KIT720955:KIV720955 KSP720955:KSR720955 LCL720955:LCN720955 LMH720955:LMJ720955 LWD720955:LWF720955 MFZ720955:MGB720955 MPV720955:MPX720955 MZR720955:MZT720955 NJN720955:NJP720955 NTJ720955:NTL720955 ODF720955:ODH720955 ONB720955:OND720955 OWX720955:OWZ720955 PGT720955:PGV720955 PQP720955:PQR720955 QAL720955:QAN720955 QKH720955:QKJ720955 QUD720955:QUF720955 RDZ720955:REB720955 RNV720955:RNX720955 RXR720955:RXT720955 SHN720955:SHP720955 SRJ720955:SRL720955 TBF720955:TBH720955 TLB720955:TLD720955 TUX720955:TUZ720955 UET720955:UEV720955 UOP720955:UOR720955 UYL720955:UYN720955 VIH720955:VIJ720955 VSD720955:VSF720955 WBZ720955:WCB720955 WLV720955:WLX720955 WVR720955:WVT720955 J786491:L786491 JF786491:JH786491 TB786491:TD786491 ACX786491:ACZ786491 AMT786491:AMV786491 AWP786491:AWR786491 BGL786491:BGN786491 BQH786491:BQJ786491 CAD786491:CAF786491 CJZ786491:CKB786491 CTV786491:CTX786491 DDR786491:DDT786491 DNN786491:DNP786491 DXJ786491:DXL786491 EHF786491:EHH786491 ERB786491:ERD786491 FAX786491:FAZ786491 FKT786491:FKV786491 FUP786491:FUR786491 GEL786491:GEN786491 GOH786491:GOJ786491 GYD786491:GYF786491 HHZ786491:HIB786491 HRV786491:HRX786491 IBR786491:IBT786491 ILN786491:ILP786491 IVJ786491:IVL786491 JFF786491:JFH786491 JPB786491:JPD786491 JYX786491:JYZ786491 KIT786491:KIV786491 KSP786491:KSR786491 LCL786491:LCN786491 LMH786491:LMJ786491 LWD786491:LWF786491 MFZ786491:MGB786491 MPV786491:MPX786491 MZR786491:MZT786491 NJN786491:NJP786491 NTJ786491:NTL786491 ODF786491:ODH786491 ONB786491:OND786491 OWX786491:OWZ786491 PGT786491:PGV786491 PQP786491:PQR786491 QAL786491:QAN786491 QKH786491:QKJ786491 QUD786491:QUF786491 RDZ786491:REB786491 RNV786491:RNX786491 RXR786491:RXT786491 SHN786491:SHP786491 SRJ786491:SRL786491 TBF786491:TBH786491 TLB786491:TLD786491 TUX786491:TUZ786491 UET786491:UEV786491 UOP786491:UOR786491 UYL786491:UYN786491 VIH786491:VIJ786491 VSD786491:VSF786491 WBZ786491:WCB786491 WLV786491:WLX786491 WVR786491:WVT786491 J852027:L852027 JF852027:JH852027 TB852027:TD852027 ACX852027:ACZ852027 AMT852027:AMV852027 AWP852027:AWR852027 BGL852027:BGN852027 BQH852027:BQJ852027 CAD852027:CAF852027 CJZ852027:CKB852027 CTV852027:CTX852027 DDR852027:DDT852027 DNN852027:DNP852027 DXJ852027:DXL852027 EHF852027:EHH852027 ERB852027:ERD852027 FAX852027:FAZ852027 FKT852027:FKV852027 FUP852027:FUR852027 GEL852027:GEN852027 GOH852027:GOJ852027 GYD852027:GYF852027 HHZ852027:HIB852027 HRV852027:HRX852027 IBR852027:IBT852027 ILN852027:ILP852027 IVJ852027:IVL852027 JFF852027:JFH852027 JPB852027:JPD852027 JYX852027:JYZ852027 KIT852027:KIV852027 KSP852027:KSR852027 LCL852027:LCN852027 LMH852027:LMJ852027 LWD852027:LWF852027 MFZ852027:MGB852027 MPV852027:MPX852027 MZR852027:MZT852027 NJN852027:NJP852027 NTJ852027:NTL852027 ODF852027:ODH852027 ONB852027:OND852027 OWX852027:OWZ852027 PGT852027:PGV852027 PQP852027:PQR852027 QAL852027:QAN852027 QKH852027:QKJ852027 QUD852027:QUF852027 RDZ852027:REB852027 RNV852027:RNX852027 RXR852027:RXT852027 SHN852027:SHP852027 SRJ852027:SRL852027 TBF852027:TBH852027 TLB852027:TLD852027 TUX852027:TUZ852027 UET852027:UEV852027 UOP852027:UOR852027 UYL852027:UYN852027 VIH852027:VIJ852027 VSD852027:VSF852027 WBZ852027:WCB852027 WLV852027:WLX852027 WVR852027:WVT852027 J917563:L917563 JF917563:JH917563 TB917563:TD917563 ACX917563:ACZ917563 AMT917563:AMV917563 AWP917563:AWR917563 BGL917563:BGN917563 BQH917563:BQJ917563 CAD917563:CAF917563 CJZ917563:CKB917563 CTV917563:CTX917563 DDR917563:DDT917563 DNN917563:DNP917563 DXJ917563:DXL917563 EHF917563:EHH917563 ERB917563:ERD917563 FAX917563:FAZ917563 FKT917563:FKV917563 FUP917563:FUR917563 GEL917563:GEN917563 GOH917563:GOJ917563 GYD917563:GYF917563 HHZ917563:HIB917563 HRV917563:HRX917563 IBR917563:IBT917563 ILN917563:ILP917563 IVJ917563:IVL917563 JFF917563:JFH917563 JPB917563:JPD917563 JYX917563:JYZ917563 KIT917563:KIV917563 KSP917563:KSR917563 LCL917563:LCN917563 LMH917563:LMJ917563 LWD917563:LWF917563 MFZ917563:MGB917563 MPV917563:MPX917563 MZR917563:MZT917563 NJN917563:NJP917563 NTJ917563:NTL917563 ODF917563:ODH917563 ONB917563:OND917563 OWX917563:OWZ917563 PGT917563:PGV917563 PQP917563:PQR917563 QAL917563:QAN917563 QKH917563:QKJ917563 QUD917563:QUF917563 RDZ917563:REB917563 RNV917563:RNX917563 RXR917563:RXT917563 SHN917563:SHP917563 SRJ917563:SRL917563 TBF917563:TBH917563 TLB917563:TLD917563 TUX917563:TUZ917563 UET917563:UEV917563 UOP917563:UOR917563 UYL917563:UYN917563 VIH917563:VIJ917563 VSD917563:VSF917563 WBZ917563:WCB917563 WLV917563:WLX917563 WVR917563:WVT917563 J983099:L983099 JF983099:JH983099 TB983099:TD983099 ACX983099:ACZ983099 AMT983099:AMV983099 AWP983099:AWR983099 BGL983099:BGN983099 BQH983099:BQJ983099 CAD983099:CAF983099 CJZ983099:CKB983099 CTV983099:CTX983099 DDR983099:DDT983099 DNN983099:DNP983099 DXJ983099:DXL983099 EHF983099:EHH983099 ERB983099:ERD983099 FAX983099:FAZ983099 FKT983099:FKV983099 FUP983099:FUR983099 GEL983099:GEN983099 GOH983099:GOJ983099 GYD983099:GYF983099 HHZ983099:HIB983099 HRV983099:HRX983099 IBR983099:IBT983099 ILN983099:ILP983099 IVJ983099:IVL983099 JFF983099:JFH983099 JPB983099:JPD983099 JYX983099:JYZ983099 KIT983099:KIV983099 KSP983099:KSR983099 LCL983099:LCN983099 LMH983099:LMJ983099 LWD983099:LWF983099 MFZ983099:MGB983099 MPV983099:MPX983099 MZR983099:MZT983099 NJN983099:NJP983099 NTJ983099:NTL983099 ODF983099:ODH983099 ONB983099:OND983099 OWX983099:OWZ983099 PGT983099:PGV983099 PQP983099:PQR983099 QAL983099:QAN983099 QKH983099:QKJ983099 QUD983099:QUF983099 RDZ983099:REB983099 RNV983099:RNX983099 RXR983099:RXT983099 SHN983099:SHP983099 SRJ983099:SRL983099 TBF983099:TBH983099 TLB983099:TLD983099 TUX983099:TUZ983099 UET983099:UEV983099 UOP983099:UOR983099 UYL983099:UYN983099 VIH983099:VIJ983099 VSD983099:VSF983099 WBZ983099:WCB983099 WLV983099:WLX983099 WVR983099:WVT983099" xr:uid="{6FD9D6F0-E1C0-4D86-9315-618D2C61C6D9}"/>
    <dataValidation type="list" allowBlank="1" showInputMessage="1" showErrorMessage="1" promptTitle="Existing Tool ?" prompt="Input ( Y / N ) using drop down menu to clarify if tool for this part is already existing.   _x000a_Y = Tool already Exists _x000a_N = New tool required_x000a_" sqref="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xr:uid="{96E3B221-687A-440F-A66D-A69BDFD1FD8D}">
      <formula1>"Y,N"</formula1>
    </dataValidation>
    <dataValidation type="list" allowBlank="1" showInputMessage="1" showErrorMessage="1" promptTitle="Award Letter" prompt="Input Yes or No if you have recieved the Official Award Letter from DMMI." sqref="D59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D65595 IZ65595 SV65595 ACR65595 AMN65595 AWJ65595 BGF65595 BQB65595 BZX65595 CJT65595 CTP65595 DDL65595 DNH65595 DXD65595 EGZ65595 EQV65595 FAR65595 FKN65595 FUJ65595 GEF65595 GOB65595 GXX65595 HHT65595 HRP65595 IBL65595 ILH65595 IVD65595 JEZ65595 JOV65595 JYR65595 KIN65595 KSJ65595 LCF65595 LMB65595 LVX65595 MFT65595 MPP65595 MZL65595 NJH65595 NTD65595 OCZ65595 OMV65595 OWR65595 PGN65595 PQJ65595 QAF65595 QKB65595 QTX65595 RDT65595 RNP65595 RXL65595 SHH65595 SRD65595 TAZ65595 TKV65595 TUR65595 UEN65595 UOJ65595 UYF65595 VIB65595 VRX65595 WBT65595 WLP65595 WVL65595 D131131 IZ131131 SV131131 ACR131131 AMN131131 AWJ131131 BGF131131 BQB131131 BZX131131 CJT131131 CTP131131 DDL131131 DNH131131 DXD131131 EGZ131131 EQV131131 FAR131131 FKN131131 FUJ131131 GEF131131 GOB131131 GXX131131 HHT131131 HRP131131 IBL131131 ILH131131 IVD131131 JEZ131131 JOV131131 JYR131131 KIN131131 KSJ131131 LCF131131 LMB131131 LVX131131 MFT131131 MPP131131 MZL131131 NJH131131 NTD131131 OCZ131131 OMV131131 OWR131131 PGN131131 PQJ131131 QAF131131 QKB131131 QTX131131 RDT131131 RNP131131 RXL131131 SHH131131 SRD131131 TAZ131131 TKV131131 TUR131131 UEN131131 UOJ131131 UYF131131 VIB131131 VRX131131 WBT131131 WLP131131 WVL131131 D196667 IZ196667 SV196667 ACR196667 AMN196667 AWJ196667 BGF196667 BQB196667 BZX196667 CJT196667 CTP196667 DDL196667 DNH196667 DXD196667 EGZ196667 EQV196667 FAR196667 FKN196667 FUJ196667 GEF196667 GOB196667 GXX196667 HHT196667 HRP196667 IBL196667 ILH196667 IVD196667 JEZ196667 JOV196667 JYR196667 KIN196667 KSJ196667 LCF196667 LMB196667 LVX196667 MFT196667 MPP196667 MZL196667 NJH196667 NTD196667 OCZ196667 OMV196667 OWR196667 PGN196667 PQJ196667 QAF196667 QKB196667 QTX196667 RDT196667 RNP196667 RXL196667 SHH196667 SRD196667 TAZ196667 TKV196667 TUR196667 UEN196667 UOJ196667 UYF196667 VIB196667 VRX196667 WBT196667 WLP196667 WVL196667 D262203 IZ262203 SV262203 ACR262203 AMN262203 AWJ262203 BGF262203 BQB262203 BZX262203 CJT262203 CTP262203 DDL262203 DNH262203 DXD262203 EGZ262203 EQV262203 FAR262203 FKN262203 FUJ262203 GEF262203 GOB262203 GXX262203 HHT262203 HRP262203 IBL262203 ILH262203 IVD262203 JEZ262203 JOV262203 JYR262203 KIN262203 KSJ262203 LCF262203 LMB262203 LVX262203 MFT262203 MPP262203 MZL262203 NJH262203 NTD262203 OCZ262203 OMV262203 OWR262203 PGN262203 PQJ262203 QAF262203 QKB262203 QTX262203 RDT262203 RNP262203 RXL262203 SHH262203 SRD262203 TAZ262203 TKV262203 TUR262203 UEN262203 UOJ262203 UYF262203 VIB262203 VRX262203 WBT262203 WLP262203 WVL262203 D327739 IZ327739 SV327739 ACR327739 AMN327739 AWJ327739 BGF327739 BQB327739 BZX327739 CJT327739 CTP327739 DDL327739 DNH327739 DXD327739 EGZ327739 EQV327739 FAR327739 FKN327739 FUJ327739 GEF327739 GOB327739 GXX327739 HHT327739 HRP327739 IBL327739 ILH327739 IVD327739 JEZ327739 JOV327739 JYR327739 KIN327739 KSJ327739 LCF327739 LMB327739 LVX327739 MFT327739 MPP327739 MZL327739 NJH327739 NTD327739 OCZ327739 OMV327739 OWR327739 PGN327739 PQJ327739 QAF327739 QKB327739 QTX327739 RDT327739 RNP327739 RXL327739 SHH327739 SRD327739 TAZ327739 TKV327739 TUR327739 UEN327739 UOJ327739 UYF327739 VIB327739 VRX327739 WBT327739 WLP327739 WVL327739 D393275 IZ393275 SV393275 ACR393275 AMN393275 AWJ393275 BGF393275 BQB393275 BZX393275 CJT393275 CTP393275 DDL393275 DNH393275 DXD393275 EGZ393275 EQV393275 FAR393275 FKN393275 FUJ393275 GEF393275 GOB393275 GXX393275 HHT393275 HRP393275 IBL393275 ILH393275 IVD393275 JEZ393275 JOV393275 JYR393275 KIN393275 KSJ393275 LCF393275 LMB393275 LVX393275 MFT393275 MPP393275 MZL393275 NJH393275 NTD393275 OCZ393275 OMV393275 OWR393275 PGN393275 PQJ393275 QAF393275 QKB393275 QTX393275 RDT393275 RNP393275 RXL393275 SHH393275 SRD393275 TAZ393275 TKV393275 TUR393275 UEN393275 UOJ393275 UYF393275 VIB393275 VRX393275 WBT393275 WLP393275 WVL393275 D458811 IZ458811 SV458811 ACR458811 AMN458811 AWJ458811 BGF458811 BQB458811 BZX458811 CJT458811 CTP458811 DDL458811 DNH458811 DXD458811 EGZ458811 EQV458811 FAR458811 FKN458811 FUJ458811 GEF458811 GOB458811 GXX458811 HHT458811 HRP458811 IBL458811 ILH458811 IVD458811 JEZ458811 JOV458811 JYR458811 KIN458811 KSJ458811 LCF458811 LMB458811 LVX458811 MFT458811 MPP458811 MZL458811 NJH458811 NTD458811 OCZ458811 OMV458811 OWR458811 PGN458811 PQJ458811 QAF458811 QKB458811 QTX458811 RDT458811 RNP458811 RXL458811 SHH458811 SRD458811 TAZ458811 TKV458811 TUR458811 UEN458811 UOJ458811 UYF458811 VIB458811 VRX458811 WBT458811 WLP458811 WVL458811 D524347 IZ524347 SV524347 ACR524347 AMN524347 AWJ524347 BGF524347 BQB524347 BZX524347 CJT524347 CTP524347 DDL524347 DNH524347 DXD524347 EGZ524347 EQV524347 FAR524347 FKN524347 FUJ524347 GEF524347 GOB524347 GXX524347 HHT524347 HRP524347 IBL524347 ILH524347 IVD524347 JEZ524347 JOV524347 JYR524347 KIN524347 KSJ524347 LCF524347 LMB524347 LVX524347 MFT524347 MPP524347 MZL524347 NJH524347 NTD524347 OCZ524347 OMV524347 OWR524347 PGN524347 PQJ524347 QAF524347 QKB524347 QTX524347 RDT524347 RNP524347 RXL524347 SHH524347 SRD524347 TAZ524347 TKV524347 TUR524347 UEN524347 UOJ524347 UYF524347 VIB524347 VRX524347 WBT524347 WLP524347 WVL524347 D589883 IZ589883 SV589883 ACR589883 AMN589883 AWJ589883 BGF589883 BQB589883 BZX589883 CJT589883 CTP589883 DDL589883 DNH589883 DXD589883 EGZ589883 EQV589883 FAR589883 FKN589883 FUJ589883 GEF589883 GOB589883 GXX589883 HHT589883 HRP589883 IBL589883 ILH589883 IVD589883 JEZ589883 JOV589883 JYR589883 KIN589883 KSJ589883 LCF589883 LMB589883 LVX589883 MFT589883 MPP589883 MZL589883 NJH589883 NTD589883 OCZ589883 OMV589883 OWR589883 PGN589883 PQJ589883 QAF589883 QKB589883 QTX589883 RDT589883 RNP589883 RXL589883 SHH589883 SRD589883 TAZ589883 TKV589883 TUR589883 UEN589883 UOJ589883 UYF589883 VIB589883 VRX589883 WBT589883 WLP589883 WVL589883 D655419 IZ655419 SV655419 ACR655419 AMN655419 AWJ655419 BGF655419 BQB655419 BZX655419 CJT655419 CTP655419 DDL655419 DNH655419 DXD655419 EGZ655419 EQV655419 FAR655419 FKN655419 FUJ655419 GEF655419 GOB655419 GXX655419 HHT655419 HRP655419 IBL655419 ILH655419 IVD655419 JEZ655419 JOV655419 JYR655419 KIN655419 KSJ655419 LCF655419 LMB655419 LVX655419 MFT655419 MPP655419 MZL655419 NJH655419 NTD655419 OCZ655419 OMV655419 OWR655419 PGN655419 PQJ655419 QAF655419 QKB655419 QTX655419 RDT655419 RNP655419 RXL655419 SHH655419 SRD655419 TAZ655419 TKV655419 TUR655419 UEN655419 UOJ655419 UYF655419 VIB655419 VRX655419 WBT655419 WLP655419 WVL655419 D720955 IZ720955 SV720955 ACR720955 AMN720955 AWJ720955 BGF720955 BQB720955 BZX720955 CJT720955 CTP720955 DDL720955 DNH720955 DXD720955 EGZ720955 EQV720955 FAR720955 FKN720955 FUJ720955 GEF720955 GOB720955 GXX720955 HHT720955 HRP720955 IBL720955 ILH720955 IVD720955 JEZ720955 JOV720955 JYR720955 KIN720955 KSJ720955 LCF720955 LMB720955 LVX720955 MFT720955 MPP720955 MZL720955 NJH720955 NTD720955 OCZ720955 OMV720955 OWR720955 PGN720955 PQJ720955 QAF720955 QKB720955 QTX720955 RDT720955 RNP720955 RXL720955 SHH720955 SRD720955 TAZ720955 TKV720955 TUR720955 UEN720955 UOJ720955 UYF720955 VIB720955 VRX720955 WBT720955 WLP720955 WVL720955 D786491 IZ786491 SV786491 ACR786491 AMN786491 AWJ786491 BGF786491 BQB786491 BZX786491 CJT786491 CTP786491 DDL786491 DNH786491 DXD786491 EGZ786491 EQV786491 FAR786491 FKN786491 FUJ786491 GEF786491 GOB786491 GXX786491 HHT786491 HRP786491 IBL786491 ILH786491 IVD786491 JEZ786491 JOV786491 JYR786491 KIN786491 KSJ786491 LCF786491 LMB786491 LVX786491 MFT786491 MPP786491 MZL786491 NJH786491 NTD786491 OCZ786491 OMV786491 OWR786491 PGN786491 PQJ786491 QAF786491 QKB786491 QTX786491 RDT786491 RNP786491 RXL786491 SHH786491 SRD786491 TAZ786491 TKV786491 TUR786491 UEN786491 UOJ786491 UYF786491 VIB786491 VRX786491 WBT786491 WLP786491 WVL786491 D852027 IZ852027 SV852027 ACR852027 AMN852027 AWJ852027 BGF852027 BQB852027 BZX852027 CJT852027 CTP852027 DDL852027 DNH852027 DXD852027 EGZ852027 EQV852027 FAR852027 FKN852027 FUJ852027 GEF852027 GOB852027 GXX852027 HHT852027 HRP852027 IBL852027 ILH852027 IVD852027 JEZ852027 JOV852027 JYR852027 KIN852027 KSJ852027 LCF852027 LMB852027 LVX852027 MFT852027 MPP852027 MZL852027 NJH852027 NTD852027 OCZ852027 OMV852027 OWR852027 PGN852027 PQJ852027 QAF852027 QKB852027 QTX852027 RDT852027 RNP852027 RXL852027 SHH852027 SRD852027 TAZ852027 TKV852027 TUR852027 UEN852027 UOJ852027 UYF852027 VIB852027 VRX852027 WBT852027 WLP852027 WVL852027 D917563 IZ917563 SV917563 ACR917563 AMN917563 AWJ917563 BGF917563 BQB917563 BZX917563 CJT917563 CTP917563 DDL917563 DNH917563 DXD917563 EGZ917563 EQV917563 FAR917563 FKN917563 FUJ917563 GEF917563 GOB917563 GXX917563 HHT917563 HRP917563 IBL917563 ILH917563 IVD917563 JEZ917563 JOV917563 JYR917563 KIN917563 KSJ917563 LCF917563 LMB917563 LVX917563 MFT917563 MPP917563 MZL917563 NJH917563 NTD917563 OCZ917563 OMV917563 OWR917563 PGN917563 PQJ917563 QAF917563 QKB917563 QTX917563 RDT917563 RNP917563 RXL917563 SHH917563 SRD917563 TAZ917563 TKV917563 TUR917563 UEN917563 UOJ917563 UYF917563 VIB917563 VRX917563 WBT917563 WLP917563 WVL917563 D983099 IZ983099 SV983099 ACR983099 AMN983099 AWJ983099 BGF983099 BQB983099 BZX983099 CJT983099 CTP983099 DDL983099 DNH983099 DXD983099 EGZ983099 EQV983099 FAR983099 FKN983099 FUJ983099 GEF983099 GOB983099 GXX983099 HHT983099 HRP983099 IBL983099 ILH983099 IVD983099 JEZ983099 JOV983099 JYR983099 KIN983099 KSJ983099 LCF983099 LMB983099 LVX983099 MFT983099 MPP983099 MZL983099 NJH983099 NTD983099 OCZ983099 OMV983099 OWR983099 PGN983099 PQJ983099 QAF983099 QKB983099 QTX983099 RDT983099 RNP983099 RXL983099 SHH983099 SRD983099 TAZ983099 TKV983099 TUR983099 UEN983099 UOJ983099 UYF983099 VIB983099 VRX983099 WBT983099 WLP983099 WVL983099" xr:uid="{652C5AC0-2BA6-4D14-9B10-3DCA224F61EE}">
      <formula1>"  ,Yes,No,"</formula1>
    </dataValidation>
    <dataValidation type="list" allowBlank="1" showInputMessage="1" showErrorMessage="1" promptTitle="Sub-Suppliers Capacity Verified" prompt="Varification that all Sub-Suppliers capacity has been varified and can meet the Capacity Requirements as stated in the section below." sqref="D44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D65580 IZ65580 SV65580 ACR65580 AMN65580 AWJ65580 BGF65580 BQB65580 BZX65580 CJT65580 CTP65580 DDL65580 DNH65580 DXD65580 EGZ65580 EQV65580 FAR65580 FKN65580 FUJ65580 GEF65580 GOB65580 GXX65580 HHT65580 HRP65580 IBL65580 ILH65580 IVD65580 JEZ65580 JOV65580 JYR65580 KIN65580 KSJ65580 LCF65580 LMB65580 LVX65580 MFT65580 MPP65580 MZL65580 NJH65580 NTD65580 OCZ65580 OMV65580 OWR65580 PGN65580 PQJ65580 QAF65580 QKB65580 QTX65580 RDT65580 RNP65580 RXL65580 SHH65580 SRD65580 TAZ65580 TKV65580 TUR65580 UEN65580 UOJ65580 UYF65580 VIB65580 VRX65580 WBT65580 WLP65580 WVL65580 D131116 IZ131116 SV131116 ACR131116 AMN131116 AWJ131116 BGF131116 BQB131116 BZX131116 CJT131116 CTP131116 DDL131116 DNH131116 DXD131116 EGZ131116 EQV131116 FAR131116 FKN131116 FUJ131116 GEF131116 GOB131116 GXX131116 HHT131116 HRP131116 IBL131116 ILH131116 IVD131116 JEZ131116 JOV131116 JYR131116 KIN131116 KSJ131116 LCF131116 LMB131116 LVX131116 MFT131116 MPP131116 MZL131116 NJH131116 NTD131116 OCZ131116 OMV131116 OWR131116 PGN131116 PQJ131116 QAF131116 QKB131116 QTX131116 RDT131116 RNP131116 RXL131116 SHH131116 SRD131116 TAZ131116 TKV131116 TUR131116 UEN131116 UOJ131116 UYF131116 VIB131116 VRX131116 WBT131116 WLP131116 WVL131116 D196652 IZ196652 SV196652 ACR196652 AMN196652 AWJ196652 BGF196652 BQB196652 BZX196652 CJT196652 CTP196652 DDL196652 DNH196652 DXD196652 EGZ196652 EQV196652 FAR196652 FKN196652 FUJ196652 GEF196652 GOB196652 GXX196652 HHT196652 HRP196652 IBL196652 ILH196652 IVD196652 JEZ196652 JOV196652 JYR196652 KIN196652 KSJ196652 LCF196652 LMB196652 LVX196652 MFT196652 MPP196652 MZL196652 NJH196652 NTD196652 OCZ196652 OMV196652 OWR196652 PGN196652 PQJ196652 QAF196652 QKB196652 QTX196652 RDT196652 RNP196652 RXL196652 SHH196652 SRD196652 TAZ196652 TKV196652 TUR196652 UEN196652 UOJ196652 UYF196652 VIB196652 VRX196652 WBT196652 WLP196652 WVL196652 D262188 IZ262188 SV262188 ACR262188 AMN262188 AWJ262188 BGF262188 BQB262188 BZX262188 CJT262188 CTP262188 DDL262188 DNH262188 DXD262188 EGZ262188 EQV262188 FAR262188 FKN262188 FUJ262188 GEF262188 GOB262188 GXX262188 HHT262188 HRP262188 IBL262188 ILH262188 IVD262188 JEZ262188 JOV262188 JYR262188 KIN262188 KSJ262188 LCF262188 LMB262188 LVX262188 MFT262188 MPP262188 MZL262188 NJH262188 NTD262188 OCZ262188 OMV262188 OWR262188 PGN262188 PQJ262188 QAF262188 QKB262188 QTX262188 RDT262188 RNP262188 RXL262188 SHH262188 SRD262188 TAZ262188 TKV262188 TUR262188 UEN262188 UOJ262188 UYF262188 VIB262188 VRX262188 WBT262188 WLP262188 WVL262188 D327724 IZ327724 SV327724 ACR327724 AMN327724 AWJ327724 BGF327724 BQB327724 BZX327724 CJT327724 CTP327724 DDL327724 DNH327724 DXD327724 EGZ327724 EQV327724 FAR327724 FKN327724 FUJ327724 GEF327724 GOB327724 GXX327724 HHT327724 HRP327724 IBL327724 ILH327724 IVD327724 JEZ327724 JOV327724 JYR327724 KIN327724 KSJ327724 LCF327724 LMB327724 LVX327724 MFT327724 MPP327724 MZL327724 NJH327724 NTD327724 OCZ327724 OMV327724 OWR327724 PGN327724 PQJ327724 QAF327724 QKB327724 QTX327724 RDT327724 RNP327724 RXL327724 SHH327724 SRD327724 TAZ327724 TKV327724 TUR327724 UEN327724 UOJ327724 UYF327724 VIB327724 VRX327724 WBT327724 WLP327724 WVL327724 D393260 IZ393260 SV393260 ACR393260 AMN393260 AWJ393260 BGF393260 BQB393260 BZX393260 CJT393260 CTP393260 DDL393260 DNH393260 DXD393260 EGZ393260 EQV393260 FAR393260 FKN393260 FUJ393260 GEF393260 GOB393260 GXX393260 HHT393260 HRP393260 IBL393260 ILH393260 IVD393260 JEZ393260 JOV393260 JYR393260 KIN393260 KSJ393260 LCF393260 LMB393260 LVX393260 MFT393260 MPP393260 MZL393260 NJH393260 NTD393260 OCZ393260 OMV393260 OWR393260 PGN393260 PQJ393260 QAF393260 QKB393260 QTX393260 RDT393260 RNP393260 RXL393260 SHH393260 SRD393260 TAZ393260 TKV393260 TUR393260 UEN393260 UOJ393260 UYF393260 VIB393260 VRX393260 WBT393260 WLP393260 WVL393260 D458796 IZ458796 SV458796 ACR458796 AMN458796 AWJ458796 BGF458796 BQB458796 BZX458796 CJT458796 CTP458796 DDL458796 DNH458796 DXD458796 EGZ458796 EQV458796 FAR458796 FKN458796 FUJ458796 GEF458796 GOB458796 GXX458796 HHT458796 HRP458796 IBL458796 ILH458796 IVD458796 JEZ458796 JOV458796 JYR458796 KIN458796 KSJ458796 LCF458796 LMB458796 LVX458796 MFT458796 MPP458796 MZL458796 NJH458796 NTD458796 OCZ458796 OMV458796 OWR458796 PGN458796 PQJ458796 QAF458796 QKB458796 QTX458796 RDT458796 RNP458796 RXL458796 SHH458796 SRD458796 TAZ458796 TKV458796 TUR458796 UEN458796 UOJ458796 UYF458796 VIB458796 VRX458796 WBT458796 WLP458796 WVL458796 D524332 IZ524332 SV524332 ACR524332 AMN524332 AWJ524332 BGF524332 BQB524332 BZX524332 CJT524332 CTP524332 DDL524332 DNH524332 DXD524332 EGZ524332 EQV524332 FAR524332 FKN524332 FUJ524332 GEF524332 GOB524332 GXX524332 HHT524332 HRP524332 IBL524332 ILH524332 IVD524332 JEZ524332 JOV524332 JYR524332 KIN524332 KSJ524332 LCF524332 LMB524332 LVX524332 MFT524332 MPP524332 MZL524332 NJH524332 NTD524332 OCZ524332 OMV524332 OWR524332 PGN524332 PQJ524332 QAF524332 QKB524332 QTX524332 RDT524332 RNP524332 RXL524332 SHH524332 SRD524332 TAZ524332 TKV524332 TUR524332 UEN524332 UOJ524332 UYF524332 VIB524332 VRX524332 WBT524332 WLP524332 WVL524332 D589868 IZ589868 SV589868 ACR589868 AMN589868 AWJ589868 BGF589868 BQB589868 BZX589868 CJT589868 CTP589868 DDL589868 DNH589868 DXD589868 EGZ589868 EQV589868 FAR589868 FKN589868 FUJ589868 GEF589868 GOB589868 GXX589868 HHT589868 HRP589868 IBL589868 ILH589868 IVD589868 JEZ589868 JOV589868 JYR589868 KIN589868 KSJ589868 LCF589868 LMB589868 LVX589868 MFT589868 MPP589868 MZL589868 NJH589868 NTD589868 OCZ589868 OMV589868 OWR589868 PGN589868 PQJ589868 QAF589868 QKB589868 QTX589868 RDT589868 RNP589868 RXL589868 SHH589868 SRD589868 TAZ589868 TKV589868 TUR589868 UEN589868 UOJ589868 UYF589868 VIB589868 VRX589868 WBT589868 WLP589868 WVL589868 D655404 IZ655404 SV655404 ACR655404 AMN655404 AWJ655404 BGF655404 BQB655404 BZX655404 CJT655404 CTP655404 DDL655404 DNH655404 DXD655404 EGZ655404 EQV655404 FAR655404 FKN655404 FUJ655404 GEF655404 GOB655404 GXX655404 HHT655404 HRP655404 IBL655404 ILH655404 IVD655404 JEZ655404 JOV655404 JYR655404 KIN655404 KSJ655404 LCF655404 LMB655404 LVX655404 MFT655404 MPP655404 MZL655404 NJH655404 NTD655404 OCZ655404 OMV655404 OWR655404 PGN655404 PQJ655404 QAF655404 QKB655404 QTX655404 RDT655404 RNP655404 RXL655404 SHH655404 SRD655404 TAZ655404 TKV655404 TUR655404 UEN655404 UOJ655404 UYF655404 VIB655404 VRX655404 WBT655404 WLP655404 WVL655404 D720940 IZ720940 SV720940 ACR720940 AMN720940 AWJ720940 BGF720940 BQB720940 BZX720940 CJT720940 CTP720940 DDL720940 DNH720940 DXD720940 EGZ720940 EQV720940 FAR720940 FKN720940 FUJ720940 GEF720940 GOB720940 GXX720940 HHT720940 HRP720940 IBL720940 ILH720940 IVD720940 JEZ720940 JOV720940 JYR720940 KIN720940 KSJ720940 LCF720940 LMB720940 LVX720940 MFT720940 MPP720940 MZL720940 NJH720940 NTD720940 OCZ720940 OMV720940 OWR720940 PGN720940 PQJ720940 QAF720940 QKB720940 QTX720940 RDT720940 RNP720940 RXL720940 SHH720940 SRD720940 TAZ720940 TKV720940 TUR720940 UEN720940 UOJ720940 UYF720940 VIB720940 VRX720940 WBT720940 WLP720940 WVL720940 D786476 IZ786476 SV786476 ACR786476 AMN786476 AWJ786476 BGF786476 BQB786476 BZX786476 CJT786476 CTP786476 DDL786476 DNH786476 DXD786476 EGZ786476 EQV786476 FAR786476 FKN786476 FUJ786476 GEF786476 GOB786476 GXX786476 HHT786476 HRP786476 IBL786476 ILH786476 IVD786476 JEZ786476 JOV786476 JYR786476 KIN786476 KSJ786476 LCF786476 LMB786476 LVX786476 MFT786476 MPP786476 MZL786476 NJH786476 NTD786476 OCZ786476 OMV786476 OWR786476 PGN786476 PQJ786476 QAF786476 QKB786476 QTX786476 RDT786476 RNP786476 RXL786476 SHH786476 SRD786476 TAZ786476 TKV786476 TUR786476 UEN786476 UOJ786476 UYF786476 VIB786476 VRX786476 WBT786476 WLP786476 WVL786476 D852012 IZ852012 SV852012 ACR852012 AMN852012 AWJ852012 BGF852012 BQB852012 BZX852012 CJT852012 CTP852012 DDL852012 DNH852012 DXD852012 EGZ852012 EQV852012 FAR852012 FKN852012 FUJ852012 GEF852012 GOB852012 GXX852012 HHT852012 HRP852012 IBL852012 ILH852012 IVD852012 JEZ852012 JOV852012 JYR852012 KIN852012 KSJ852012 LCF852012 LMB852012 LVX852012 MFT852012 MPP852012 MZL852012 NJH852012 NTD852012 OCZ852012 OMV852012 OWR852012 PGN852012 PQJ852012 QAF852012 QKB852012 QTX852012 RDT852012 RNP852012 RXL852012 SHH852012 SRD852012 TAZ852012 TKV852012 TUR852012 UEN852012 UOJ852012 UYF852012 VIB852012 VRX852012 WBT852012 WLP852012 WVL852012 D917548 IZ917548 SV917548 ACR917548 AMN917548 AWJ917548 BGF917548 BQB917548 BZX917548 CJT917548 CTP917548 DDL917548 DNH917548 DXD917548 EGZ917548 EQV917548 FAR917548 FKN917548 FUJ917548 GEF917548 GOB917548 GXX917548 HHT917548 HRP917548 IBL917548 ILH917548 IVD917548 JEZ917548 JOV917548 JYR917548 KIN917548 KSJ917548 LCF917548 LMB917548 LVX917548 MFT917548 MPP917548 MZL917548 NJH917548 NTD917548 OCZ917548 OMV917548 OWR917548 PGN917548 PQJ917548 QAF917548 QKB917548 QTX917548 RDT917548 RNP917548 RXL917548 SHH917548 SRD917548 TAZ917548 TKV917548 TUR917548 UEN917548 UOJ917548 UYF917548 VIB917548 VRX917548 WBT917548 WLP917548 WVL917548 D983084 IZ983084 SV983084 ACR983084 AMN983084 AWJ983084 BGF983084 BQB983084 BZX983084 CJT983084 CTP983084 DDL983084 DNH983084 DXD983084 EGZ983084 EQV983084 FAR983084 FKN983084 FUJ983084 GEF983084 GOB983084 GXX983084 HHT983084 HRP983084 IBL983084 ILH983084 IVD983084 JEZ983084 JOV983084 JYR983084 KIN983084 KSJ983084 LCF983084 LMB983084 LVX983084 MFT983084 MPP983084 MZL983084 NJH983084 NTD983084 OCZ983084 OMV983084 OWR983084 PGN983084 PQJ983084 QAF983084 QKB983084 QTX983084 RDT983084 RNP983084 RXL983084 SHH983084 SRD983084 TAZ983084 TKV983084 TUR983084 UEN983084 UOJ983084 UYF983084 VIB983084 VRX983084 WBT983084 WLP983084 WVL983084" xr:uid="{310C2572-5765-473B-A75B-059FDB29B417}">
      <formula1>",Yes, No,"</formula1>
    </dataValidation>
    <dataValidation type="list" allowBlank="1" showInputMessage="1" showErrorMessage="1" promptTitle="Sub-Process Capacity Verified" prompt="Varification that all Sub-Processes required for the final assembly capacity has been varified and can meet the Capacity Requirements as stated in the section below." sqref="D46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D65582 IZ65582 SV65582 ACR65582 AMN65582 AWJ65582 BGF65582 BQB65582 BZX65582 CJT65582 CTP65582 DDL65582 DNH65582 DXD65582 EGZ65582 EQV65582 FAR65582 FKN65582 FUJ65582 GEF65582 GOB65582 GXX65582 HHT65582 HRP65582 IBL65582 ILH65582 IVD65582 JEZ65582 JOV65582 JYR65582 KIN65582 KSJ65582 LCF65582 LMB65582 LVX65582 MFT65582 MPP65582 MZL65582 NJH65582 NTD65582 OCZ65582 OMV65582 OWR65582 PGN65582 PQJ65582 QAF65582 QKB65582 QTX65582 RDT65582 RNP65582 RXL65582 SHH65582 SRD65582 TAZ65582 TKV65582 TUR65582 UEN65582 UOJ65582 UYF65582 VIB65582 VRX65582 WBT65582 WLP65582 WVL65582 D131118 IZ131118 SV131118 ACR131118 AMN131118 AWJ131118 BGF131118 BQB131118 BZX131118 CJT131118 CTP131118 DDL131118 DNH131118 DXD131118 EGZ131118 EQV131118 FAR131118 FKN131118 FUJ131118 GEF131118 GOB131118 GXX131118 HHT131118 HRP131118 IBL131118 ILH131118 IVD131118 JEZ131118 JOV131118 JYR131118 KIN131118 KSJ131118 LCF131118 LMB131118 LVX131118 MFT131118 MPP131118 MZL131118 NJH131118 NTD131118 OCZ131118 OMV131118 OWR131118 PGN131118 PQJ131118 QAF131118 QKB131118 QTX131118 RDT131118 RNP131118 RXL131118 SHH131118 SRD131118 TAZ131118 TKV131118 TUR131118 UEN131118 UOJ131118 UYF131118 VIB131118 VRX131118 WBT131118 WLP131118 WVL131118 D196654 IZ196654 SV196654 ACR196654 AMN196654 AWJ196654 BGF196654 BQB196654 BZX196654 CJT196654 CTP196654 DDL196654 DNH196654 DXD196654 EGZ196654 EQV196654 FAR196654 FKN196654 FUJ196654 GEF196654 GOB196654 GXX196654 HHT196654 HRP196654 IBL196654 ILH196654 IVD196654 JEZ196654 JOV196654 JYR196654 KIN196654 KSJ196654 LCF196654 LMB196654 LVX196654 MFT196654 MPP196654 MZL196654 NJH196654 NTD196654 OCZ196654 OMV196654 OWR196654 PGN196654 PQJ196654 QAF196654 QKB196654 QTX196654 RDT196654 RNP196654 RXL196654 SHH196654 SRD196654 TAZ196654 TKV196654 TUR196654 UEN196654 UOJ196654 UYF196654 VIB196654 VRX196654 WBT196654 WLP196654 WVL196654 D262190 IZ262190 SV262190 ACR262190 AMN262190 AWJ262190 BGF262190 BQB262190 BZX262190 CJT262190 CTP262190 DDL262190 DNH262190 DXD262190 EGZ262190 EQV262190 FAR262190 FKN262190 FUJ262190 GEF262190 GOB262190 GXX262190 HHT262190 HRP262190 IBL262190 ILH262190 IVD262190 JEZ262190 JOV262190 JYR262190 KIN262190 KSJ262190 LCF262190 LMB262190 LVX262190 MFT262190 MPP262190 MZL262190 NJH262190 NTD262190 OCZ262190 OMV262190 OWR262190 PGN262190 PQJ262190 QAF262190 QKB262190 QTX262190 RDT262190 RNP262190 RXL262190 SHH262190 SRD262190 TAZ262190 TKV262190 TUR262190 UEN262190 UOJ262190 UYF262190 VIB262190 VRX262190 WBT262190 WLP262190 WVL262190 D327726 IZ327726 SV327726 ACR327726 AMN327726 AWJ327726 BGF327726 BQB327726 BZX327726 CJT327726 CTP327726 DDL327726 DNH327726 DXD327726 EGZ327726 EQV327726 FAR327726 FKN327726 FUJ327726 GEF327726 GOB327726 GXX327726 HHT327726 HRP327726 IBL327726 ILH327726 IVD327726 JEZ327726 JOV327726 JYR327726 KIN327726 KSJ327726 LCF327726 LMB327726 LVX327726 MFT327726 MPP327726 MZL327726 NJH327726 NTD327726 OCZ327726 OMV327726 OWR327726 PGN327726 PQJ327726 QAF327726 QKB327726 QTX327726 RDT327726 RNP327726 RXL327726 SHH327726 SRD327726 TAZ327726 TKV327726 TUR327726 UEN327726 UOJ327726 UYF327726 VIB327726 VRX327726 WBT327726 WLP327726 WVL327726 D393262 IZ393262 SV393262 ACR393262 AMN393262 AWJ393262 BGF393262 BQB393262 BZX393262 CJT393262 CTP393262 DDL393262 DNH393262 DXD393262 EGZ393262 EQV393262 FAR393262 FKN393262 FUJ393262 GEF393262 GOB393262 GXX393262 HHT393262 HRP393262 IBL393262 ILH393262 IVD393262 JEZ393262 JOV393262 JYR393262 KIN393262 KSJ393262 LCF393262 LMB393262 LVX393262 MFT393262 MPP393262 MZL393262 NJH393262 NTD393262 OCZ393262 OMV393262 OWR393262 PGN393262 PQJ393262 QAF393262 QKB393262 QTX393262 RDT393262 RNP393262 RXL393262 SHH393262 SRD393262 TAZ393262 TKV393262 TUR393262 UEN393262 UOJ393262 UYF393262 VIB393262 VRX393262 WBT393262 WLP393262 WVL393262 D458798 IZ458798 SV458798 ACR458798 AMN458798 AWJ458798 BGF458798 BQB458798 BZX458798 CJT458798 CTP458798 DDL458798 DNH458798 DXD458798 EGZ458798 EQV458798 FAR458798 FKN458798 FUJ458798 GEF458798 GOB458798 GXX458798 HHT458798 HRP458798 IBL458798 ILH458798 IVD458798 JEZ458798 JOV458798 JYR458798 KIN458798 KSJ458798 LCF458798 LMB458798 LVX458798 MFT458798 MPP458798 MZL458798 NJH458798 NTD458798 OCZ458798 OMV458798 OWR458798 PGN458798 PQJ458798 QAF458798 QKB458798 QTX458798 RDT458798 RNP458798 RXL458798 SHH458798 SRD458798 TAZ458798 TKV458798 TUR458798 UEN458798 UOJ458798 UYF458798 VIB458798 VRX458798 WBT458798 WLP458798 WVL458798 D524334 IZ524334 SV524334 ACR524334 AMN524334 AWJ524334 BGF524334 BQB524334 BZX524334 CJT524334 CTP524334 DDL524334 DNH524334 DXD524334 EGZ524334 EQV524334 FAR524334 FKN524334 FUJ524334 GEF524334 GOB524334 GXX524334 HHT524334 HRP524334 IBL524334 ILH524334 IVD524334 JEZ524334 JOV524334 JYR524334 KIN524334 KSJ524334 LCF524334 LMB524334 LVX524334 MFT524334 MPP524334 MZL524334 NJH524334 NTD524334 OCZ524334 OMV524334 OWR524334 PGN524334 PQJ524334 QAF524334 QKB524334 QTX524334 RDT524334 RNP524334 RXL524334 SHH524334 SRD524334 TAZ524334 TKV524334 TUR524334 UEN524334 UOJ524334 UYF524334 VIB524334 VRX524334 WBT524334 WLP524334 WVL524334 D589870 IZ589870 SV589870 ACR589870 AMN589870 AWJ589870 BGF589870 BQB589870 BZX589870 CJT589870 CTP589870 DDL589870 DNH589870 DXD589870 EGZ589870 EQV589870 FAR589870 FKN589870 FUJ589870 GEF589870 GOB589870 GXX589870 HHT589870 HRP589870 IBL589870 ILH589870 IVD589870 JEZ589870 JOV589870 JYR589870 KIN589870 KSJ589870 LCF589870 LMB589870 LVX589870 MFT589870 MPP589870 MZL589870 NJH589870 NTD589870 OCZ589870 OMV589870 OWR589870 PGN589870 PQJ589870 QAF589870 QKB589870 QTX589870 RDT589870 RNP589870 RXL589870 SHH589870 SRD589870 TAZ589870 TKV589870 TUR589870 UEN589870 UOJ589870 UYF589870 VIB589870 VRX589870 WBT589870 WLP589870 WVL589870 D655406 IZ655406 SV655406 ACR655406 AMN655406 AWJ655406 BGF655406 BQB655406 BZX655406 CJT655406 CTP655406 DDL655406 DNH655406 DXD655406 EGZ655406 EQV655406 FAR655406 FKN655406 FUJ655406 GEF655406 GOB655406 GXX655406 HHT655406 HRP655406 IBL655406 ILH655406 IVD655406 JEZ655406 JOV655406 JYR655406 KIN655406 KSJ655406 LCF655406 LMB655406 LVX655406 MFT655406 MPP655406 MZL655406 NJH655406 NTD655406 OCZ655406 OMV655406 OWR655406 PGN655406 PQJ655406 QAF655406 QKB655406 QTX655406 RDT655406 RNP655406 RXL655406 SHH655406 SRD655406 TAZ655406 TKV655406 TUR655406 UEN655406 UOJ655406 UYF655406 VIB655406 VRX655406 WBT655406 WLP655406 WVL655406 D720942 IZ720942 SV720942 ACR720942 AMN720942 AWJ720942 BGF720942 BQB720942 BZX720942 CJT720942 CTP720942 DDL720942 DNH720942 DXD720942 EGZ720942 EQV720942 FAR720942 FKN720942 FUJ720942 GEF720942 GOB720942 GXX720942 HHT720942 HRP720942 IBL720942 ILH720942 IVD720942 JEZ720942 JOV720942 JYR720942 KIN720942 KSJ720942 LCF720942 LMB720942 LVX720942 MFT720942 MPP720942 MZL720942 NJH720942 NTD720942 OCZ720942 OMV720942 OWR720942 PGN720942 PQJ720942 QAF720942 QKB720942 QTX720942 RDT720942 RNP720942 RXL720942 SHH720942 SRD720942 TAZ720942 TKV720942 TUR720942 UEN720942 UOJ720942 UYF720942 VIB720942 VRX720942 WBT720942 WLP720942 WVL720942 D786478 IZ786478 SV786478 ACR786478 AMN786478 AWJ786478 BGF786478 BQB786478 BZX786478 CJT786478 CTP786478 DDL786478 DNH786478 DXD786478 EGZ786478 EQV786478 FAR786478 FKN786478 FUJ786478 GEF786478 GOB786478 GXX786478 HHT786478 HRP786478 IBL786478 ILH786478 IVD786478 JEZ786478 JOV786478 JYR786478 KIN786478 KSJ786478 LCF786478 LMB786478 LVX786478 MFT786478 MPP786478 MZL786478 NJH786478 NTD786478 OCZ786478 OMV786478 OWR786478 PGN786478 PQJ786478 QAF786478 QKB786478 QTX786478 RDT786478 RNP786478 RXL786478 SHH786478 SRD786478 TAZ786478 TKV786478 TUR786478 UEN786478 UOJ786478 UYF786478 VIB786478 VRX786478 WBT786478 WLP786478 WVL786478 D852014 IZ852014 SV852014 ACR852014 AMN852014 AWJ852014 BGF852014 BQB852014 BZX852014 CJT852014 CTP852014 DDL852014 DNH852014 DXD852014 EGZ852014 EQV852014 FAR852014 FKN852014 FUJ852014 GEF852014 GOB852014 GXX852014 HHT852014 HRP852014 IBL852014 ILH852014 IVD852014 JEZ852014 JOV852014 JYR852014 KIN852014 KSJ852014 LCF852014 LMB852014 LVX852014 MFT852014 MPP852014 MZL852014 NJH852014 NTD852014 OCZ852014 OMV852014 OWR852014 PGN852014 PQJ852014 QAF852014 QKB852014 QTX852014 RDT852014 RNP852014 RXL852014 SHH852014 SRD852014 TAZ852014 TKV852014 TUR852014 UEN852014 UOJ852014 UYF852014 VIB852014 VRX852014 WBT852014 WLP852014 WVL852014 D917550 IZ917550 SV917550 ACR917550 AMN917550 AWJ917550 BGF917550 BQB917550 BZX917550 CJT917550 CTP917550 DDL917550 DNH917550 DXD917550 EGZ917550 EQV917550 FAR917550 FKN917550 FUJ917550 GEF917550 GOB917550 GXX917550 HHT917550 HRP917550 IBL917550 ILH917550 IVD917550 JEZ917550 JOV917550 JYR917550 KIN917550 KSJ917550 LCF917550 LMB917550 LVX917550 MFT917550 MPP917550 MZL917550 NJH917550 NTD917550 OCZ917550 OMV917550 OWR917550 PGN917550 PQJ917550 QAF917550 QKB917550 QTX917550 RDT917550 RNP917550 RXL917550 SHH917550 SRD917550 TAZ917550 TKV917550 TUR917550 UEN917550 UOJ917550 UYF917550 VIB917550 VRX917550 WBT917550 WLP917550 WVL917550 D983086 IZ983086 SV983086 ACR983086 AMN983086 AWJ983086 BGF983086 BQB983086 BZX983086 CJT983086 CTP983086 DDL983086 DNH983086 DXD983086 EGZ983086 EQV983086 FAR983086 FKN983086 FUJ983086 GEF983086 GOB983086 GXX983086 HHT983086 HRP983086 IBL983086 ILH983086 IVD983086 JEZ983086 JOV983086 JYR983086 KIN983086 KSJ983086 LCF983086 LMB983086 LVX983086 MFT983086 MPP983086 MZL983086 NJH983086 NTD983086 OCZ983086 OMV983086 OWR983086 PGN983086 PQJ983086 QAF983086 QKB983086 QTX983086 RDT983086 RNP983086 RXL983086 SHH983086 SRD983086 TAZ983086 TKV983086 TUR983086 UEN983086 UOJ983086 UYF983086 VIB983086 VRX983086 WBT983086 WLP983086 WVL983086" xr:uid="{E187E710-3D8C-4E13-AD60-7A0A05BA38B7}">
      <formula1>",Yes, No,"</formula1>
    </dataValidation>
    <dataValidation allowBlank="1" showInputMessage="1" showErrorMessage="1" promptTitle="Contracted Capacity" prompt="Annual Volume / 48 Weeks_x000a__x000a_Also known as GM-LCR,  Chrysler- Planning volume, Ford-APW_x000a_This is the production planning forcast for the product.  production should be based on 5 Days._x000a__x000a_240 Production Days in a year_x000a_48 Weeks production in a year" sqref="H49:I49 JD49:JE49 SZ49:TA49 ACV49:ACW49 AMR49:AMS49 AWN49:AWO49 BGJ49:BGK49 BQF49:BQG49 CAB49:CAC49 CJX49:CJY49 CTT49:CTU49 DDP49:DDQ49 DNL49:DNM49 DXH49:DXI49 EHD49:EHE49 EQZ49:ERA49 FAV49:FAW49 FKR49:FKS49 FUN49:FUO49 GEJ49:GEK49 GOF49:GOG49 GYB49:GYC49 HHX49:HHY49 HRT49:HRU49 IBP49:IBQ49 ILL49:ILM49 IVH49:IVI49 JFD49:JFE49 JOZ49:JPA49 JYV49:JYW49 KIR49:KIS49 KSN49:KSO49 LCJ49:LCK49 LMF49:LMG49 LWB49:LWC49 MFX49:MFY49 MPT49:MPU49 MZP49:MZQ49 NJL49:NJM49 NTH49:NTI49 ODD49:ODE49 OMZ49:ONA49 OWV49:OWW49 PGR49:PGS49 PQN49:PQO49 QAJ49:QAK49 QKF49:QKG49 QUB49:QUC49 RDX49:RDY49 RNT49:RNU49 RXP49:RXQ49 SHL49:SHM49 SRH49:SRI49 TBD49:TBE49 TKZ49:TLA49 TUV49:TUW49 UER49:UES49 UON49:UOO49 UYJ49:UYK49 VIF49:VIG49 VSB49:VSC49 WBX49:WBY49 WLT49:WLU49 WVP49:WVQ49 H65585:I65585 JD65585:JE65585 SZ65585:TA65585 ACV65585:ACW65585 AMR65585:AMS65585 AWN65585:AWO65585 BGJ65585:BGK65585 BQF65585:BQG65585 CAB65585:CAC65585 CJX65585:CJY65585 CTT65585:CTU65585 DDP65585:DDQ65585 DNL65585:DNM65585 DXH65585:DXI65585 EHD65585:EHE65585 EQZ65585:ERA65585 FAV65585:FAW65585 FKR65585:FKS65585 FUN65585:FUO65585 GEJ65585:GEK65585 GOF65585:GOG65585 GYB65585:GYC65585 HHX65585:HHY65585 HRT65585:HRU65585 IBP65585:IBQ65585 ILL65585:ILM65585 IVH65585:IVI65585 JFD65585:JFE65585 JOZ65585:JPA65585 JYV65585:JYW65585 KIR65585:KIS65585 KSN65585:KSO65585 LCJ65585:LCK65585 LMF65585:LMG65585 LWB65585:LWC65585 MFX65585:MFY65585 MPT65585:MPU65585 MZP65585:MZQ65585 NJL65585:NJM65585 NTH65585:NTI65585 ODD65585:ODE65585 OMZ65585:ONA65585 OWV65585:OWW65585 PGR65585:PGS65585 PQN65585:PQO65585 QAJ65585:QAK65585 QKF65585:QKG65585 QUB65585:QUC65585 RDX65585:RDY65585 RNT65585:RNU65585 RXP65585:RXQ65585 SHL65585:SHM65585 SRH65585:SRI65585 TBD65585:TBE65585 TKZ65585:TLA65585 TUV65585:TUW65585 UER65585:UES65585 UON65585:UOO65585 UYJ65585:UYK65585 VIF65585:VIG65585 VSB65585:VSC65585 WBX65585:WBY65585 WLT65585:WLU65585 WVP65585:WVQ65585 H131121:I131121 JD131121:JE131121 SZ131121:TA131121 ACV131121:ACW131121 AMR131121:AMS131121 AWN131121:AWO131121 BGJ131121:BGK131121 BQF131121:BQG131121 CAB131121:CAC131121 CJX131121:CJY131121 CTT131121:CTU131121 DDP131121:DDQ131121 DNL131121:DNM131121 DXH131121:DXI131121 EHD131121:EHE131121 EQZ131121:ERA131121 FAV131121:FAW131121 FKR131121:FKS131121 FUN131121:FUO131121 GEJ131121:GEK131121 GOF131121:GOG131121 GYB131121:GYC131121 HHX131121:HHY131121 HRT131121:HRU131121 IBP131121:IBQ131121 ILL131121:ILM131121 IVH131121:IVI131121 JFD131121:JFE131121 JOZ131121:JPA131121 JYV131121:JYW131121 KIR131121:KIS131121 KSN131121:KSO131121 LCJ131121:LCK131121 LMF131121:LMG131121 LWB131121:LWC131121 MFX131121:MFY131121 MPT131121:MPU131121 MZP131121:MZQ131121 NJL131121:NJM131121 NTH131121:NTI131121 ODD131121:ODE131121 OMZ131121:ONA131121 OWV131121:OWW131121 PGR131121:PGS131121 PQN131121:PQO131121 QAJ131121:QAK131121 QKF131121:QKG131121 QUB131121:QUC131121 RDX131121:RDY131121 RNT131121:RNU131121 RXP131121:RXQ131121 SHL131121:SHM131121 SRH131121:SRI131121 TBD131121:TBE131121 TKZ131121:TLA131121 TUV131121:TUW131121 UER131121:UES131121 UON131121:UOO131121 UYJ131121:UYK131121 VIF131121:VIG131121 VSB131121:VSC131121 WBX131121:WBY131121 WLT131121:WLU131121 WVP131121:WVQ131121 H196657:I196657 JD196657:JE196657 SZ196657:TA196657 ACV196657:ACW196657 AMR196657:AMS196657 AWN196657:AWO196657 BGJ196657:BGK196657 BQF196657:BQG196657 CAB196657:CAC196657 CJX196657:CJY196657 CTT196657:CTU196657 DDP196657:DDQ196657 DNL196657:DNM196657 DXH196657:DXI196657 EHD196657:EHE196657 EQZ196657:ERA196657 FAV196657:FAW196657 FKR196657:FKS196657 FUN196657:FUO196657 GEJ196657:GEK196657 GOF196657:GOG196657 GYB196657:GYC196657 HHX196657:HHY196657 HRT196657:HRU196657 IBP196657:IBQ196657 ILL196657:ILM196657 IVH196657:IVI196657 JFD196657:JFE196657 JOZ196657:JPA196657 JYV196657:JYW196657 KIR196657:KIS196657 KSN196657:KSO196657 LCJ196657:LCK196657 LMF196657:LMG196657 LWB196657:LWC196657 MFX196657:MFY196657 MPT196657:MPU196657 MZP196657:MZQ196657 NJL196657:NJM196657 NTH196657:NTI196657 ODD196657:ODE196657 OMZ196657:ONA196657 OWV196657:OWW196657 PGR196657:PGS196657 PQN196657:PQO196657 QAJ196657:QAK196657 QKF196657:QKG196657 QUB196657:QUC196657 RDX196657:RDY196657 RNT196657:RNU196657 RXP196657:RXQ196657 SHL196657:SHM196657 SRH196657:SRI196657 TBD196657:TBE196657 TKZ196657:TLA196657 TUV196657:TUW196657 UER196657:UES196657 UON196657:UOO196657 UYJ196657:UYK196657 VIF196657:VIG196657 VSB196657:VSC196657 WBX196657:WBY196657 WLT196657:WLU196657 WVP196657:WVQ196657 H262193:I262193 JD262193:JE262193 SZ262193:TA262193 ACV262193:ACW262193 AMR262193:AMS262193 AWN262193:AWO262193 BGJ262193:BGK262193 BQF262193:BQG262193 CAB262193:CAC262193 CJX262193:CJY262193 CTT262193:CTU262193 DDP262193:DDQ262193 DNL262193:DNM262193 DXH262193:DXI262193 EHD262193:EHE262193 EQZ262193:ERA262193 FAV262193:FAW262193 FKR262193:FKS262193 FUN262193:FUO262193 GEJ262193:GEK262193 GOF262193:GOG262193 GYB262193:GYC262193 HHX262193:HHY262193 HRT262193:HRU262193 IBP262193:IBQ262193 ILL262193:ILM262193 IVH262193:IVI262193 JFD262193:JFE262193 JOZ262193:JPA262193 JYV262193:JYW262193 KIR262193:KIS262193 KSN262193:KSO262193 LCJ262193:LCK262193 LMF262193:LMG262193 LWB262193:LWC262193 MFX262193:MFY262193 MPT262193:MPU262193 MZP262193:MZQ262193 NJL262193:NJM262193 NTH262193:NTI262193 ODD262193:ODE262193 OMZ262193:ONA262193 OWV262193:OWW262193 PGR262193:PGS262193 PQN262193:PQO262193 QAJ262193:QAK262193 QKF262193:QKG262193 QUB262193:QUC262193 RDX262193:RDY262193 RNT262193:RNU262193 RXP262193:RXQ262193 SHL262193:SHM262193 SRH262193:SRI262193 TBD262193:TBE262193 TKZ262193:TLA262193 TUV262193:TUW262193 UER262193:UES262193 UON262193:UOO262193 UYJ262193:UYK262193 VIF262193:VIG262193 VSB262193:VSC262193 WBX262193:WBY262193 WLT262193:WLU262193 WVP262193:WVQ262193 H327729:I327729 JD327729:JE327729 SZ327729:TA327729 ACV327729:ACW327729 AMR327729:AMS327729 AWN327729:AWO327729 BGJ327729:BGK327729 BQF327729:BQG327729 CAB327729:CAC327729 CJX327729:CJY327729 CTT327729:CTU327729 DDP327729:DDQ327729 DNL327729:DNM327729 DXH327729:DXI327729 EHD327729:EHE327729 EQZ327729:ERA327729 FAV327729:FAW327729 FKR327729:FKS327729 FUN327729:FUO327729 GEJ327729:GEK327729 GOF327729:GOG327729 GYB327729:GYC327729 HHX327729:HHY327729 HRT327729:HRU327729 IBP327729:IBQ327729 ILL327729:ILM327729 IVH327729:IVI327729 JFD327729:JFE327729 JOZ327729:JPA327729 JYV327729:JYW327729 KIR327729:KIS327729 KSN327729:KSO327729 LCJ327729:LCK327729 LMF327729:LMG327729 LWB327729:LWC327729 MFX327729:MFY327729 MPT327729:MPU327729 MZP327729:MZQ327729 NJL327729:NJM327729 NTH327729:NTI327729 ODD327729:ODE327729 OMZ327729:ONA327729 OWV327729:OWW327729 PGR327729:PGS327729 PQN327729:PQO327729 QAJ327729:QAK327729 QKF327729:QKG327729 QUB327729:QUC327729 RDX327729:RDY327729 RNT327729:RNU327729 RXP327729:RXQ327729 SHL327729:SHM327729 SRH327729:SRI327729 TBD327729:TBE327729 TKZ327729:TLA327729 TUV327729:TUW327729 UER327729:UES327729 UON327729:UOO327729 UYJ327729:UYK327729 VIF327729:VIG327729 VSB327729:VSC327729 WBX327729:WBY327729 WLT327729:WLU327729 WVP327729:WVQ327729 H393265:I393265 JD393265:JE393265 SZ393265:TA393265 ACV393265:ACW393265 AMR393265:AMS393265 AWN393265:AWO393265 BGJ393265:BGK393265 BQF393265:BQG393265 CAB393265:CAC393265 CJX393265:CJY393265 CTT393265:CTU393265 DDP393265:DDQ393265 DNL393265:DNM393265 DXH393265:DXI393265 EHD393265:EHE393265 EQZ393265:ERA393265 FAV393265:FAW393265 FKR393265:FKS393265 FUN393265:FUO393265 GEJ393265:GEK393265 GOF393265:GOG393265 GYB393265:GYC393265 HHX393265:HHY393265 HRT393265:HRU393265 IBP393265:IBQ393265 ILL393265:ILM393265 IVH393265:IVI393265 JFD393265:JFE393265 JOZ393265:JPA393265 JYV393265:JYW393265 KIR393265:KIS393265 KSN393265:KSO393265 LCJ393265:LCK393265 LMF393265:LMG393265 LWB393265:LWC393265 MFX393265:MFY393265 MPT393265:MPU393265 MZP393265:MZQ393265 NJL393265:NJM393265 NTH393265:NTI393265 ODD393265:ODE393265 OMZ393265:ONA393265 OWV393265:OWW393265 PGR393265:PGS393265 PQN393265:PQO393265 QAJ393265:QAK393265 QKF393265:QKG393265 QUB393265:QUC393265 RDX393265:RDY393265 RNT393265:RNU393265 RXP393265:RXQ393265 SHL393265:SHM393265 SRH393265:SRI393265 TBD393265:TBE393265 TKZ393265:TLA393265 TUV393265:TUW393265 UER393265:UES393265 UON393265:UOO393265 UYJ393265:UYK393265 VIF393265:VIG393265 VSB393265:VSC393265 WBX393265:WBY393265 WLT393265:WLU393265 WVP393265:WVQ393265 H458801:I458801 JD458801:JE458801 SZ458801:TA458801 ACV458801:ACW458801 AMR458801:AMS458801 AWN458801:AWO458801 BGJ458801:BGK458801 BQF458801:BQG458801 CAB458801:CAC458801 CJX458801:CJY458801 CTT458801:CTU458801 DDP458801:DDQ458801 DNL458801:DNM458801 DXH458801:DXI458801 EHD458801:EHE458801 EQZ458801:ERA458801 FAV458801:FAW458801 FKR458801:FKS458801 FUN458801:FUO458801 GEJ458801:GEK458801 GOF458801:GOG458801 GYB458801:GYC458801 HHX458801:HHY458801 HRT458801:HRU458801 IBP458801:IBQ458801 ILL458801:ILM458801 IVH458801:IVI458801 JFD458801:JFE458801 JOZ458801:JPA458801 JYV458801:JYW458801 KIR458801:KIS458801 KSN458801:KSO458801 LCJ458801:LCK458801 LMF458801:LMG458801 LWB458801:LWC458801 MFX458801:MFY458801 MPT458801:MPU458801 MZP458801:MZQ458801 NJL458801:NJM458801 NTH458801:NTI458801 ODD458801:ODE458801 OMZ458801:ONA458801 OWV458801:OWW458801 PGR458801:PGS458801 PQN458801:PQO458801 QAJ458801:QAK458801 QKF458801:QKG458801 QUB458801:QUC458801 RDX458801:RDY458801 RNT458801:RNU458801 RXP458801:RXQ458801 SHL458801:SHM458801 SRH458801:SRI458801 TBD458801:TBE458801 TKZ458801:TLA458801 TUV458801:TUW458801 UER458801:UES458801 UON458801:UOO458801 UYJ458801:UYK458801 VIF458801:VIG458801 VSB458801:VSC458801 WBX458801:WBY458801 WLT458801:WLU458801 WVP458801:WVQ458801 H524337:I524337 JD524337:JE524337 SZ524337:TA524337 ACV524337:ACW524337 AMR524337:AMS524337 AWN524337:AWO524337 BGJ524337:BGK524337 BQF524337:BQG524337 CAB524337:CAC524337 CJX524337:CJY524337 CTT524337:CTU524337 DDP524337:DDQ524337 DNL524337:DNM524337 DXH524337:DXI524337 EHD524337:EHE524337 EQZ524337:ERA524337 FAV524337:FAW524337 FKR524337:FKS524337 FUN524337:FUO524337 GEJ524337:GEK524337 GOF524337:GOG524337 GYB524337:GYC524337 HHX524337:HHY524337 HRT524337:HRU524337 IBP524337:IBQ524337 ILL524337:ILM524337 IVH524337:IVI524337 JFD524337:JFE524337 JOZ524337:JPA524337 JYV524337:JYW524337 KIR524337:KIS524337 KSN524337:KSO524337 LCJ524337:LCK524337 LMF524337:LMG524337 LWB524337:LWC524337 MFX524337:MFY524337 MPT524337:MPU524337 MZP524337:MZQ524337 NJL524337:NJM524337 NTH524337:NTI524337 ODD524337:ODE524337 OMZ524337:ONA524337 OWV524337:OWW524337 PGR524337:PGS524337 PQN524337:PQO524337 QAJ524337:QAK524337 QKF524337:QKG524337 QUB524337:QUC524337 RDX524337:RDY524337 RNT524337:RNU524337 RXP524337:RXQ524337 SHL524337:SHM524337 SRH524337:SRI524337 TBD524337:TBE524337 TKZ524337:TLA524337 TUV524337:TUW524337 UER524337:UES524337 UON524337:UOO524337 UYJ524337:UYK524337 VIF524337:VIG524337 VSB524337:VSC524337 WBX524337:WBY524337 WLT524337:WLU524337 WVP524337:WVQ524337 H589873:I589873 JD589873:JE589873 SZ589873:TA589873 ACV589873:ACW589873 AMR589873:AMS589873 AWN589873:AWO589873 BGJ589873:BGK589873 BQF589873:BQG589873 CAB589873:CAC589873 CJX589873:CJY589873 CTT589873:CTU589873 DDP589873:DDQ589873 DNL589873:DNM589873 DXH589873:DXI589873 EHD589873:EHE589873 EQZ589873:ERA589873 FAV589873:FAW589873 FKR589873:FKS589873 FUN589873:FUO589873 GEJ589873:GEK589873 GOF589873:GOG589873 GYB589873:GYC589873 HHX589873:HHY589873 HRT589873:HRU589873 IBP589873:IBQ589873 ILL589873:ILM589873 IVH589873:IVI589873 JFD589873:JFE589873 JOZ589873:JPA589873 JYV589873:JYW589873 KIR589873:KIS589873 KSN589873:KSO589873 LCJ589873:LCK589873 LMF589873:LMG589873 LWB589873:LWC589873 MFX589873:MFY589873 MPT589873:MPU589873 MZP589873:MZQ589873 NJL589873:NJM589873 NTH589873:NTI589873 ODD589873:ODE589873 OMZ589873:ONA589873 OWV589873:OWW589873 PGR589873:PGS589873 PQN589873:PQO589873 QAJ589873:QAK589873 QKF589873:QKG589873 QUB589873:QUC589873 RDX589873:RDY589873 RNT589873:RNU589873 RXP589873:RXQ589873 SHL589873:SHM589873 SRH589873:SRI589873 TBD589873:TBE589873 TKZ589873:TLA589873 TUV589873:TUW589873 UER589873:UES589873 UON589873:UOO589873 UYJ589873:UYK589873 VIF589873:VIG589873 VSB589873:VSC589873 WBX589873:WBY589873 WLT589873:WLU589873 WVP589873:WVQ589873 H655409:I655409 JD655409:JE655409 SZ655409:TA655409 ACV655409:ACW655409 AMR655409:AMS655409 AWN655409:AWO655409 BGJ655409:BGK655409 BQF655409:BQG655409 CAB655409:CAC655409 CJX655409:CJY655409 CTT655409:CTU655409 DDP655409:DDQ655409 DNL655409:DNM655409 DXH655409:DXI655409 EHD655409:EHE655409 EQZ655409:ERA655409 FAV655409:FAW655409 FKR655409:FKS655409 FUN655409:FUO655409 GEJ655409:GEK655409 GOF655409:GOG655409 GYB655409:GYC655409 HHX655409:HHY655409 HRT655409:HRU655409 IBP655409:IBQ655409 ILL655409:ILM655409 IVH655409:IVI655409 JFD655409:JFE655409 JOZ655409:JPA655409 JYV655409:JYW655409 KIR655409:KIS655409 KSN655409:KSO655409 LCJ655409:LCK655409 LMF655409:LMG655409 LWB655409:LWC655409 MFX655409:MFY655409 MPT655409:MPU655409 MZP655409:MZQ655409 NJL655409:NJM655409 NTH655409:NTI655409 ODD655409:ODE655409 OMZ655409:ONA655409 OWV655409:OWW655409 PGR655409:PGS655409 PQN655409:PQO655409 QAJ655409:QAK655409 QKF655409:QKG655409 QUB655409:QUC655409 RDX655409:RDY655409 RNT655409:RNU655409 RXP655409:RXQ655409 SHL655409:SHM655409 SRH655409:SRI655409 TBD655409:TBE655409 TKZ655409:TLA655409 TUV655409:TUW655409 UER655409:UES655409 UON655409:UOO655409 UYJ655409:UYK655409 VIF655409:VIG655409 VSB655409:VSC655409 WBX655409:WBY655409 WLT655409:WLU655409 WVP655409:WVQ655409 H720945:I720945 JD720945:JE720945 SZ720945:TA720945 ACV720945:ACW720945 AMR720945:AMS720945 AWN720945:AWO720945 BGJ720945:BGK720945 BQF720945:BQG720945 CAB720945:CAC720945 CJX720945:CJY720945 CTT720945:CTU720945 DDP720945:DDQ720945 DNL720945:DNM720945 DXH720945:DXI720945 EHD720945:EHE720945 EQZ720945:ERA720945 FAV720945:FAW720945 FKR720945:FKS720945 FUN720945:FUO720945 GEJ720945:GEK720945 GOF720945:GOG720945 GYB720945:GYC720945 HHX720945:HHY720945 HRT720945:HRU720945 IBP720945:IBQ720945 ILL720945:ILM720945 IVH720945:IVI720945 JFD720945:JFE720945 JOZ720945:JPA720945 JYV720945:JYW720945 KIR720945:KIS720945 KSN720945:KSO720945 LCJ720945:LCK720945 LMF720945:LMG720945 LWB720945:LWC720945 MFX720945:MFY720945 MPT720945:MPU720945 MZP720945:MZQ720945 NJL720945:NJM720945 NTH720945:NTI720945 ODD720945:ODE720945 OMZ720945:ONA720945 OWV720945:OWW720945 PGR720945:PGS720945 PQN720945:PQO720945 QAJ720945:QAK720945 QKF720945:QKG720945 QUB720945:QUC720945 RDX720945:RDY720945 RNT720945:RNU720945 RXP720945:RXQ720945 SHL720945:SHM720945 SRH720945:SRI720945 TBD720945:TBE720945 TKZ720945:TLA720945 TUV720945:TUW720945 UER720945:UES720945 UON720945:UOO720945 UYJ720945:UYK720945 VIF720945:VIG720945 VSB720945:VSC720945 WBX720945:WBY720945 WLT720945:WLU720945 WVP720945:WVQ720945 H786481:I786481 JD786481:JE786481 SZ786481:TA786481 ACV786481:ACW786481 AMR786481:AMS786481 AWN786481:AWO786481 BGJ786481:BGK786481 BQF786481:BQG786481 CAB786481:CAC786481 CJX786481:CJY786481 CTT786481:CTU786481 DDP786481:DDQ786481 DNL786481:DNM786481 DXH786481:DXI786481 EHD786481:EHE786481 EQZ786481:ERA786481 FAV786481:FAW786481 FKR786481:FKS786481 FUN786481:FUO786481 GEJ786481:GEK786481 GOF786481:GOG786481 GYB786481:GYC786481 HHX786481:HHY786481 HRT786481:HRU786481 IBP786481:IBQ786481 ILL786481:ILM786481 IVH786481:IVI786481 JFD786481:JFE786481 JOZ786481:JPA786481 JYV786481:JYW786481 KIR786481:KIS786481 KSN786481:KSO786481 LCJ786481:LCK786481 LMF786481:LMG786481 LWB786481:LWC786481 MFX786481:MFY786481 MPT786481:MPU786481 MZP786481:MZQ786481 NJL786481:NJM786481 NTH786481:NTI786481 ODD786481:ODE786481 OMZ786481:ONA786481 OWV786481:OWW786481 PGR786481:PGS786481 PQN786481:PQO786481 QAJ786481:QAK786481 QKF786481:QKG786481 QUB786481:QUC786481 RDX786481:RDY786481 RNT786481:RNU786481 RXP786481:RXQ786481 SHL786481:SHM786481 SRH786481:SRI786481 TBD786481:TBE786481 TKZ786481:TLA786481 TUV786481:TUW786481 UER786481:UES786481 UON786481:UOO786481 UYJ786481:UYK786481 VIF786481:VIG786481 VSB786481:VSC786481 WBX786481:WBY786481 WLT786481:WLU786481 WVP786481:WVQ786481 H852017:I852017 JD852017:JE852017 SZ852017:TA852017 ACV852017:ACW852017 AMR852017:AMS852017 AWN852017:AWO852017 BGJ852017:BGK852017 BQF852017:BQG852017 CAB852017:CAC852017 CJX852017:CJY852017 CTT852017:CTU852017 DDP852017:DDQ852017 DNL852017:DNM852017 DXH852017:DXI852017 EHD852017:EHE852017 EQZ852017:ERA852017 FAV852017:FAW852017 FKR852017:FKS852017 FUN852017:FUO852017 GEJ852017:GEK852017 GOF852017:GOG852017 GYB852017:GYC852017 HHX852017:HHY852017 HRT852017:HRU852017 IBP852017:IBQ852017 ILL852017:ILM852017 IVH852017:IVI852017 JFD852017:JFE852017 JOZ852017:JPA852017 JYV852017:JYW852017 KIR852017:KIS852017 KSN852017:KSO852017 LCJ852017:LCK852017 LMF852017:LMG852017 LWB852017:LWC852017 MFX852017:MFY852017 MPT852017:MPU852017 MZP852017:MZQ852017 NJL852017:NJM852017 NTH852017:NTI852017 ODD852017:ODE852017 OMZ852017:ONA852017 OWV852017:OWW852017 PGR852017:PGS852017 PQN852017:PQO852017 QAJ852017:QAK852017 QKF852017:QKG852017 QUB852017:QUC852017 RDX852017:RDY852017 RNT852017:RNU852017 RXP852017:RXQ852017 SHL852017:SHM852017 SRH852017:SRI852017 TBD852017:TBE852017 TKZ852017:TLA852017 TUV852017:TUW852017 UER852017:UES852017 UON852017:UOO852017 UYJ852017:UYK852017 VIF852017:VIG852017 VSB852017:VSC852017 WBX852017:WBY852017 WLT852017:WLU852017 WVP852017:WVQ852017 H917553:I917553 JD917553:JE917553 SZ917553:TA917553 ACV917553:ACW917553 AMR917553:AMS917553 AWN917553:AWO917553 BGJ917553:BGK917553 BQF917553:BQG917553 CAB917553:CAC917553 CJX917553:CJY917553 CTT917553:CTU917553 DDP917553:DDQ917553 DNL917553:DNM917553 DXH917553:DXI917553 EHD917553:EHE917553 EQZ917553:ERA917553 FAV917553:FAW917553 FKR917553:FKS917553 FUN917553:FUO917553 GEJ917553:GEK917553 GOF917553:GOG917553 GYB917553:GYC917553 HHX917553:HHY917553 HRT917553:HRU917553 IBP917553:IBQ917553 ILL917553:ILM917553 IVH917553:IVI917553 JFD917553:JFE917553 JOZ917553:JPA917553 JYV917553:JYW917553 KIR917553:KIS917553 KSN917553:KSO917553 LCJ917553:LCK917553 LMF917553:LMG917553 LWB917553:LWC917553 MFX917553:MFY917553 MPT917553:MPU917553 MZP917553:MZQ917553 NJL917553:NJM917553 NTH917553:NTI917553 ODD917553:ODE917553 OMZ917553:ONA917553 OWV917553:OWW917553 PGR917553:PGS917553 PQN917553:PQO917553 QAJ917553:QAK917553 QKF917553:QKG917553 QUB917553:QUC917553 RDX917553:RDY917553 RNT917553:RNU917553 RXP917553:RXQ917553 SHL917553:SHM917553 SRH917553:SRI917553 TBD917553:TBE917553 TKZ917553:TLA917553 TUV917553:TUW917553 UER917553:UES917553 UON917553:UOO917553 UYJ917553:UYK917553 VIF917553:VIG917553 VSB917553:VSC917553 WBX917553:WBY917553 WLT917553:WLU917553 WVP917553:WVQ917553 H983089:I983089 JD983089:JE983089 SZ983089:TA983089 ACV983089:ACW983089 AMR983089:AMS983089 AWN983089:AWO983089 BGJ983089:BGK983089 BQF983089:BQG983089 CAB983089:CAC983089 CJX983089:CJY983089 CTT983089:CTU983089 DDP983089:DDQ983089 DNL983089:DNM983089 DXH983089:DXI983089 EHD983089:EHE983089 EQZ983089:ERA983089 FAV983089:FAW983089 FKR983089:FKS983089 FUN983089:FUO983089 GEJ983089:GEK983089 GOF983089:GOG983089 GYB983089:GYC983089 HHX983089:HHY983089 HRT983089:HRU983089 IBP983089:IBQ983089 ILL983089:ILM983089 IVH983089:IVI983089 JFD983089:JFE983089 JOZ983089:JPA983089 JYV983089:JYW983089 KIR983089:KIS983089 KSN983089:KSO983089 LCJ983089:LCK983089 LMF983089:LMG983089 LWB983089:LWC983089 MFX983089:MFY983089 MPT983089:MPU983089 MZP983089:MZQ983089 NJL983089:NJM983089 NTH983089:NTI983089 ODD983089:ODE983089 OMZ983089:ONA983089 OWV983089:OWW983089 PGR983089:PGS983089 PQN983089:PQO983089 QAJ983089:QAK983089 QKF983089:QKG983089 QUB983089:QUC983089 RDX983089:RDY983089 RNT983089:RNU983089 RXP983089:RXQ983089 SHL983089:SHM983089 SRH983089:SRI983089 TBD983089:TBE983089 TKZ983089:TLA983089 TUV983089:TUW983089 UER983089:UES983089 UON983089:UOO983089 UYJ983089:UYK983089 VIF983089:VIG983089 VSB983089:VSC983089 WBX983089:WBY983089 WLT983089:WLU983089 WVP983089:WVQ983089" xr:uid="{CCC15526-D007-4916-80E2-C6FD6049D1C9}"/>
    <dataValidation allowBlank="1" showInputMessage="1" showErrorMessage="1" promptTitle="Weekly Max" prompt="must Use 6 Days if checking MPW capacity on a Ford Program._x000a__x000a_If Contracted Volume can not be met in 5 days then 6 Days may be considered._x000a__x000a_Also known as:  GM- QTC/SDC,   Chrysler - Quoted Tooling Capacity      _x000a__x000a__x000a_" sqref="H51:I51 JD51:JE51 SZ51:TA51 ACV51:ACW51 AMR51:AMS51 AWN51:AWO51 BGJ51:BGK51 BQF51:BQG51 CAB51:CAC51 CJX51:CJY51 CTT51:CTU51 DDP51:DDQ51 DNL51:DNM51 DXH51:DXI51 EHD51:EHE51 EQZ51:ERA51 FAV51:FAW51 FKR51:FKS51 FUN51:FUO51 GEJ51:GEK51 GOF51:GOG51 GYB51:GYC51 HHX51:HHY51 HRT51:HRU51 IBP51:IBQ51 ILL51:ILM51 IVH51:IVI51 JFD51:JFE51 JOZ51:JPA51 JYV51:JYW51 KIR51:KIS51 KSN51:KSO51 LCJ51:LCK51 LMF51:LMG51 LWB51:LWC51 MFX51:MFY51 MPT51:MPU51 MZP51:MZQ51 NJL51:NJM51 NTH51:NTI51 ODD51:ODE51 OMZ51:ONA51 OWV51:OWW51 PGR51:PGS51 PQN51:PQO51 QAJ51:QAK51 QKF51:QKG51 QUB51:QUC51 RDX51:RDY51 RNT51:RNU51 RXP51:RXQ51 SHL51:SHM51 SRH51:SRI51 TBD51:TBE51 TKZ51:TLA51 TUV51:TUW51 UER51:UES51 UON51:UOO51 UYJ51:UYK51 VIF51:VIG51 VSB51:VSC51 WBX51:WBY51 WLT51:WLU51 WVP51:WVQ51 H65587:I65587 JD65587:JE65587 SZ65587:TA65587 ACV65587:ACW65587 AMR65587:AMS65587 AWN65587:AWO65587 BGJ65587:BGK65587 BQF65587:BQG65587 CAB65587:CAC65587 CJX65587:CJY65587 CTT65587:CTU65587 DDP65587:DDQ65587 DNL65587:DNM65587 DXH65587:DXI65587 EHD65587:EHE65587 EQZ65587:ERA65587 FAV65587:FAW65587 FKR65587:FKS65587 FUN65587:FUO65587 GEJ65587:GEK65587 GOF65587:GOG65587 GYB65587:GYC65587 HHX65587:HHY65587 HRT65587:HRU65587 IBP65587:IBQ65587 ILL65587:ILM65587 IVH65587:IVI65587 JFD65587:JFE65587 JOZ65587:JPA65587 JYV65587:JYW65587 KIR65587:KIS65587 KSN65587:KSO65587 LCJ65587:LCK65587 LMF65587:LMG65587 LWB65587:LWC65587 MFX65587:MFY65587 MPT65587:MPU65587 MZP65587:MZQ65587 NJL65587:NJM65587 NTH65587:NTI65587 ODD65587:ODE65587 OMZ65587:ONA65587 OWV65587:OWW65587 PGR65587:PGS65587 PQN65587:PQO65587 QAJ65587:QAK65587 QKF65587:QKG65587 QUB65587:QUC65587 RDX65587:RDY65587 RNT65587:RNU65587 RXP65587:RXQ65587 SHL65587:SHM65587 SRH65587:SRI65587 TBD65587:TBE65587 TKZ65587:TLA65587 TUV65587:TUW65587 UER65587:UES65587 UON65587:UOO65587 UYJ65587:UYK65587 VIF65587:VIG65587 VSB65587:VSC65587 WBX65587:WBY65587 WLT65587:WLU65587 WVP65587:WVQ65587 H131123:I131123 JD131123:JE131123 SZ131123:TA131123 ACV131123:ACW131123 AMR131123:AMS131123 AWN131123:AWO131123 BGJ131123:BGK131123 BQF131123:BQG131123 CAB131123:CAC131123 CJX131123:CJY131123 CTT131123:CTU131123 DDP131123:DDQ131123 DNL131123:DNM131123 DXH131123:DXI131123 EHD131123:EHE131123 EQZ131123:ERA131123 FAV131123:FAW131123 FKR131123:FKS131123 FUN131123:FUO131123 GEJ131123:GEK131123 GOF131123:GOG131123 GYB131123:GYC131123 HHX131123:HHY131123 HRT131123:HRU131123 IBP131123:IBQ131123 ILL131123:ILM131123 IVH131123:IVI131123 JFD131123:JFE131123 JOZ131123:JPA131123 JYV131123:JYW131123 KIR131123:KIS131123 KSN131123:KSO131123 LCJ131123:LCK131123 LMF131123:LMG131123 LWB131123:LWC131123 MFX131123:MFY131123 MPT131123:MPU131123 MZP131123:MZQ131123 NJL131123:NJM131123 NTH131123:NTI131123 ODD131123:ODE131123 OMZ131123:ONA131123 OWV131123:OWW131123 PGR131123:PGS131123 PQN131123:PQO131123 QAJ131123:QAK131123 QKF131123:QKG131123 QUB131123:QUC131123 RDX131123:RDY131123 RNT131123:RNU131123 RXP131123:RXQ131123 SHL131123:SHM131123 SRH131123:SRI131123 TBD131123:TBE131123 TKZ131123:TLA131123 TUV131123:TUW131123 UER131123:UES131123 UON131123:UOO131123 UYJ131123:UYK131123 VIF131123:VIG131123 VSB131123:VSC131123 WBX131123:WBY131123 WLT131123:WLU131123 WVP131123:WVQ131123 H196659:I196659 JD196659:JE196659 SZ196659:TA196659 ACV196659:ACW196659 AMR196659:AMS196659 AWN196659:AWO196659 BGJ196659:BGK196659 BQF196659:BQG196659 CAB196659:CAC196659 CJX196659:CJY196659 CTT196659:CTU196659 DDP196659:DDQ196659 DNL196659:DNM196659 DXH196659:DXI196659 EHD196659:EHE196659 EQZ196659:ERA196659 FAV196659:FAW196659 FKR196659:FKS196659 FUN196659:FUO196659 GEJ196659:GEK196659 GOF196659:GOG196659 GYB196659:GYC196659 HHX196659:HHY196659 HRT196659:HRU196659 IBP196659:IBQ196659 ILL196659:ILM196659 IVH196659:IVI196659 JFD196659:JFE196659 JOZ196659:JPA196659 JYV196659:JYW196659 KIR196659:KIS196659 KSN196659:KSO196659 LCJ196659:LCK196659 LMF196659:LMG196659 LWB196659:LWC196659 MFX196659:MFY196659 MPT196659:MPU196659 MZP196659:MZQ196659 NJL196659:NJM196659 NTH196659:NTI196659 ODD196659:ODE196659 OMZ196659:ONA196659 OWV196659:OWW196659 PGR196659:PGS196659 PQN196659:PQO196659 QAJ196659:QAK196659 QKF196659:QKG196659 QUB196659:QUC196659 RDX196659:RDY196659 RNT196659:RNU196659 RXP196659:RXQ196659 SHL196659:SHM196659 SRH196659:SRI196659 TBD196659:TBE196659 TKZ196659:TLA196659 TUV196659:TUW196659 UER196659:UES196659 UON196659:UOO196659 UYJ196659:UYK196659 VIF196659:VIG196659 VSB196659:VSC196659 WBX196659:WBY196659 WLT196659:WLU196659 WVP196659:WVQ196659 H262195:I262195 JD262195:JE262195 SZ262195:TA262195 ACV262195:ACW262195 AMR262195:AMS262195 AWN262195:AWO262195 BGJ262195:BGK262195 BQF262195:BQG262195 CAB262195:CAC262195 CJX262195:CJY262195 CTT262195:CTU262195 DDP262195:DDQ262195 DNL262195:DNM262195 DXH262195:DXI262195 EHD262195:EHE262195 EQZ262195:ERA262195 FAV262195:FAW262195 FKR262195:FKS262195 FUN262195:FUO262195 GEJ262195:GEK262195 GOF262195:GOG262195 GYB262195:GYC262195 HHX262195:HHY262195 HRT262195:HRU262195 IBP262195:IBQ262195 ILL262195:ILM262195 IVH262195:IVI262195 JFD262195:JFE262195 JOZ262195:JPA262195 JYV262195:JYW262195 KIR262195:KIS262195 KSN262195:KSO262195 LCJ262195:LCK262195 LMF262195:LMG262195 LWB262195:LWC262195 MFX262195:MFY262195 MPT262195:MPU262195 MZP262195:MZQ262195 NJL262195:NJM262195 NTH262195:NTI262195 ODD262195:ODE262195 OMZ262195:ONA262195 OWV262195:OWW262195 PGR262195:PGS262195 PQN262195:PQO262195 QAJ262195:QAK262195 QKF262195:QKG262195 QUB262195:QUC262195 RDX262195:RDY262195 RNT262195:RNU262195 RXP262195:RXQ262195 SHL262195:SHM262195 SRH262195:SRI262195 TBD262195:TBE262195 TKZ262195:TLA262195 TUV262195:TUW262195 UER262195:UES262195 UON262195:UOO262195 UYJ262195:UYK262195 VIF262195:VIG262195 VSB262195:VSC262195 WBX262195:WBY262195 WLT262195:WLU262195 WVP262195:WVQ262195 H327731:I327731 JD327731:JE327731 SZ327731:TA327731 ACV327731:ACW327731 AMR327731:AMS327731 AWN327731:AWO327731 BGJ327731:BGK327731 BQF327731:BQG327731 CAB327731:CAC327731 CJX327731:CJY327731 CTT327731:CTU327731 DDP327731:DDQ327731 DNL327731:DNM327731 DXH327731:DXI327731 EHD327731:EHE327731 EQZ327731:ERA327731 FAV327731:FAW327731 FKR327731:FKS327731 FUN327731:FUO327731 GEJ327731:GEK327731 GOF327731:GOG327731 GYB327731:GYC327731 HHX327731:HHY327731 HRT327731:HRU327731 IBP327731:IBQ327731 ILL327731:ILM327731 IVH327731:IVI327731 JFD327731:JFE327731 JOZ327731:JPA327731 JYV327731:JYW327731 KIR327731:KIS327731 KSN327731:KSO327731 LCJ327731:LCK327731 LMF327731:LMG327731 LWB327731:LWC327731 MFX327731:MFY327731 MPT327731:MPU327731 MZP327731:MZQ327731 NJL327731:NJM327731 NTH327731:NTI327731 ODD327731:ODE327731 OMZ327731:ONA327731 OWV327731:OWW327731 PGR327731:PGS327731 PQN327731:PQO327731 QAJ327731:QAK327731 QKF327731:QKG327731 QUB327731:QUC327731 RDX327731:RDY327731 RNT327731:RNU327731 RXP327731:RXQ327731 SHL327731:SHM327731 SRH327731:SRI327731 TBD327731:TBE327731 TKZ327731:TLA327731 TUV327731:TUW327731 UER327731:UES327731 UON327731:UOO327731 UYJ327731:UYK327731 VIF327731:VIG327731 VSB327731:VSC327731 WBX327731:WBY327731 WLT327731:WLU327731 WVP327731:WVQ327731 H393267:I393267 JD393267:JE393267 SZ393267:TA393267 ACV393267:ACW393267 AMR393267:AMS393267 AWN393267:AWO393267 BGJ393267:BGK393267 BQF393267:BQG393267 CAB393267:CAC393267 CJX393267:CJY393267 CTT393267:CTU393267 DDP393267:DDQ393267 DNL393267:DNM393267 DXH393267:DXI393267 EHD393267:EHE393267 EQZ393267:ERA393267 FAV393267:FAW393267 FKR393267:FKS393267 FUN393267:FUO393267 GEJ393267:GEK393267 GOF393267:GOG393267 GYB393267:GYC393267 HHX393267:HHY393267 HRT393267:HRU393267 IBP393267:IBQ393267 ILL393267:ILM393267 IVH393267:IVI393267 JFD393267:JFE393267 JOZ393267:JPA393267 JYV393267:JYW393267 KIR393267:KIS393267 KSN393267:KSO393267 LCJ393267:LCK393267 LMF393267:LMG393267 LWB393267:LWC393267 MFX393267:MFY393267 MPT393267:MPU393267 MZP393267:MZQ393267 NJL393267:NJM393267 NTH393267:NTI393267 ODD393267:ODE393267 OMZ393267:ONA393267 OWV393267:OWW393267 PGR393267:PGS393267 PQN393267:PQO393267 QAJ393267:QAK393267 QKF393267:QKG393267 QUB393267:QUC393267 RDX393267:RDY393267 RNT393267:RNU393267 RXP393267:RXQ393267 SHL393267:SHM393267 SRH393267:SRI393267 TBD393267:TBE393267 TKZ393267:TLA393267 TUV393267:TUW393267 UER393267:UES393267 UON393267:UOO393267 UYJ393267:UYK393267 VIF393267:VIG393267 VSB393267:VSC393267 WBX393267:WBY393267 WLT393267:WLU393267 WVP393267:WVQ393267 H458803:I458803 JD458803:JE458803 SZ458803:TA458803 ACV458803:ACW458803 AMR458803:AMS458803 AWN458803:AWO458803 BGJ458803:BGK458803 BQF458803:BQG458803 CAB458803:CAC458803 CJX458803:CJY458803 CTT458803:CTU458803 DDP458803:DDQ458803 DNL458803:DNM458803 DXH458803:DXI458803 EHD458803:EHE458803 EQZ458803:ERA458803 FAV458803:FAW458803 FKR458803:FKS458803 FUN458803:FUO458803 GEJ458803:GEK458803 GOF458803:GOG458803 GYB458803:GYC458803 HHX458803:HHY458803 HRT458803:HRU458803 IBP458803:IBQ458803 ILL458803:ILM458803 IVH458803:IVI458803 JFD458803:JFE458803 JOZ458803:JPA458803 JYV458803:JYW458803 KIR458803:KIS458803 KSN458803:KSO458803 LCJ458803:LCK458803 LMF458803:LMG458803 LWB458803:LWC458803 MFX458803:MFY458803 MPT458803:MPU458803 MZP458803:MZQ458803 NJL458803:NJM458803 NTH458803:NTI458803 ODD458803:ODE458803 OMZ458803:ONA458803 OWV458803:OWW458803 PGR458803:PGS458803 PQN458803:PQO458803 QAJ458803:QAK458803 QKF458803:QKG458803 QUB458803:QUC458803 RDX458803:RDY458803 RNT458803:RNU458803 RXP458803:RXQ458803 SHL458803:SHM458803 SRH458803:SRI458803 TBD458803:TBE458803 TKZ458803:TLA458803 TUV458803:TUW458803 UER458803:UES458803 UON458803:UOO458803 UYJ458803:UYK458803 VIF458803:VIG458803 VSB458803:VSC458803 WBX458803:WBY458803 WLT458803:WLU458803 WVP458803:WVQ458803 H524339:I524339 JD524339:JE524339 SZ524339:TA524339 ACV524339:ACW524339 AMR524339:AMS524339 AWN524339:AWO524339 BGJ524339:BGK524339 BQF524339:BQG524339 CAB524339:CAC524339 CJX524339:CJY524339 CTT524339:CTU524339 DDP524339:DDQ524339 DNL524339:DNM524339 DXH524339:DXI524339 EHD524339:EHE524339 EQZ524339:ERA524339 FAV524339:FAW524339 FKR524339:FKS524339 FUN524339:FUO524339 GEJ524339:GEK524339 GOF524339:GOG524339 GYB524339:GYC524339 HHX524339:HHY524339 HRT524339:HRU524339 IBP524339:IBQ524339 ILL524339:ILM524339 IVH524339:IVI524339 JFD524339:JFE524339 JOZ524339:JPA524339 JYV524339:JYW524339 KIR524339:KIS524339 KSN524339:KSO524339 LCJ524339:LCK524339 LMF524339:LMG524339 LWB524339:LWC524339 MFX524339:MFY524339 MPT524339:MPU524339 MZP524339:MZQ524339 NJL524339:NJM524339 NTH524339:NTI524339 ODD524339:ODE524339 OMZ524339:ONA524339 OWV524339:OWW524339 PGR524339:PGS524339 PQN524339:PQO524339 QAJ524339:QAK524339 QKF524339:QKG524339 QUB524339:QUC524339 RDX524339:RDY524339 RNT524339:RNU524339 RXP524339:RXQ524339 SHL524339:SHM524339 SRH524339:SRI524339 TBD524339:TBE524339 TKZ524339:TLA524339 TUV524339:TUW524339 UER524339:UES524339 UON524339:UOO524339 UYJ524339:UYK524339 VIF524339:VIG524339 VSB524339:VSC524339 WBX524339:WBY524339 WLT524339:WLU524339 WVP524339:WVQ524339 H589875:I589875 JD589875:JE589875 SZ589875:TA589875 ACV589875:ACW589875 AMR589875:AMS589875 AWN589875:AWO589875 BGJ589875:BGK589875 BQF589875:BQG589875 CAB589875:CAC589875 CJX589875:CJY589875 CTT589875:CTU589875 DDP589875:DDQ589875 DNL589875:DNM589875 DXH589875:DXI589875 EHD589875:EHE589875 EQZ589875:ERA589875 FAV589875:FAW589875 FKR589875:FKS589875 FUN589875:FUO589875 GEJ589875:GEK589875 GOF589875:GOG589875 GYB589875:GYC589875 HHX589875:HHY589875 HRT589875:HRU589875 IBP589875:IBQ589875 ILL589875:ILM589875 IVH589875:IVI589875 JFD589875:JFE589875 JOZ589875:JPA589875 JYV589875:JYW589875 KIR589875:KIS589875 KSN589875:KSO589875 LCJ589875:LCK589875 LMF589875:LMG589875 LWB589875:LWC589875 MFX589875:MFY589875 MPT589875:MPU589875 MZP589875:MZQ589875 NJL589875:NJM589875 NTH589875:NTI589875 ODD589875:ODE589875 OMZ589875:ONA589875 OWV589875:OWW589875 PGR589875:PGS589875 PQN589875:PQO589875 QAJ589875:QAK589875 QKF589875:QKG589875 QUB589875:QUC589875 RDX589875:RDY589875 RNT589875:RNU589875 RXP589875:RXQ589875 SHL589875:SHM589875 SRH589875:SRI589875 TBD589875:TBE589875 TKZ589875:TLA589875 TUV589875:TUW589875 UER589875:UES589875 UON589875:UOO589875 UYJ589875:UYK589875 VIF589875:VIG589875 VSB589875:VSC589875 WBX589875:WBY589875 WLT589875:WLU589875 WVP589875:WVQ589875 H655411:I655411 JD655411:JE655411 SZ655411:TA655411 ACV655411:ACW655411 AMR655411:AMS655411 AWN655411:AWO655411 BGJ655411:BGK655411 BQF655411:BQG655411 CAB655411:CAC655411 CJX655411:CJY655411 CTT655411:CTU655411 DDP655411:DDQ655411 DNL655411:DNM655411 DXH655411:DXI655411 EHD655411:EHE655411 EQZ655411:ERA655411 FAV655411:FAW655411 FKR655411:FKS655411 FUN655411:FUO655411 GEJ655411:GEK655411 GOF655411:GOG655411 GYB655411:GYC655411 HHX655411:HHY655411 HRT655411:HRU655411 IBP655411:IBQ655411 ILL655411:ILM655411 IVH655411:IVI655411 JFD655411:JFE655411 JOZ655411:JPA655411 JYV655411:JYW655411 KIR655411:KIS655411 KSN655411:KSO655411 LCJ655411:LCK655411 LMF655411:LMG655411 LWB655411:LWC655411 MFX655411:MFY655411 MPT655411:MPU655411 MZP655411:MZQ655411 NJL655411:NJM655411 NTH655411:NTI655411 ODD655411:ODE655411 OMZ655411:ONA655411 OWV655411:OWW655411 PGR655411:PGS655411 PQN655411:PQO655411 QAJ655411:QAK655411 QKF655411:QKG655411 QUB655411:QUC655411 RDX655411:RDY655411 RNT655411:RNU655411 RXP655411:RXQ655411 SHL655411:SHM655411 SRH655411:SRI655411 TBD655411:TBE655411 TKZ655411:TLA655411 TUV655411:TUW655411 UER655411:UES655411 UON655411:UOO655411 UYJ655411:UYK655411 VIF655411:VIG655411 VSB655411:VSC655411 WBX655411:WBY655411 WLT655411:WLU655411 WVP655411:WVQ655411 H720947:I720947 JD720947:JE720947 SZ720947:TA720947 ACV720947:ACW720947 AMR720947:AMS720947 AWN720947:AWO720947 BGJ720947:BGK720947 BQF720947:BQG720947 CAB720947:CAC720947 CJX720947:CJY720947 CTT720947:CTU720947 DDP720947:DDQ720947 DNL720947:DNM720947 DXH720947:DXI720947 EHD720947:EHE720947 EQZ720947:ERA720947 FAV720947:FAW720947 FKR720947:FKS720947 FUN720947:FUO720947 GEJ720947:GEK720947 GOF720947:GOG720947 GYB720947:GYC720947 HHX720947:HHY720947 HRT720947:HRU720947 IBP720947:IBQ720947 ILL720947:ILM720947 IVH720947:IVI720947 JFD720947:JFE720947 JOZ720947:JPA720947 JYV720947:JYW720947 KIR720947:KIS720947 KSN720947:KSO720947 LCJ720947:LCK720947 LMF720947:LMG720947 LWB720947:LWC720947 MFX720947:MFY720947 MPT720947:MPU720947 MZP720947:MZQ720947 NJL720947:NJM720947 NTH720947:NTI720947 ODD720947:ODE720947 OMZ720947:ONA720947 OWV720947:OWW720947 PGR720947:PGS720947 PQN720947:PQO720947 QAJ720947:QAK720947 QKF720947:QKG720947 QUB720947:QUC720947 RDX720947:RDY720947 RNT720947:RNU720947 RXP720947:RXQ720947 SHL720947:SHM720947 SRH720947:SRI720947 TBD720947:TBE720947 TKZ720947:TLA720947 TUV720947:TUW720947 UER720947:UES720947 UON720947:UOO720947 UYJ720947:UYK720947 VIF720947:VIG720947 VSB720947:VSC720947 WBX720947:WBY720947 WLT720947:WLU720947 WVP720947:WVQ720947 H786483:I786483 JD786483:JE786483 SZ786483:TA786483 ACV786483:ACW786483 AMR786483:AMS786483 AWN786483:AWO786483 BGJ786483:BGK786483 BQF786483:BQG786483 CAB786483:CAC786483 CJX786483:CJY786483 CTT786483:CTU786483 DDP786483:DDQ786483 DNL786483:DNM786483 DXH786483:DXI786483 EHD786483:EHE786483 EQZ786483:ERA786483 FAV786483:FAW786483 FKR786483:FKS786483 FUN786483:FUO786483 GEJ786483:GEK786483 GOF786483:GOG786483 GYB786483:GYC786483 HHX786483:HHY786483 HRT786483:HRU786483 IBP786483:IBQ786483 ILL786483:ILM786483 IVH786483:IVI786483 JFD786483:JFE786483 JOZ786483:JPA786483 JYV786483:JYW786483 KIR786483:KIS786483 KSN786483:KSO786483 LCJ786483:LCK786483 LMF786483:LMG786483 LWB786483:LWC786483 MFX786483:MFY786483 MPT786483:MPU786483 MZP786483:MZQ786483 NJL786483:NJM786483 NTH786483:NTI786483 ODD786483:ODE786483 OMZ786483:ONA786483 OWV786483:OWW786483 PGR786483:PGS786483 PQN786483:PQO786483 QAJ786483:QAK786483 QKF786483:QKG786483 QUB786483:QUC786483 RDX786483:RDY786483 RNT786483:RNU786483 RXP786483:RXQ786483 SHL786483:SHM786483 SRH786483:SRI786483 TBD786483:TBE786483 TKZ786483:TLA786483 TUV786483:TUW786483 UER786483:UES786483 UON786483:UOO786483 UYJ786483:UYK786483 VIF786483:VIG786483 VSB786483:VSC786483 WBX786483:WBY786483 WLT786483:WLU786483 WVP786483:WVQ786483 H852019:I852019 JD852019:JE852019 SZ852019:TA852019 ACV852019:ACW852019 AMR852019:AMS852019 AWN852019:AWO852019 BGJ852019:BGK852019 BQF852019:BQG852019 CAB852019:CAC852019 CJX852019:CJY852019 CTT852019:CTU852019 DDP852019:DDQ852019 DNL852019:DNM852019 DXH852019:DXI852019 EHD852019:EHE852019 EQZ852019:ERA852019 FAV852019:FAW852019 FKR852019:FKS852019 FUN852019:FUO852019 GEJ852019:GEK852019 GOF852019:GOG852019 GYB852019:GYC852019 HHX852019:HHY852019 HRT852019:HRU852019 IBP852019:IBQ852019 ILL852019:ILM852019 IVH852019:IVI852019 JFD852019:JFE852019 JOZ852019:JPA852019 JYV852019:JYW852019 KIR852019:KIS852019 KSN852019:KSO852019 LCJ852019:LCK852019 LMF852019:LMG852019 LWB852019:LWC852019 MFX852019:MFY852019 MPT852019:MPU852019 MZP852019:MZQ852019 NJL852019:NJM852019 NTH852019:NTI852019 ODD852019:ODE852019 OMZ852019:ONA852019 OWV852019:OWW852019 PGR852019:PGS852019 PQN852019:PQO852019 QAJ852019:QAK852019 QKF852019:QKG852019 QUB852019:QUC852019 RDX852019:RDY852019 RNT852019:RNU852019 RXP852019:RXQ852019 SHL852019:SHM852019 SRH852019:SRI852019 TBD852019:TBE852019 TKZ852019:TLA852019 TUV852019:TUW852019 UER852019:UES852019 UON852019:UOO852019 UYJ852019:UYK852019 VIF852019:VIG852019 VSB852019:VSC852019 WBX852019:WBY852019 WLT852019:WLU852019 WVP852019:WVQ852019 H917555:I917555 JD917555:JE917555 SZ917555:TA917555 ACV917555:ACW917555 AMR917555:AMS917555 AWN917555:AWO917555 BGJ917555:BGK917555 BQF917555:BQG917555 CAB917555:CAC917555 CJX917555:CJY917555 CTT917555:CTU917555 DDP917555:DDQ917555 DNL917555:DNM917555 DXH917555:DXI917555 EHD917555:EHE917555 EQZ917555:ERA917555 FAV917555:FAW917555 FKR917555:FKS917555 FUN917555:FUO917555 GEJ917555:GEK917555 GOF917555:GOG917555 GYB917555:GYC917555 HHX917555:HHY917555 HRT917555:HRU917555 IBP917555:IBQ917555 ILL917555:ILM917555 IVH917555:IVI917555 JFD917555:JFE917555 JOZ917555:JPA917555 JYV917555:JYW917555 KIR917555:KIS917555 KSN917555:KSO917555 LCJ917555:LCK917555 LMF917555:LMG917555 LWB917555:LWC917555 MFX917555:MFY917555 MPT917555:MPU917555 MZP917555:MZQ917555 NJL917555:NJM917555 NTH917555:NTI917555 ODD917555:ODE917555 OMZ917555:ONA917555 OWV917555:OWW917555 PGR917555:PGS917555 PQN917555:PQO917555 QAJ917555:QAK917555 QKF917555:QKG917555 QUB917555:QUC917555 RDX917555:RDY917555 RNT917555:RNU917555 RXP917555:RXQ917555 SHL917555:SHM917555 SRH917555:SRI917555 TBD917555:TBE917555 TKZ917555:TLA917555 TUV917555:TUW917555 UER917555:UES917555 UON917555:UOO917555 UYJ917555:UYK917555 VIF917555:VIG917555 VSB917555:VSC917555 WBX917555:WBY917555 WLT917555:WLU917555 WVP917555:WVQ917555 H983091:I983091 JD983091:JE983091 SZ983091:TA983091 ACV983091:ACW983091 AMR983091:AMS983091 AWN983091:AWO983091 BGJ983091:BGK983091 BQF983091:BQG983091 CAB983091:CAC983091 CJX983091:CJY983091 CTT983091:CTU983091 DDP983091:DDQ983091 DNL983091:DNM983091 DXH983091:DXI983091 EHD983091:EHE983091 EQZ983091:ERA983091 FAV983091:FAW983091 FKR983091:FKS983091 FUN983091:FUO983091 GEJ983091:GEK983091 GOF983091:GOG983091 GYB983091:GYC983091 HHX983091:HHY983091 HRT983091:HRU983091 IBP983091:IBQ983091 ILL983091:ILM983091 IVH983091:IVI983091 JFD983091:JFE983091 JOZ983091:JPA983091 JYV983091:JYW983091 KIR983091:KIS983091 KSN983091:KSO983091 LCJ983091:LCK983091 LMF983091:LMG983091 LWB983091:LWC983091 MFX983091:MFY983091 MPT983091:MPU983091 MZP983091:MZQ983091 NJL983091:NJM983091 NTH983091:NTI983091 ODD983091:ODE983091 OMZ983091:ONA983091 OWV983091:OWW983091 PGR983091:PGS983091 PQN983091:PQO983091 QAJ983091:QAK983091 QKF983091:QKG983091 QUB983091:QUC983091 RDX983091:RDY983091 RNT983091:RNU983091 RXP983091:RXQ983091 SHL983091:SHM983091 SRH983091:SRI983091 TBD983091:TBE983091 TKZ983091:TLA983091 TUV983091:TUW983091 UER983091:UES983091 UON983091:UOO983091 UYJ983091:UYK983091 VIF983091:VIG983091 VSB983091:VSC983091 WBX983091:WBY983091 WLT983091:WLU983091 WVP983091:WVQ983091" xr:uid="{C4C9CCE8-F0B1-47B5-A51F-0AEF0D68FB3C}"/>
    <dataValidation type="whole" allowBlank="1" showInputMessage="1" showErrorMessage="1" promptTitle="Contracted Yearly Volume" prompt="Input the Contracted Yearly Volume from the DMMI Award Letter that you are agreeing to.  Should match the Contracted Yearly Capacity from the above &quot;Capacity Requirements&quot; Section." sqref="D61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D65597 IZ65597 SV65597 ACR65597 AMN65597 AWJ65597 BGF65597 BQB65597 BZX65597 CJT65597 CTP65597 DDL65597 DNH65597 DXD65597 EGZ65597 EQV65597 FAR65597 FKN65597 FUJ65597 GEF65597 GOB65597 GXX65597 HHT65597 HRP65597 IBL65597 ILH65597 IVD65597 JEZ65597 JOV65597 JYR65597 KIN65597 KSJ65597 LCF65597 LMB65597 LVX65597 MFT65597 MPP65597 MZL65597 NJH65597 NTD65597 OCZ65597 OMV65597 OWR65597 PGN65597 PQJ65597 QAF65597 QKB65597 QTX65597 RDT65597 RNP65597 RXL65597 SHH65597 SRD65597 TAZ65597 TKV65597 TUR65597 UEN65597 UOJ65597 UYF65597 VIB65597 VRX65597 WBT65597 WLP65597 WVL65597 D131133 IZ131133 SV131133 ACR131133 AMN131133 AWJ131133 BGF131133 BQB131133 BZX131133 CJT131133 CTP131133 DDL131133 DNH131133 DXD131133 EGZ131133 EQV131133 FAR131133 FKN131133 FUJ131133 GEF131133 GOB131133 GXX131133 HHT131133 HRP131133 IBL131133 ILH131133 IVD131133 JEZ131133 JOV131133 JYR131133 KIN131133 KSJ131133 LCF131133 LMB131133 LVX131133 MFT131133 MPP131133 MZL131133 NJH131133 NTD131133 OCZ131133 OMV131133 OWR131133 PGN131133 PQJ131133 QAF131133 QKB131133 QTX131133 RDT131133 RNP131133 RXL131133 SHH131133 SRD131133 TAZ131133 TKV131133 TUR131133 UEN131133 UOJ131133 UYF131133 VIB131133 VRX131133 WBT131133 WLP131133 WVL131133 D196669 IZ196669 SV196669 ACR196669 AMN196669 AWJ196669 BGF196669 BQB196669 BZX196669 CJT196669 CTP196669 DDL196669 DNH196669 DXD196669 EGZ196669 EQV196669 FAR196669 FKN196669 FUJ196669 GEF196669 GOB196669 GXX196669 HHT196669 HRP196669 IBL196669 ILH196669 IVD196669 JEZ196669 JOV196669 JYR196669 KIN196669 KSJ196669 LCF196669 LMB196669 LVX196669 MFT196669 MPP196669 MZL196669 NJH196669 NTD196669 OCZ196669 OMV196669 OWR196669 PGN196669 PQJ196669 QAF196669 QKB196669 QTX196669 RDT196669 RNP196669 RXL196669 SHH196669 SRD196669 TAZ196669 TKV196669 TUR196669 UEN196669 UOJ196669 UYF196669 VIB196669 VRX196669 WBT196669 WLP196669 WVL196669 D262205 IZ262205 SV262205 ACR262205 AMN262205 AWJ262205 BGF262205 BQB262205 BZX262205 CJT262205 CTP262205 DDL262205 DNH262205 DXD262205 EGZ262205 EQV262205 FAR262205 FKN262205 FUJ262205 GEF262205 GOB262205 GXX262205 HHT262205 HRP262205 IBL262205 ILH262205 IVD262205 JEZ262205 JOV262205 JYR262205 KIN262205 KSJ262205 LCF262205 LMB262205 LVX262205 MFT262205 MPP262205 MZL262205 NJH262205 NTD262205 OCZ262205 OMV262205 OWR262205 PGN262205 PQJ262205 QAF262205 QKB262205 QTX262205 RDT262205 RNP262205 RXL262205 SHH262205 SRD262205 TAZ262205 TKV262205 TUR262205 UEN262205 UOJ262205 UYF262205 VIB262205 VRX262205 WBT262205 WLP262205 WVL262205 D327741 IZ327741 SV327741 ACR327741 AMN327741 AWJ327741 BGF327741 BQB327741 BZX327741 CJT327741 CTP327741 DDL327741 DNH327741 DXD327741 EGZ327741 EQV327741 FAR327741 FKN327741 FUJ327741 GEF327741 GOB327741 GXX327741 HHT327741 HRP327741 IBL327741 ILH327741 IVD327741 JEZ327741 JOV327741 JYR327741 KIN327741 KSJ327741 LCF327741 LMB327741 LVX327741 MFT327741 MPP327741 MZL327741 NJH327741 NTD327741 OCZ327741 OMV327741 OWR327741 PGN327741 PQJ327741 QAF327741 QKB327741 QTX327741 RDT327741 RNP327741 RXL327741 SHH327741 SRD327741 TAZ327741 TKV327741 TUR327741 UEN327741 UOJ327741 UYF327741 VIB327741 VRX327741 WBT327741 WLP327741 WVL327741 D393277 IZ393277 SV393277 ACR393277 AMN393277 AWJ393277 BGF393277 BQB393277 BZX393277 CJT393277 CTP393277 DDL393277 DNH393277 DXD393277 EGZ393277 EQV393277 FAR393277 FKN393277 FUJ393277 GEF393277 GOB393277 GXX393277 HHT393277 HRP393277 IBL393277 ILH393277 IVD393277 JEZ393277 JOV393277 JYR393277 KIN393277 KSJ393277 LCF393277 LMB393277 LVX393277 MFT393277 MPP393277 MZL393277 NJH393277 NTD393277 OCZ393277 OMV393277 OWR393277 PGN393277 PQJ393277 QAF393277 QKB393277 QTX393277 RDT393277 RNP393277 RXL393277 SHH393277 SRD393277 TAZ393277 TKV393277 TUR393277 UEN393277 UOJ393277 UYF393277 VIB393277 VRX393277 WBT393277 WLP393277 WVL393277 D458813 IZ458813 SV458813 ACR458813 AMN458813 AWJ458813 BGF458813 BQB458813 BZX458813 CJT458813 CTP458813 DDL458813 DNH458813 DXD458813 EGZ458813 EQV458813 FAR458813 FKN458813 FUJ458813 GEF458813 GOB458813 GXX458813 HHT458813 HRP458813 IBL458813 ILH458813 IVD458813 JEZ458813 JOV458813 JYR458813 KIN458813 KSJ458813 LCF458813 LMB458813 LVX458813 MFT458813 MPP458813 MZL458813 NJH458813 NTD458813 OCZ458813 OMV458813 OWR458813 PGN458813 PQJ458813 QAF458813 QKB458813 QTX458813 RDT458813 RNP458813 RXL458813 SHH458813 SRD458813 TAZ458813 TKV458813 TUR458813 UEN458813 UOJ458813 UYF458813 VIB458813 VRX458813 WBT458813 WLP458813 WVL458813 D524349 IZ524349 SV524349 ACR524349 AMN524349 AWJ524349 BGF524349 BQB524349 BZX524349 CJT524349 CTP524349 DDL524349 DNH524349 DXD524349 EGZ524349 EQV524349 FAR524349 FKN524349 FUJ524349 GEF524349 GOB524349 GXX524349 HHT524349 HRP524349 IBL524349 ILH524349 IVD524349 JEZ524349 JOV524349 JYR524349 KIN524349 KSJ524349 LCF524349 LMB524349 LVX524349 MFT524349 MPP524349 MZL524349 NJH524349 NTD524349 OCZ524349 OMV524349 OWR524349 PGN524349 PQJ524349 QAF524349 QKB524349 QTX524349 RDT524349 RNP524349 RXL524349 SHH524349 SRD524349 TAZ524349 TKV524349 TUR524349 UEN524349 UOJ524349 UYF524349 VIB524349 VRX524349 WBT524349 WLP524349 WVL524349 D589885 IZ589885 SV589885 ACR589885 AMN589885 AWJ589885 BGF589885 BQB589885 BZX589885 CJT589885 CTP589885 DDL589885 DNH589885 DXD589885 EGZ589885 EQV589885 FAR589885 FKN589885 FUJ589885 GEF589885 GOB589885 GXX589885 HHT589885 HRP589885 IBL589885 ILH589885 IVD589885 JEZ589885 JOV589885 JYR589885 KIN589885 KSJ589885 LCF589885 LMB589885 LVX589885 MFT589885 MPP589885 MZL589885 NJH589885 NTD589885 OCZ589885 OMV589885 OWR589885 PGN589885 PQJ589885 QAF589885 QKB589885 QTX589885 RDT589885 RNP589885 RXL589885 SHH589885 SRD589885 TAZ589885 TKV589885 TUR589885 UEN589885 UOJ589885 UYF589885 VIB589885 VRX589885 WBT589885 WLP589885 WVL589885 D655421 IZ655421 SV655421 ACR655421 AMN655421 AWJ655421 BGF655421 BQB655421 BZX655421 CJT655421 CTP655421 DDL655421 DNH655421 DXD655421 EGZ655421 EQV655421 FAR655421 FKN655421 FUJ655421 GEF655421 GOB655421 GXX655421 HHT655421 HRP655421 IBL655421 ILH655421 IVD655421 JEZ655421 JOV655421 JYR655421 KIN655421 KSJ655421 LCF655421 LMB655421 LVX655421 MFT655421 MPP655421 MZL655421 NJH655421 NTD655421 OCZ655421 OMV655421 OWR655421 PGN655421 PQJ655421 QAF655421 QKB655421 QTX655421 RDT655421 RNP655421 RXL655421 SHH655421 SRD655421 TAZ655421 TKV655421 TUR655421 UEN655421 UOJ655421 UYF655421 VIB655421 VRX655421 WBT655421 WLP655421 WVL655421 D720957 IZ720957 SV720957 ACR720957 AMN720957 AWJ720957 BGF720957 BQB720957 BZX720957 CJT720957 CTP720957 DDL720957 DNH720957 DXD720957 EGZ720957 EQV720957 FAR720957 FKN720957 FUJ720957 GEF720957 GOB720957 GXX720957 HHT720957 HRP720957 IBL720957 ILH720957 IVD720957 JEZ720957 JOV720957 JYR720957 KIN720957 KSJ720957 LCF720957 LMB720957 LVX720957 MFT720957 MPP720957 MZL720957 NJH720957 NTD720957 OCZ720957 OMV720957 OWR720957 PGN720957 PQJ720957 QAF720957 QKB720957 QTX720957 RDT720957 RNP720957 RXL720957 SHH720957 SRD720957 TAZ720957 TKV720957 TUR720957 UEN720957 UOJ720957 UYF720957 VIB720957 VRX720957 WBT720957 WLP720957 WVL720957 D786493 IZ786493 SV786493 ACR786493 AMN786493 AWJ786493 BGF786493 BQB786493 BZX786493 CJT786493 CTP786493 DDL786493 DNH786493 DXD786493 EGZ786493 EQV786493 FAR786493 FKN786493 FUJ786493 GEF786493 GOB786493 GXX786493 HHT786493 HRP786493 IBL786493 ILH786493 IVD786493 JEZ786493 JOV786493 JYR786493 KIN786493 KSJ786493 LCF786493 LMB786493 LVX786493 MFT786493 MPP786493 MZL786493 NJH786493 NTD786493 OCZ786493 OMV786493 OWR786493 PGN786493 PQJ786493 QAF786493 QKB786493 QTX786493 RDT786493 RNP786493 RXL786493 SHH786493 SRD786493 TAZ786493 TKV786493 TUR786493 UEN786493 UOJ786493 UYF786493 VIB786493 VRX786493 WBT786493 WLP786493 WVL786493 D852029 IZ852029 SV852029 ACR852029 AMN852029 AWJ852029 BGF852029 BQB852029 BZX852029 CJT852029 CTP852029 DDL852029 DNH852029 DXD852029 EGZ852029 EQV852029 FAR852029 FKN852029 FUJ852029 GEF852029 GOB852029 GXX852029 HHT852029 HRP852029 IBL852029 ILH852029 IVD852029 JEZ852029 JOV852029 JYR852029 KIN852029 KSJ852029 LCF852029 LMB852029 LVX852029 MFT852029 MPP852029 MZL852029 NJH852029 NTD852029 OCZ852029 OMV852029 OWR852029 PGN852029 PQJ852029 QAF852029 QKB852029 QTX852029 RDT852029 RNP852029 RXL852029 SHH852029 SRD852029 TAZ852029 TKV852029 TUR852029 UEN852029 UOJ852029 UYF852029 VIB852029 VRX852029 WBT852029 WLP852029 WVL852029 D917565 IZ917565 SV917565 ACR917565 AMN917565 AWJ917565 BGF917565 BQB917565 BZX917565 CJT917565 CTP917565 DDL917565 DNH917565 DXD917565 EGZ917565 EQV917565 FAR917565 FKN917565 FUJ917565 GEF917565 GOB917565 GXX917565 HHT917565 HRP917565 IBL917565 ILH917565 IVD917565 JEZ917565 JOV917565 JYR917565 KIN917565 KSJ917565 LCF917565 LMB917565 LVX917565 MFT917565 MPP917565 MZL917565 NJH917565 NTD917565 OCZ917565 OMV917565 OWR917565 PGN917565 PQJ917565 QAF917565 QKB917565 QTX917565 RDT917565 RNP917565 RXL917565 SHH917565 SRD917565 TAZ917565 TKV917565 TUR917565 UEN917565 UOJ917565 UYF917565 VIB917565 VRX917565 WBT917565 WLP917565 WVL917565 D983101 IZ983101 SV983101 ACR983101 AMN983101 AWJ983101 BGF983101 BQB983101 BZX983101 CJT983101 CTP983101 DDL983101 DNH983101 DXD983101 EGZ983101 EQV983101 FAR983101 FKN983101 FUJ983101 GEF983101 GOB983101 GXX983101 HHT983101 HRP983101 IBL983101 ILH983101 IVD983101 JEZ983101 JOV983101 JYR983101 KIN983101 KSJ983101 LCF983101 LMB983101 LVX983101 MFT983101 MPP983101 MZL983101 NJH983101 NTD983101 OCZ983101 OMV983101 OWR983101 PGN983101 PQJ983101 QAF983101 QKB983101 QTX983101 RDT983101 RNP983101 RXL983101 SHH983101 SRD983101 TAZ983101 TKV983101 TUR983101 UEN983101 UOJ983101 UYF983101 VIB983101 VRX983101 WBT983101 WLP983101 WVL983101" xr:uid="{9417414E-1EFB-4EDC-823B-BDE09D8B88CC}">
      <formula1>0</formula1>
      <formula2>50000000</formula2>
    </dataValidation>
    <dataValidation type="date" allowBlank="1" showInputMessage="1" showErrorMessage="1" promptTitle="Date" prompt="Input the Date as to which the Award Letter was Received from DMMI." sqref="H59:I59 JD59:JE59 SZ59:TA59 ACV59:ACW59 AMR59:AMS59 AWN59:AWO59 BGJ59:BGK59 BQF59:BQG59 CAB59:CAC59 CJX59:CJY59 CTT59:CTU59 DDP59:DDQ59 DNL59:DNM59 DXH59:DXI59 EHD59:EHE59 EQZ59:ERA59 FAV59:FAW59 FKR59:FKS59 FUN59:FUO59 GEJ59:GEK59 GOF59:GOG59 GYB59:GYC59 HHX59:HHY59 HRT59:HRU59 IBP59:IBQ59 ILL59:ILM59 IVH59:IVI59 JFD59:JFE59 JOZ59:JPA59 JYV59:JYW59 KIR59:KIS59 KSN59:KSO59 LCJ59:LCK59 LMF59:LMG59 LWB59:LWC59 MFX59:MFY59 MPT59:MPU59 MZP59:MZQ59 NJL59:NJM59 NTH59:NTI59 ODD59:ODE59 OMZ59:ONA59 OWV59:OWW59 PGR59:PGS59 PQN59:PQO59 QAJ59:QAK59 QKF59:QKG59 QUB59:QUC59 RDX59:RDY59 RNT59:RNU59 RXP59:RXQ59 SHL59:SHM59 SRH59:SRI59 TBD59:TBE59 TKZ59:TLA59 TUV59:TUW59 UER59:UES59 UON59:UOO59 UYJ59:UYK59 VIF59:VIG59 VSB59:VSC59 WBX59:WBY59 WLT59:WLU59 WVP59:WVQ59 H65595:I65595 JD65595:JE65595 SZ65595:TA65595 ACV65595:ACW65595 AMR65595:AMS65595 AWN65595:AWO65595 BGJ65595:BGK65595 BQF65595:BQG65595 CAB65595:CAC65595 CJX65595:CJY65595 CTT65595:CTU65595 DDP65595:DDQ65595 DNL65595:DNM65595 DXH65595:DXI65595 EHD65595:EHE65595 EQZ65595:ERA65595 FAV65595:FAW65595 FKR65595:FKS65595 FUN65595:FUO65595 GEJ65595:GEK65595 GOF65595:GOG65595 GYB65595:GYC65595 HHX65595:HHY65595 HRT65595:HRU65595 IBP65595:IBQ65595 ILL65595:ILM65595 IVH65595:IVI65595 JFD65595:JFE65595 JOZ65595:JPA65595 JYV65595:JYW65595 KIR65595:KIS65595 KSN65595:KSO65595 LCJ65595:LCK65595 LMF65595:LMG65595 LWB65595:LWC65595 MFX65595:MFY65595 MPT65595:MPU65595 MZP65595:MZQ65595 NJL65595:NJM65595 NTH65595:NTI65595 ODD65595:ODE65595 OMZ65595:ONA65595 OWV65595:OWW65595 PGR65595:PGS65595 PQN65595:PQO65595 QAJ65595:QAK65595 QKF65595:QKG65595 QUB65595:QUC65595 RDX65595:RDY65595 RNT65595:RNU65595 RXP65595:RXQ65595 SHL65595:SHM65595 SRH65595:SRI65595 TBD65595:TBE65595 TKZ65595:TLA65595 TUV65595:TUW65595 UER65595:UES65595 UON65595:UOO65595 UYJ65595:UYK65595 VIF65595:VIG65595 VSB65595:VSC65595 WBX65595:WBY65595 WLT65595:WLU65595 WVP65595:WVQ65595 H131131:I131131 JD131131:JE131131 SZ131131:TA131131 ACV131131:ACW131131 AMR131131:AMS131131 AWN131131:AWO131131 BGJ131131:BGK131131 BQF131131:BQG131131 CAB131131:CAC131131 CJX131131:CJY131131 CTT131131:CTU131131 DDP131131:DDQ131131 DNL131131:DNM131131 DXH131131:DXI131131 EHD131131:EHE131131 EQZ131131:ERA131131 FAV131131:FAW131131 FKR131131:FKS131131 FUN131131:FUO131131 GEJ131131:GEK131131 GOF131131:GOG131131 GYB131131:GYC131131 HHX131131:HHY131131 HRT131131:HRU131131 IBP131131:IBQ131131 ILL131131:ILM131131 IVH131131:IVI131131 JFD131131:JFE131131 JOZ131131:JPA131131 JYV131131:JYW131131 KIR131131:KIS131131 KSN131131:KSO131131 LCJ131131:LCK131131 LMF131131:LMG131131 LWB131131:LWC131131 MFX131131:MFY131131 MPT131131:MPU131131 MZP131131:MZQ131131 NJL131131:NJM131131 NTH131131:NTI131131 ODD131131:ODE131131 OMZ131131:ONA131131 OWV131131:OWW131131 PGR131131:PGS131131 PQN131131:PQO131131 QAJ131131:QAK131131 QKF131131:QKG131131 QUB131131:QUC131131 RDX131131:RDY131131 RNT131131:RNU131131 RXP131131:RXQ131131 SHL131131:SHM131131 SRH131131:SRI131131 TBD131131:TBE131131 TKZ131131:TLA131131 TUV131131:TUW131131 UER131131:UES131131 UON131131:UOO131131 UYJ131131:UYK131131 VIF131131:VIG131131 VSB131131:VSC131131 WBX131131:WBY131131 WLT131131:WLU131131 WVP131131:WVQ131131 H196667:I196667 JD196667:JE196667 SZ196667:TA196667 ACV196667:ACW196667 AMR196667:AMS196667 AWN196667:AWO196667 BGJ196667:BGK196667 BQF196667:BQG196667 CAB196667:CAC196667 CJX196667:CJY196667 CTT196667:CTU196667 DDP196667:DDQ196667 DNL196667:DNM196667 DXH196667:DXI196667 EHD196667:EHE196667 EQZ196667:ERA196667 FAV196667:FAW196667 FKR196667:FKS196667 FUN196667:FUO196667 GEJ196667:GEK196667 GOF196667:GOG196667 GYB196667:GYC196667 HHX196667:HHY196667 HRT196667:HRU196667 IBP196667:IBQ196667 ILL196667:ILM196667 IVH196667:IVI196667 JFD196667:JFE196667 JOZ196667:JPA196667 JYV196667:JYW196667 KIR196667:KIS196667 KSN196667:KSO196667 LCJ196667:LCK196667 LMF196667:LMG196667 LWB196667:LWC196667 MFX196667:MFY196667 MPT196667:MPU196667 MZP196667:MZQ196667 NJL196667:NJM196667 NTH196667:NTI196667 ODD196667:ODE196667 OMZ196667:ONA196667 OWV196667:OWW196667 PGR196667:PGS196667 PQN196667:PQO196667 QAJ196667:QAK196667 QKF196667:QKG196667 QUB196667:QUC196667 RDX196667:RDY196667 RNT196667:RNU196667 RXP196667:RXQ196667 SHL196667:SHM196667 SRH196667:SRI196667 TBD196667:TBE196667 TKZ196667:TLA196667 TUV196667:TUW196667 UER196667:UES196667 UON196667:UOO196667 UYJ196667:UYK196667 VIF196667:VIG196667 VSB196667:VSC196667 WBX196667:WBY196667 WLT196667:WLU196667 WVP196667:WVQ196667 H262203:I262203 JD262203:JE262203 SZ262203:TA262203 ACV262203:ACW262203 AMR262203:AMS262203 AWN262203:AWO262203 BGJ262203:BGK262203 BQF262203:BQG262203 CAB262203:CAC262203 CJX262203:CJY262203 CTT262203:CTU262203 DDP262203:DDQ262203 DNL262203:DNM262203 DXH262203:DXI262203 EHD262203:EHE262203 EQZ262203:ERA262203 FAV262203:FAW262203 FKR262203:FKS262203 FUN262203:FUO262203 GEJ262203:GEK262203 GOF262203:GOG262203 GYB262203:GYC262203 HHX262203:HHY262203 HRT262203:HRU262203 IBP262203:IBQ262203 ILL262203:ILM262203 IVH262203:IVI262203 JFD262203:JFE262203 JOZ262203:JPA262203 JYV262203:JYW262203 KIR262203:KIS262203 KSN262203:KSO262203 LCJ262203:LCK262203 LMF262203:LMG262203 LWB262203:LWC262203 MFX262203:MFY262203 MPT262203:MPU262203 MZP262203:MZQ262203 NJL262203:NJM262203 NTH262203:NTI262203 ODD262203:ODE262203 OMZ262203:ONA262203 OWV262203:OWW262203 PGR262203:PGS262203 PQN262203:PQO262203 QAJ262203:QAK262203 QKF262203:QKG262203 QUB262203:QUC262203 RDX262203:RDY262203 RNT262203:RNU262203 RXP262203:RXQ262203 SHL262203:SHM262203 SRH262203:SRI262203 TBD262203:TBE262203 TKZ262203:TLA262203 TUV262203:TUW262203 UER262203:UES262203 UON262203:UOO262203 UYJ262203:UYK262203 VIF262203:VIG262203 VSB262203:VSC262203 WBX262203:WBY262203 WLT262203:WLU262203 WVP262203:WVQ262203 H327739:I327739 JD327739:JE327739 SZ327739:TA327739 ACV327739:ACW327739 AMR327739:AMS327739 AWN327739:AWO327739 BGJ327739:BGK327739 BQF327739:BQG327739 CAB327739:CAC327739 CJX327739:CJY327739 CTT327739:CTU327739 DDP327739:DDQ327739 DNL327739:DNM327739 DXH327739:DXI327739 EHD327739:EHE327739 EQZ327739:ERA327739 FAV327739:FAW327739 FKR327739:FKS327739 FUN327739:FUO327739 GEJ327739:GEK327739 GOF327739:GOG327739 GYB327739:GYC327739 HHX327739:HHY327739 HRT327739:HRU327739 IBP327739:IBQ327739 ILL327739:ILM327739 IVH327739:IVI327739 JFD327739:JFE327739 JOZ327739:JPA327739 JYV327739:JYW327739 KIR327739:KIS327739 KSN327739:KSO327739 LCJ327739:LCK327739 LMF327739:LMG327739 LWB327739:LWC327739 MFX327739:MFY327739 MPT327739:MPU327739 MZP327739:MZQ327739 NJL327739:NJM327739 NTH327739:NTI327739 ODD327739:ODE327739 OMZ327739:ONA327739 OWV327739:OWW327739 PGR327739:PGS327739 PQN327739:PQO327739 QAJ327739:QAK327739 QKF327739:QKG327739 QUB327739:QUC327739 RDX327739:RDY327739 RNT327739:RNU327739 RXP327739:RXQ327739 SHL327739:SHM327739 SRH327739:SRI327739 TBD327739:TBE327739 TKZ327739:TLA327739 TUV327739:TUW327739 UER327739:UES327739 UON327739:UOO327739 UYJ327739:UYK327739 VIF327739:VIG327739 VSB327739:VSC327739 WBX327739:WBY327739 WLT327739:WLU327739 WVP327739:WVQ327739 H393275:I393275 JD393275:JE393275 SZ393275:TA393275 ACV393275:ACW393275 AMR393275:AMS393275 AWN393275:AWO393275 BGJ393275:BGK393275 BQF393275:BQG393275 CAB393275:CAC393275 CJX393275:CJY393275 CTT393275:CTU393275 DDP393275:DDQ393275 DNL393275:DNM393275 DXH393275:DXI393275 EHD393275:EHE393275 EQZ393275:ERA393275 FAV393275:FAW393275 FKR393275:FKS393275 FUN393275:FUO393275 GEJ393275:GEK393275 GOF393275:GOG393275 GYB393275:GYC393275 HHX393275:HHY393275 HRT393275:HRU393275 IBP393275:IBQ393275 ILL393275:ILM393275 IVH393275:IVI393275 JFD393275:JFE393275 JOZ393275:JPA393275 JYV393275:JYW393275 KIR393275:KIS393275 KSN393275:KSO393275 LCJ393275:LCK393275 LMF393275:LMG393275 LWB393275:LWC393275 MFX393275:MFY393275 MPT393275:MPU393275 MZP393275:MZQ393275 NJL393275:NJM393275 NTH393275:NTI393275 ODD393275:ODE393275 OMZ393275:ONA393275 OWV393275:OWW393275 PGR393275:PGS393275 PQN393275:PQO393275 QAJ393275:QAK393275 QKF393275:QKG393275 QUB393275:QUC393275 RDX393275:RDY393275 RNT393275:RNU393275 RXP393275:RXQ393275 SHL393275:SHM393275 SRH393275:SRI393275 TBD393275:TBE393275 TKZ393275:TLA393275 TUV393275:TUW393275 UER393275:UES393275 UON393275:UOO393275 UYJ393275:UYK393275 VIF393275:VIG393275 VSB393275:VSC393275 WBX393275:WBY393275 WLT393275:WLU393275 WVP393275:WVQ393275 H458811:I458811 JD458811:JE458811 SZ458811:TA458811 ACV458811:ACW458811 AMR458811:AMS458811 AWN458811:AWO458811 BGJ458811:BGK458811 BQF458811:BQG458811 CAB458811:CAC458811 CJX458811:CJY458811 CTT458811:CTU458811 DDP458811:DDQ458811 DNL458811:DNM458811 DXH458811:DXI458811 EHD458811:EHE458811 EQZ458811:ERA458811 FAV458811:FAW458811 FKR458811:FKS458811 FUN458811:FUO458811 GEJ458811:GEK458811 GOF458811:GOG458811 GYB458811:GYC458811 HHX458811:HHY458811 HRT458811:HRU458811 IBP458811:IBQ458811 ILL458811:ILM458811 IVH458811:IVI458811 JFD458811:JFE458811 JOZ458811:JPA458811 JYV458811:JYW458811 KIR458811:KIS458811 KSN458811:KSO458811 LCJ458811:LCK458811 LMF458811:LMG458811 LWB458811:LWC458811 MFX458811:MFY458811 MPT458811:MPU458811 MZP458811:MZQ458811 NJL458811:NJM458811 NTH458811:NTI458811 ODD458811:ODE458811 OMZ458811:ONA458811 OWV458811:OWW458811 PGR458811:PGS458811 PQN458811:PQO458811 QAJ458811:QAK458811 QKF458811:QKG458811 QUB458811:QUC458811 RDX458811:RDY458811 RNT458811:RNU458811 RXP458811:RXQ458811 SHL458811:SHM458811 SRH458811:SRI458811 TBD458811:TBE458811 TKZ458811:TLA458811 TUV458811:TUW458811 UER458811:UES458811 UON458811:UOO458811 UYJ458811:UYK458811 VIF458811:VIG458811 VSB458811:VSC458811 WBX458811:WBY458811 WLT458811:WLU458811 WVP458811:WVQ458811 H524347:I524347 JD524347:JE524347 SZ524347:TA524347 ACV524347:ACW524347 AMR524347:AMS524347 AWN524347:AWO524347 BGJ524347:BGK524347 BQF524347:BQG524347 CAB524347:CAC524347 CJX524347:CJY524347 CTT524347:CTU524347 DDP524347:DDQ524347 DNL524347:DNM524347 DXH524347:DXI524347 EHD524347:EHE524347 EQZ524347:ERA524347 FAV524347:FAW524347 FKR524347:FKS524347 FUN524347:FUO524347 GEJ524347:GEK524347 GOF524347:GOG524347 GYB524347:GYC524347 HHX524347:HHY524347 HRT524347:HRU524347 IBP524347:IBQ524347 ILL524347:ILM524347 IVH524347:IVI524347 JFD524347:JFE524347 JOZ524347:JPA524347 JYV524347:JYW524347 KIR524347:KIS524347 KSN524347:KSO524347 LCJ524347:LCK524347 LMF524347:LMG524347 LWB524347:LWC524347 MFX524347:MFY524347 MPT524347:MPU524347 MZP524347:MZQ524347 NJL524347:NJM524347 NTH524347:NTI524347 ODD524347:ODE524347 OMZ524347:ONA524347 OWV524347:OWW524347 PGR524347:PGS524347 PQN524347:PQO524347 QAJ524347:QAK524347 QKF524347:QKG524347 QUB524347:QUC524347 RDX524347:RDY524347 RNT524347:RNU524347 RXP524347:RXQ524347 SHL524347:SHM524347 SRH524347:SRI524347 TBD524347:TBE524347 TKZ524347:TLA524347 TUV524347:TUW524347 UER524347:UES524347 UON524347:UOO524347 UYJ524347:UYK524347 VIF524347:VIG524347 VSB524347:VSC524347 WBX524347:WBY524347 WLT524347:WLU524347 WVP524347:WVQ524347 H589883:I589883 JD589883:JE589883 SZ589883:TA589883 ACV589883:ACW589883 AMR589883:AMS589883 AWN589883:AWO589883 BGJ589883:BGK589883 BQF589883:BQG589883 CAB589883:CAC589883 CJX589883:CJY589883 CTT589883:CTU589883 DDP589883:DDQ589883 DNL589883:DNM589883 DXH589883:DXI589883 EHD589883:EHE589883 EQZ589883:ERA589883 FAV589883:FAW589883 FKR589883:FKS589883 FUN589883:FUO589883 GEJ589883:GEK589883 GOF589883:GOG589883 GYB589883:GYC589883 HHX589883:HHY589883 HRT589883:HRU589883 IBP589883:IBQ589883 ILL589883:ILM589883 IVH589883:IVI589883 JFD589883:JFE589883 JOZ589883:JPA589883 JYV589883:JYW589883 KIR589883:KIS589883 KSN589883:KSO589883 LCJ589883:LCK589883 LMF589883:LMG589883 LWB589883:LWC589883 MFX589883:MFY589883 MPT589883:MPU589883 MZP589883:MZQ589883 NJL589883:NJM589883 NTH589883:NTI589883 ODD589883:ODE589883 OMZ589883:ONA589883 OWV589883:OWW589883 PGR589883:PGS589883 PQN589883:PQO589883 QAJ589883:QAK589883 QKF589883:QKG589883 QUB589883:QUC589883 RDX589883:RDY589883 RNT589883:RNU589883 RXP589883:RXQ589883 SHL589883:SHM589883 SRH589883:SRI589883 TBD589883:TBE589883 TKZ589883:TLA589883 TUV589883:TUW589883 UER589883:UES589883 UON589883:UOO589883 UYJ589883:UYK589883 VIF589883:VIG589883 VSB589883:VSC589883 WBX589883:WBY589883 WLT589883:WLU589883 WVP589883:WVQ589883 H655419:I655419 JD655419:JE655419 SZ655419:TA655419 ACV655419:ACW655419 AMR655419:AMS655419 AWN655419:AWO655419 BGJ655419:BGK655419 BQF655419:BQG655419 CAB655419:CAC655419 CJX655419:CJY655419 CTT655419:CTU655419 DDP655419:DDQ655419 DNL655419:DNM655419 DXH655419:DXI655419 EHD655419:EHE655419 EQZ655419:ERA655419 FAV655419:FAW655419 FKR655419:FKS655419 FUN655419:FUO655419 GEJ655419:GEK655419 GOF655419:GOG655419 GYB655419:GYC655419 HHX655419:HHY655419 HRT655419:HRU655419 IBP655419:IBQ655419 ILL655419:ILM655419 IVH655419:IVI655419 JFD655419:JFE655419 JOZ655419:JPA655419 JYV655419:JYW655419 KIR655419:KIS655419 KSN655419:KSO655419 LCJ655419:LCK655419 LMF655419:LMG655419 LWB655419:LWC655419 MFX655419:MFY655419 MPT655419:MPU655419 MZP655419:MZQ655419 NJL655419:NJM655419 NTH655419:NTI655419 ODD655419:ODE655419 OMZ655419:ONA655419 OWV655419:OWW655419 PGR655419:PGS655419 PQN655419:PQO655419 QAJ655419:QAK655419 QKF655419:QKG655419 QUB655419:QUC655419 RDX655419:RDY655419 RNT655419:RNU655419 RXP655419:RXQ655419 SHL655419:SHM655419 SRH655419:SRI655419 TBD655419:TBE655419 TKZ655419:TLA655419 TUV655419:TUW655419 UER655419:UES655419 UON655419:UOO655419 UYJ655419:UYK655419 VIF655419:VIG655419 VSB655419:VSC655419 WBX655419:WBY655419 WLT655419:WLU655419 WVP655419:WVQ655419 H720955:I720955 JD720955:JE720955 SZ720955:TA720955 ACV720955:ACW720955 AMR720955:AMS720955 AWN720955:AWO720955 BGJ720955:BGK720955 BQF720955:BQG720955 CAB720955:CAC720955 CJX720955:CJY720955 CTT720955:CTU720955 DDP720955:DDQ720955 DNL720955:DNM720955 DXH720955:DXI720955 EHD720955:EHE720955 EQZ720955:ERA720955 FAV720955:FAW720955 FKR720955:FKS720955 FUN720955:FUO720955 GEJ720955:GEK720955 GOF720955:GOG720955 GYB720955:GYC720955 HHX720955:HHY720955 HRT720955:HRU720955 IBP720955:IBQ720955 ILL720955:ILM720955 IVH720955:IVI720955 JFD720955:JFE720955 JOZ720955:JPA720955 JYV720955:JYW720955 KIR720955:KIS720955 KSN720955:KSO720955 LCJ720955:LCK720955 LMF720955:LMG720955 LWB720955:LWC720955 MFX720955:MFY720955 MPT720955:MPU720955 MZP720955:MZQ720955 NJL720955:NJM720955 NTH720955:NTI720955 ODD720955:ODE720955 OMZ720955:ONA720955 OWV720955:OWW720955 PGR720955:PGS720955 PQN720955:PQO720955 QAJ720955:QAK720955 QKF720955:QKG720955 QUB720955:QUC720955 RDX720955:RDY720955 RNT720955:RNU720955 RXP720955:RXQ720955 SHL720955:SHM720955 SRH720955:SRI720955 TBD720955:TBE720955 TKZ720955:TLA720955 TUV720955:TUW720955 UER720955:UES720955 UON720955:UOO720955 UYJ720955:UYK720955 VIF720955:VIG720955 VSB720955:VSC720955 WBX720955:WBY720955 WLT720955:WLU720955 WVP720955:WVQ720955 H786491:I786491 JD786491:JE786491 SZ786491:TA786491 ACV786491:ACW786491 AMR786491:AMS786491 AWN786491:AWO786491 BGJ786491:BGK786491 BQF786491:BQG786491 CAB786491:CAC786491 CJX786491:CJY786491 CTT786491:CTU786491 DDP786491:DDQ786491 DNL786491:DNM786491 DXH786491:DXI786491 EHD786491:EHE786491 EQZ786491:ERA786491 FAV786491:FAW786491 FKR786491:FKS786491 FUN786491:FUO786491 GEJ786491:GEK786491 GOF786491:GOG786491 GYB786491:GYC786491 HHX786491:HHY786491 HRT786491:HRU786491 IBP786491:IBQ786491 ILL786491:ILM786491 IVH786491:IVI786491 JFD786491:JFE786491 JOZ786491:JPA786491 JYV786491:JYW786491 KIR786491:KIS786491 KSN786491:KSO786491 LCJ786491:LCK786491 LMF786491:LMG786491 LWB786491:LWC786491 MFX786491:MFY786491 MPT786491:MPU786491 MZP786491:MZQ786491 NJL786491:NJM786491 NTH786491:NTI786491 ODD786491:ODE786491 OMZ786491:ONA786491 OWV786491:OWW786491 PGR786491:PGS786491 PQN786491:PQO786491 QAJ786491:QAK786491 QKF786491:QKG786491 QUB786491:QUC786491 RDX786491:RDY786491 RNT786491:RNU786491 RXP786491:RXQ786491 SHL786491:SHM786491 SRH786491:SRI786491 TBD786491:TBE786491 TKZ786491:TLA786491 TUV786491:TUW786491 UER786491:UES786491 UON786491:UOO786491 UYJ786491:UYK786491 VIF786491:VIG786491 VSB786491:VSC786491 WBX786491:WBY786491 WLT786491:WLU786491 WVP786491:WVQ786491 H852027:I852027 JD852027:JE852027 SZ852027:TA852027 ACV852027:ACW852027 AMR852027:AMS852027 AWN852027:AWO852027 BGJ852027:BGK852027 BQF852027:BQG852027 CAB852027:CAC852027 CJX852027:CJY852027 CTT852027:CTU852027 DDP852027:DDQ852027 DNL852027:DNM852027 DXH852027:DXI852027 EHD852027:EHE852027 EQZ852027:ERA852027 FAV852027:FAW852027 FKR852027:FKS852027 FUN852027:FUO852027 GEJ852027:GEK852027 GOF852027:GOG852027 GYB852027:GYC852027 HHX852027:HHY852027 HRT852027:HRU852027 IBP852027:IBQ852027 ILL852027:ILM852027 IVH852027:IVI852027 JFD852027:JFE852027 JOZ852027:JPA852027 JYV852027:JYW852027 KIR852027:KIS852027 KSN852027:KSO852027 LCJ852027:LCK852027 LMF852027:LMG852027 LWB852027:LWC852027 MFX852027:MFY852027 MPT852027:MPU852027 MZP852027:MZQ852027 NJL852027:NJM852027 NTH852027:NTI852027 ODD852027:ODE852027 OMZ852027:ONA852027 OWV852027:OWW852027 PGR852027:PGS852027 PQN852027:PQO852027 QAJ852027:QAK852027 QKF852027:QKG852027 QUB852027:QUC852027 RDX852027:RDY852027 RNT852027:RNU852027 RXP852027:RXQ852027 SHL852027:SHM852027 SRH852027:SRI852027 TBD852027:TBE852027 TKZ852027:TLA852027 TUV852027:TUW852027 UER852027:UES852027 UON852027:UOO852027 UYJ852027:UYK852027 VIF852027:VIG852027 VSB852027:VSC852027 WBX852027:WBY852027 WLT852027:WLU852027 WVP852027:WVQ852027 H917563:I917563 JD917563:JE917563 SZ917563:TA917563 ACV917563:ACW917563 AMR917563:AMS917563 AWN917563:AWO917563 BGJ917563:BGK917563 BQF917563:BQG917563 CAB917563:CAC917563 CJX917563:CJY917563 CTT917563:CTU917563 DDP917563:DDQ917563 DNL917563:DNM917563 DXH917563:DXI917563 EHD917563:EHE917563 EQZ917563:ERA917563 FAV917563:FAW917563 FKR917563:FKS917563 FUN917563:FUO917563 GEJ917563:GEK917563 GOF917563:GOG917563 GYB917563:GYC917563 HHX917563:HHY917563 HRT917563:HRU917563 IBP917563:IBQ917563 ILL917563:ILM917563 IVH917563:IVI917563 JFD917563:JFE917563 JOZ917563:JPA917563 JYV917563:JYW917563 KIR917563:KIS917563 KSN917563:KSO917563 LCJ917563:LCK917563 LMF917563:LMG917563 LWB917563:LWC917563 MFX917563:MFY917563 MPT917563:MPU917563 MZP917563:MZQ917563 NJL917563:NJM917563 NTH917563:NTI917563 ODD917563:ODE917563 OMZ917563:ONA917563 OWV917563:OWW917563 PGR917563:PGS917563 PQN917563:PQO917563 QAJ917563:QAK917563 QKF917563:QKG917563 QUB917563:QUC917563 RDX917563:RDY917563 RNT917563:RNU917563 RXP917563:RXQ917563 SHL917563:SHM917563 SRH917563:SRI917563 TBD917563:TBE917563 TKZ917563:TLA917563 TUV917563:TUW917563 UER917563:UES917563 UON917563:UOO917563 UYJ917563:UYK917563 VIF917563:VIG917563 VSB917563:VSC917563 WBX917563:WBY917563 WLT917563:WLU917563 WVP917563:WVQ917563 H983099:I983099 JD983099:JE983099 SZ983099:TA983099 ACV983099:ACW983099 AMR983099:AMS983099 AWN983099:AWO983099 BGJ983099:BGK983099 BQF983099:BQG983099 CAB983099:CAC983099 CJX983099:CJY983099 CTT983099:CTU983099 DDP983099:DDQ983099 DNL983099:DNM983099 DXH983099:DXI983099 EHD983099:EHE983099 EQZ983099:ERA983099 FAV983099:FAW983099 FKR983099:FKS983099 FUN983099:FUO983099 GEJ983099:GEK983099 GOF983099:GOG983099 GYB983099:GYC983099 HHX983099:HHY983099 HRT983099:HRU983099 IBP983099:IBQ983099 ILL983099:ILM983099 IVH983099:IVI983099 JFD983099:JFE983099 JOZ983099:JPA983099 JYV983099:JYW983099 KIR983099:KIS983099 KSN983099:KSO983099 LCJ983099:LCK983099 LMF983099:LMG983099 LWB983099:LWC983099 MFX983099:MFY983099 MPT983099:MPU983099 MZP983099:MZQ983099 NJL983099:NJM983099 NTH983099:NTI983099 ODD983099:ODE983099 OMZ983099:ONA983099 OWV983099:OWW983099 PGR983099:PGS983099 PQN983099:PQO983099 QAJ983099:QAK983099 QKF983099:QKG983099 QUB983099:QUC983099 RDX983099:RDY983099 RNT983099:RNU983099 RXP983099:RXQ983099 SHL983099:SHM983099 SRH983099:SRI983099 TBD983099:TBE983099 TKZ983099:TLA983099 TUV983099:TUW983099 UER983099:UES983099 UON983099:UOO983099 UYJ983099:UYK983099 VIF983099:VIG983099 VSB983099:VSC983099 WBX983099:WBY983099 WLT983099:WLU983099 WVP983099:WVQ983099" xr:uid="{C9BD7674-A9C9-4F16-8E6A-9F030A95E6C6}">
      <formula1>36526</formula1>
      <formula2>401769</formula2>
    </dataValidation>
    <dataValidation allowBlank="1" showInputMessage="1" showErrorMessage="1" promptTitle="Required Cycle Time" prompt="Estimated required cycle time needed to meet capacity based on initial capacity planning information._x000a_" sqref="G77:H77 JC77:JD77 SY77:SZ77 ACU77:ACV77 AMQ77:AMR77 AWM77:AWN77 BGI77:BGJ77 BQE77:BQF77 CAA77:CAB77 CJW77:CJX77 CTS77:CTT77 DDO77:DDP77 DNK77:DNL77 DXG77:DXH77 EHC77:EHD77 EQY77:EQZ77 FAU77:FAV77 FKQ77:FKR77 FUM77:FUN77 GEI77:GEJ77 GOE77:GOF77 GYA77:GYB77 HHW77:HHX77 HRS77:HRT77 IBO77:IBP77 ILK77:ILL77 IVG77:IVH77 JFC77:JFD77 JOY77:JOZ77 JYU77:JYV77 KIQ77:KIR77 KSM77:KSN77 LCI77:LCJ77 LME77:LMF77 LWA77:LWB77 MFW77:MFX77 MPS77:MPT77 MZO77:MZP77 NJK77:NJL77 NTG77:NTH77 ODC77:ODD77 OMY77:OMZ77 OWU77:OWV77 PGQ77:PGR77 PQM77:PQN77 QAI77:QAJ77 QKE77:QKF77 QUA77:QUB77 RDW77:RDX77 RNS77:RNT77 RXO77:RXP77 SHK77:SHL77 SRG77:SRH77 TBC77:TBD77 TKY77:TKZ77 TUU77:TUV77 UEQ77:UER77 UOM77:UON77 UYI77:UYJ77 VIE77:VIF77 VSA77:VSB77 WBW77:WBX77 WLS77:WLT77 WVO77:WVP77 G65613:H65613 JC65613:JD65613 SY65613:SZ65613 ACU65613:ACV65613 AMQ65613:AMR65613 AWM65613:AWN65613 BGI65613:BGJ65613 BQE65613:BQF65613 CAA65613:CAB65613 CJW65613:CJX65613 CTS65613:CTT65613 DDO65613:DDP65613 DNK65613:DNL65613 DXG65613:DXH65613 EHC65613:EHD65613 EQY65613:EQZ65613 FAU65613:FAV65613 FKQ65613:FKR65613 FUM65613:FUN65613 GEI65613:GEJ65613 GOE65613:GOF65613 GYA65613:GYB65613 HHW65613:HHX65613 HRS65613:HRT65613 IBO65613:IBP65613 ILK65613:ILL65613 IVG65613:IVH65613 JFC65613:JFD65613 JOY65613:JOZ65613 JYU65613:JYV65613 KIQ65613:KIR65613 KSM65613:KSN65613 LCI65613:LCJ65613 LME65613:LMF65613 LWA65613:LWB65613 MFW65613:MFX65613 MPS65613:MPT65613 MZO65613:MZP65613 NJK65613:NJL65613 NTG65613:NTH65613 ODC65613:ODD65613 OMY65613:OMZ65613 OWU65613:OWV65613 PGQ65613:PGR65613 PQM65613:PQN65613 QAI65613:QAJ65613 QKE65613:QKF65613 QUA65613:QUB65613 RDW65613:RDX65613 RNS65613:RNT65613 RXO65613:RXP65613 SHK65613:SHL65613 SRG65613:SRH65613 TBC65613:TBD65613 TKY65613:TKZ65613 TUU65613:TUV65613 UEQ65613:UER65613 UOM65613:UON65613 UYI65613:UYJ65613 VIE65613:VIF65613 VSA65613:VSB65613 WBW65613:WBX65613 WLS65613:WLT65613 WVO65613:WVP65613 G131149:H131149 JC131149:JD131149 SY131149:SZ131149 ACU131149:ACV131149 AMQ131149:AMR131149 AWM131149:AWN131149 BGI131149:BGJ131149 BQE131149:BQF131149 CAA131149:CAB131149 CJW131149:CJX131149 CTS131149:CTT131149 DDO131149:DDP131149 DNK131149:DNL131149 DXG131149:DXH131149 EHC131149:EHD131149 EQY131149:EQZ131149 FAU131149:FAV131149 FKQ131149:FKR131149 FUM131149:FUN131149 GEI131149:GEJ131149 GOE131149:GOF131149 GYA131149:GYB131149 HHW131149:HHX131149 HRS131149:HRT131149 IBO131149:IBP131149 ILK131149:ILL131149 IVG131149:IVH131149 JFC131149:JFD131149 JOY131149:JOZ131149 JYU131149:JYV131149 KIQ131149:KIR131149 KSM131149:KSN131149 LCI131149:LCJ131149 LME131149:LMF131149 LWA131149:LWB131149 MFW131149:MFX131149 MPS131149:MPT131149 MZO131149:MZP131149 NJK131149:NJL131149 NTG131149:NTH131149 ODC131149:ODD131149 OMY131149:OMZ131149 OWU131149:OWV131149 PGQ131149:PGR131149 PQM131149:PQN131149 QAI131149:QAJ131149 QKE131149:QKF131149 QUA131149:QUB131149 RDW131149:RDX131149 RNS131149:RNT131149 RXO131149:RXP131149 SHK131149:SHL131149 SRG131149:SRH131149 TBC131149:TBD131149 TKY131149:TKZ131149 TUU131149:TUV131149 UEQ131149:UER131149 UOM131149:UON131149 UYI131149:UYJ131149 VIE131149:VIF131149 VSA131149:VSB131149 WBW131149:WBX131149 WLS131149:WLT131149 WVO131149:WVP131149 G196685:H196685 JC196685:JD196685 SY196685:SZ196685 ACU196685:ACV196685 AMQ196685:AMR196685 AWM196685:AWN196685 BGI196685:BGJ196685 BQE196685:BQF196685 CAA196685:CAB196685 CJW196685:CJX196685 CTS196685:CTT196685 DDO196685:DDP196685 DNK196685:DNL196685 DXG196685:DXH196685 EHC196685:EHD196685 EQY196685:EQZ196685 FAU196685:FAV196685 FKQ196685:FKR196685 FUM196685:FUN196685 GEI196685:GEJ196685 GOE196685:GOF196685 GYA196685:GYB196685 HHW196685:HHX196685 HRS196685:HRT196685 IBO196685:IBP196685 ILK196685:ILL196685 IVG196685:IVH196685 JFC196685:JFD196685 JOY196685:JOZ196685 JYU196685:JYV196685 KIQ196685:KIR196685 KSM196685:KSN196685 LCI196685:LCJ196685 LME196685:LMF196685 LWA196685:LWB196685 MFW196685:MFX196685 MPS196685:MPT196685 MZO196685:MZP196685 NJK196685:NJL196685 NTG196685:NTH196685 ODC196685:ODD196685 OMY196685:OMZ196685 OWU196685:OWV196685 PGQ196685:PGR196685 PQM196685:PQN196685 QAI196685:QAJ196685 QKE196685:QKF196685 QUA196685:QUB196685 RDW196685:RDX196685 RNS196685:RNT196685 RXO196685:RXP196685 SHK196685:SHL196685 SRG196685:SRH196685 TBC196685:TBD196685 TKY196685:TKZ196685 TUU196685:TUV196685 UEQ196685:UER196685 UOM196685:UON196685 UYI196685:UYJ196685 VIE196685:VIF196685 VSA196685:VSB196685 WBW196685:WBX196685 WLS196685:WLT196685 WVO196685:WVP196685 G262221:H262221 JC262221:JD262221 SY262221:SZ262221 ACU262221:ACV262221 AMQ262221:AMR262221 AWM262221:AWN262221 BGI262221:BGJ262221 BQE262221:BQF262221 CAA262221:CAB262221 CJW262221:CJX262221 CTS262221:CTT262221 DDO262221:DDP262221 DNK262221:DNL262221 DXG262221:DXH262221 EHC262221:EHD262221 EQY262221:EQZ262221 FAU262221:FAV262221 FKQ262221:FKR262221 FUM262221:FUN262221 GEI262221:GEJ262221 GOE262221:GOF262221 GYA262221:GYB262221 HHW262221:HHX262221 HRS262221:HRT262221 IBO262221:IBP262221 ILK262221:ILL262221 IVG262221:IVH262221 JFC262221:JFD262221 JOY262221:JOZ262221 JYU262221:JYV262221 KIQ262221:KIR262221 KSM262221:KSN262221 LCI262221:LCJ262221 LME262221:LMF262221 LWA262221:LWB262221 MFW262221:MFX262221 MPS262221:MPT262221 MZO262221:MZP262221 NJK262221:NJL262221 NTG262221:NTH262221 ODC262221:ODD262221 OMY262221:OMZ262221 OWU262221:OWV262221 PGQ262221:PGR262221 PQM262221:PQN262221 QAI262221:QAJ262221 QKE262221:QKF262221 QUA262221:QUB262221 RDW262221:RDX262221 RNS262221:RNT262221 RXO262221:RXP262221 SHK262221:SHL262221 SRG262221:SRH262221 TBC262221:TBD262221 TKY262221:TKZ262221 TUU262221:TUV262221 UEQ262221:UER262221 UOM262221:UON262221 UYI262221:UYJ262221 VIE262221:VIF262221 VSA262221:VSB262221 WBW262221:WBX262221 WLS262221:WLT262221 WVO262221:WVP262221 G327757:H327757 JC327757:JD327757 SY327757:SZ327757 ACU327757:ACV327757 AMQ327757:AMR327757 AWM327757:AWN327757 BGI327757:BGJ327757 BQE327757:BQF327757 CAA327757:CAB327757 CJW327757:CJX327757 CTS327757:CTT327757 DDO327757:DDP327757 DNK327757:DNL327757 DXG327757:DXH327757 EHC327757:EHD327757 EQY327757:EQZ327757 FAU327757:FAV327757 FKQ327757:FKR327757 FUM327757:FUN327757 GEI327757:GEJ327757 GOE327757:GOF327757 GYA327757:GYB327757 HHW327757:HHX327757 HRS327757:HRT327757 IBO327757:IBP327757 ILK327757:ILL327757 IVG327757:IVH327757 JFC327757:JFD327757 JOY327757:JOZ327757 JYU327757:JYV327757 KIQ327757:KIR327757 KSM327757:KSN327757 LCI327757:LCJ327757 LME327757:LMF327757 LWA327757:LWB327757 MFW327757:MFX327757 MPS327757:MPT327757 MZO327757:MZP327757 NJK327757:NJL327757 NTG327757:NTH327757 ODC327757:ODD327757 OMY327757:OMZ327757 OWU327757:OWV327757 PGQ327757:PGR327757 PQM327757:PQN327757 QAI327757:QAJ327757 QKE327757:QKF327757 QUA327757:QUB327757 RDW327757:RDX327757 RNS327757:RNT327757 RXO327757:RXP327757 SHK327757:SHL327757 SRG327757:SRH327757 TBC327757:TBD327757 TKY327757:TKZ327757 TUU327757:TUV327757 UEQ327757:UER327757 UOM327757:UON327757 UYI327757:UYJ327757 VIE327757:VIF327757 VSA327757:VSB327757 WBW327757:WBX327757 WLS327757:WLT327757 WVO327757:WVP327757 G393293:H393293 JC393293:JD393293 SY393293:SZ393293 ACU393293:ACV393293 AMQ393293:AMR393293 AWM393293:AWN393293 BGI393293:BGJ393293 BQE393293:BQF393293 CAA393293:CAB393293 CJW393293:CJX393293 CTS393293:CTT393293 DDO393293:DDP393293 DNK393293:DNL393293 DXG393293:DXH393293 EHC393293:EHD393293 EQY393293:EQZ393293 FAU393293:FAV393293 FKQ393293:FKR393293 FUM393293:FUN393293 GEI393293:GEJ393293 GOE393293:GOF393293 GYA393293:GYB393293 HHW393293:HHX393293 HRS393293:HRT393293 IBO393293:IBP393293 ILK393293:ILL393293 IVG393293:IVH393293 JFC393293:JFD393293 JOY393293:JOZ393293 JYU393293:JYV393293 KIQ393293:KIR393293 KSM393293:KSN393293 LCI393293:LCJ393293 LME393293:LMF393293 LWA393293:LWB393293 MFW393293:MFX393293 MPS393293:MPT393293 MZO393293:MZP393293 NJK393293:NJL393293 NTG393293:NTH393293 ODC393293:ODD393293 OMY393293:OMZ393293 OWU393293:OWV393293 PGQ393293:PGR393293 PQM393293:PQN393293 QAI393293:QAJ393293 QKE393293:QKF393293 QUA393293:QUB393293 RDW393293:RDX393293 RNS393293:RNT393293 RXO393293:RXP393293 SHK393293:SHL393293 SRG393293:SRH393293 TBC393293:TBD393293 TKY393293:TKZ393293 TUU393293:TUV393293 UEQ393293:UER393293 UOM393293:UON393293 UYI393293:UYJ393293 VIE393293:VIF393293 VSA393293:VSB393293 WBW393293:WBX393293 WLS393293:WLT393293 WVO393293:WVP393293 G458829:H458829 JC458829:JD458829 SY458829:SZ458829 ACU458829:ACV458829 AMQ458829:AMR458829 AWM458829:AWN458829 BGI458829:BGJ458829 BQE458829:BQF458829 CAA458829:CAB458829 CJW458829:CJX458829 CTS458829:CTT458829 DDO458829:DDP458829 DNK458829:DNL458829 DXG458829:DXH458829 EHC458829:EHD458829 EQY458829:EQZ458829 FAU458829:FAV458829 FKQ458829:FKR458829 FUM458829:FUN458829 GEI458829:GEJ458829 GOE458829:GOF458829 GYA458829:GYB458829 HHW458829:HHX458829 HRS458829:HRT458829 IBO458829:IBP458829 ILK458829:ILL458829 IVG458829:IVH458829 JFC458829:JFD458829 JOY458829:JOZ458829 JYU458829:JYV458829 KIQ458829:KIR458829 KSM458829:KSN458829 LCI458829:LCJ458829 LME458829:LMF458829 LWA458829:LWB458829 MFW458829:MFX458829 MPS458829:MPT458829 MZO458829:MZP458829 NJK458829:NJL458829 NTG458829:NTH458829 ODC458829:ODD458829 OMY458829:OMZ458829 OWU458829:OWV458829 PGQ458829:PGR458829 PQM458829:PQN458829 QAI458829:QAJ458829 QKE458829:QKF458829 QUA458829:QUB458829 RDW458829:RDX458829 RNS458829:RNT458829 RXO458829:RXP458829 SHK458829:SHL458829 SRG458829:SRH458829 TBC458829:TBD458829 TKY458829:TKZ458829 TUU458829:TUV458829 UEQ458829:UER458829 UOM458829:UON458829 UYI458829:UYJ458829 VIE458829:VIF458829 VSA458829:VSB458829 WBW458829:WBX458829 WLS458829:WLT458829 WVO458829:WVP458829 G524365:H524365 JC524365:JD524365 SY524365:SZ524365 ACU524365:ACV524365 AMQ524365:AMR524365 AWM524365:AWN524365 BGI524365:BGJ524365 BQE524365:BQF524365 CAA524365:CAB524365 CJW524365:CJX524365 CTS524365:CTT524365 DDO524365:DDP524365 DNK524365:DNL524365 DXG524365:DXH524365 EHC524365:EHD524365 EQY524365:EQZ524365 FAU524365:FAV524365 FKQ524365:FKR524365 FUM524365:FUN524365 GEI524365:GEJ524365 GOE524365:GOF524365 GYA524365:GYB524365 HHW524365:HHX524365 HRS524365:HRT524365 IBO524365:IBP524365 ILK524365:ILL524365 IVG524365:IVH524365 JFC524365:JFD524365 JOY524365:JOZ524365 JYU524365:JYV524365 KIQ524365:KIR524365 KSM524365:KSN524365 LCI524365:LCJ524365 LME524365:LMF524365 LWA524365:LWB524365 MFW524365:MFX524365 MPS524365:MPT524365 MZO524365:MZP524365 NJK524365:NJL524365 NTG524365:NTH524365 ODC524365:ODD524365 OMY524365:OMZ524365 OWU524365:OWV524365 PGQ524365:PGR524365 PQM524365:PQN524365 QAI524365:QAJ524365 QKE524365:QKF524365 QUA524365:QUB524365 RDW524365:RDX524365 RNS524365:RNT524365 RXO524365:RXP524365 SHK524365:SHL524365 SRG524365:SRH524365 TBC524365:TBD524365 TKY524365:TKZ524365 TUU524365:TUV524365 UEQ524365:UER524365 UOM524365:UON524365 UYI524365:UYJ524365 VIE524365:VIF524365 VSA524365:VSB524365 WBW524365:WBX524365 WLS524365:WLT524365 WVO524365:WVP524365 G589901:H589901 JC589901:JD589901 SY589901:SZ589901 ACU589901:ACV589901 AMQ589901:AMR589901 AWM589901:AWN589901 BGI589901:BGJ589901 BQE589901:BQF589901 CAA589901:CAB589901 CJW589901:CJX589901 CTS589901:CTT589901 DDO589901:DDP589901 DNK589901:DNL589901 DXG589901:DXH589901 EHC589901:EHD589901 EQY589901:EQZ589901 FAU589901:FAV589901 FKQ589901:FKR589901 FUM589901:FUN589901 GEI589901:GEJ589901 GOE589901:GOF589901 GYA589901:GYB589901 HHW589901:HHX589901 HRS589901:HRT589901 IBO589901:IBP589901 ILK589901:ILL589901 IVG589901:IVH589901 JFC589901:JFD589901 JOY589901:JOZ589901 JYU589901:JYV589901 KIQ589901:KIR589901 KSM589901:KSN589901 LCI589901:LCJ589901 LME589901:LMF589901 LWA589901:LWB589901 MFW589901:MFX589901 MPS589901:MPT589901 MZO589901:MZP589901 NJK589901:NJL589901 NTG589901:NTH589901 ODC589901:ODD589901 OMY589901:OMZ589901 OWU589901:OWV589901 PGQ589901:PGR589901 PQM589901:PQN589901 QAI589901:QAJ589901 QKE589901:QKF589901 QUA589901:QUB589901 RDW589901:RDX589901 RNS589901:RNT589901 RXO589901:RXP589901 SHK589901:SHL589901 SRG589901:SRH589901 TBC589901:TBD589901 TKY589901:TKZ589901 TUU589901:TUV589901 UEQ589901:UER589901 UOM589901:UON589901 UYI589901:UYJ589901 VIE589901:VIF589901 VSA589901:VSB589901 WBW589901:WBX589901 WLS589901:WLT589901 WVO589901:WVP589901 G655437:H655437 JC655437:JD655437 SY655437:SZ655437 ACU655437:ACV655437 AMQ655437:AMR655437 AWM655437:AWN655437 BGI655437:BGJ655437 BQE655437:BQF655437 CAA655437:CAB655437 CJW655437:CJX655437 CTS655437:CTT655437 DDO655437:DDP655437 DNK655437:DNL655437 DXG655437:DXH655437 EHC655437:EHD655437 EQY655437:EQZ655437 FAU655437:FAV655437 FKQ655437:FKR655437 FUM655437:FUN655437 GEI655437:GEJ655437 GOE655437:GOF655437 GYA655437:GYB655437 HHW655437:HHX655437 HRS655437:HRT655437 IBO655437:IBP655437 ILK655437:ILL655437 IVG655437:IVH655437 JFC655437:JFD655437 JOY655437:JOZ655437 JYU655437:JYV655437 KIQ655437:KIR655437 KSM655437:KSN655437 LCI655437:LCJ655437 LME655437:LMF655437 LWA655437:LWB655437 MFW655437:MFX655437 MPS655437:MPT655437 MZO655437:MZP655437 NJK655437:NJL655437 NTG655437:NTH655437 ODC655437:ODD655437 OMY655437:OMZ655437 OWU655437:OWV655437 PGQ655437:PGR655437 PQM655437:PQN655437 QAI655437:QAJ655437 QKE655437:QKF655437 QUA655437:QUB655437 RDW655437:RDX655437 RNS655437:RNT655437 RXO655437:RXP655437 SHK655437:SHL655437 SRG655437:SRH655437 TBC655437:TBD655437 TKY655437:TKZ655437 TUU655437:TUV655437 UEQ655437:UER655437 UOM655437:UON655437 UYI655437:UYJ655437 VIE655437:VIF655437 VSA655437:VSB655437 WBW655437:WBX655437 WLS655437:WLT655437 WVO655437:WVP655437 G720973:H720973 JC720973:JD720973 SY720973:SZ720973 ACU720973:ACV720973 AMQ720973:AMR720973 AWM720973:AWN720973 BGI720973:BGJ720973 BQE720973:BQF720973 CAA720973:CAB720973 CJW720973:CJX720973 CTS720973:CTT720973 DDO720973:DDP720973 DNK720973:DNL720973 DXG720973:DXH720973 EHC720973:EHD720973 EQY720973:EQZ720973 FAU720973:FAV720973 FKQ720973:FKR720973 FUM720973:FUN720973 GEI720973:GEJ720973 GOE720973:GOF720973 GYA720973:GYB720973 HHW720973:HHX720973 HRS720973:HRT720973 IBO720973:IBP720973 ILK720973:ILL720973 IVG720973:IVH720973 JFC720973:JFD720973 JOY720973:JOZ720973 JYU720973:JYV720973 KIQ720973:KIR720973 KSM720973:KSN720973 LCI720973:LCJ720973 LME720973:LMF720973 LWA720973:LWB720973 MFW720973:MFX720973 MPS720973:MPT720973 MZO720973:MZP720973 NJK720973:NJL720973 NTG720973:NTH720973 ODC720973:ODD720973 OMY720973:OMZ720973 OWU720973:OWV720973 PGQ720973:PGR720973 PQM720973:PQN720973 QAI720973:QAJ720973 QKE720973:QKF720973 QUA720973:QUB720973 RDW720973:RDX720973 RNS720973:RNT720973 RXO720973:RXP720973 SHK720973:SHL720973 SRG720973:SRH720973 TBC720973:TBD720973 TKY720973:TKZ720973 TUU720973:TUV720973 UEQ720973:UER720973 UOM720973:UON720973 UYI720973:UYJ720973 VIE720973:VIF720973 VSA720973:VSB720973 WBW720973:WBX720973 WLS720973:WLT720973 WVO720973:WVP720973 G786509:H786509 JC786509:JD786509 SY786509:SZ786509 ACU786509:ACV786509 AMQ786509:AMR786509 AWM786509:AWN786509 BGI786509:BGJ786509 BQE786509:BQF786509 CAA786509:CAB786509 CJW786509:CJX786509 CTS786509:CTT786509 DDO786509:DDP786509 DNK786509:DNL786509 DXG786509:DXH786509 EHC786509:EHD786509 EQY786509:EQZ786509 FAU786509:FAV786509 FKQ786509:FKR786509 FUM786509:FUN786509 GEI786509:GEJ786509 GOE786509:GOF786509 GYA786509:GYB786509 HHW786509:HHX786509 HRS786509:HRT786509 IBO786509:IBP786509 ILK786509:ILL786509 IVG786509:IVH786509 JFC786509:JFD786509 JOY786509:JOZ786509 JYU786509:JYV786509 KIQ786509:KIR786509 KSM786509:KSN786509 LCI786509:LCJ786509 LME786509:LMF786509 LWA786509:LWB786509 MFW786509:MFX786509 MPS786509:MPT786509 MZO786509:MZP786509 NJK786509:NJL786509 NTG786509:NTH786509 ODC786509:ODD786509 OMY786509:OMZ786509 OWU786509:OWV786509 PGQ786509:PGR786509 PQM786509:PQN786509 QAI786509:QAJ786509 QKE786509:QKF786509 QUA786509:QUB786509 RDW786509:RDX786509 RNS786509:RNT786509 RXO786509:RXP786509 SHK786509:SHL786509 SRG786509:SRH786509 TBC786509:TBD786509 TKY786509:TKZ786509 TUU786509:TUV786509 UEQ786509:UER786509 UOM786509:UON786509 UYI786509:UYJ786509 VIE786509:VIF786509 VSA786509:VSB786509 WBW786509:WBX786509 WLS786509:WLT786509 WVO786509:WVP786509 G852045:H852045 JC852045:JD852045 SY852045:SZ852045 ACU852045:ACV852045 AMQ852045:AMR852045 AWM852045:AWN852045 BGI852045:BGJ852045 BQE852045:BQF852045 CAA852045:CAB852045 CJW852045:CJX852045 CTS852045:CTT852045 DDO852045:DDP852045 DNK852045:DNL852045 DXG852045:DXH852045 EHC852045:EHD852045 EQY852045:EQZ852045 FAU852045:FAV852045 FKQ852045:FKR852045 FUM852045:FUN852045 GEI852045:GEJ852045 GOE852045:GOF852045 GYA852045:GYB852045 HHW852045:HHX852045 HRS852045:HRT852045 IBO852045:IBP852045 ILK852045:ILL852045 IVG852045:IVH852045 JFC852045:JFD852045 JOY852045:JOZ852045 JYU852045:JYV852045 KIQ852045:KIR852045 KSM852045:KSN852045 LCI852045:LCJ852045 LME852045:LMF852045 LWA852045:LWB852045 MFW852045:MFX852045 MPS852045:MPT852045 MZO852045:MZP852045 NJK852045:NJL852045 NTG852045:NTH852045 ODC852045:ODD852045 OMY852045:OMZ852045 OWU852045:OWV852045 PGQ852045:PGR852045 PQM852045:PQN852045 QAI852045:QAJ852045 QKE852045:QKF852045 QUA852045:QUB852045 RDW852045:RDX852045 RNS852045:RNT852045 RXO852045:RXP852045 SHK852045:SHL852045 SRG852045:SRH852045 TBC852045:TBD852045 TKY852045:TKZ852045 TUU852045:TUV852045 UEQ852045:UER852045 UOM852045:UON852045 UYI852045:UYJ852045 VIE852045:VIF852045 VSA852045:VSB852045 WBW852045:WBX852045 WLS852045:WLT852045 WVO852045:WVP852045 G917581:H917581 JC917581:JD917581 SY917581:SZ917581 ACU917581:ACV917581 AMQ917581:AMR917581 AWM917581:AWN917581 BGI917581:BGJ917581 BQE917581:BQF917581 CAA917581:CAB917581 CJW917581:CJX917581 CTS917581:CTT917581 DDO917581:DDP917581 DNK917581:DNL917581 DXG917581:DXH917581 EHC917581:EHD917581 EQY917581:EQZ917581 FAU917581:FAV917581 FKQ917581:FKR917581 FUM917581:FUN917581 GEI917581:GEJ917581 GOE917581:GOF917581 GYA917581:GYB917581 HHW917581:HHX917581 HRS917581:HRT917581 IBO917581:IBP917581 ILK917581:ILL917581 IVG917581:IVH917581 JFC917581:JFD917581 JOY917581:JOZ917581 JYU917581:JYV917581 KIQ917581:KIR917581 KSM917581:KSN917581 LCI917581:LCJ917581 LME917581:LMF917581 LWA917581:LWB917581 MFW917581:MFX917581 MPS917581:MPT917581 MZO917581:MZP917581 NJK917581:NJL917581 NTG917581:NTH917581 ODC917581:ODD917581 OMY917581:OMZ917581 OWU917581:OWV917581 PGQ917581:PGR917581 PQM917581:PQN917581 QAI917581:QAJ917581 QKE917581:QKF917581 QUA917581:QUB917581 RDW917581:RDX917581 RNS917581:RNT917581 RXO917581:RXP917581 SHK917581:SHL917581 SRG917581:SRH917581 TBC917581:TBD917581 TKY917581:TKZ917581 TUU917581:TUV917581 UEQ917581:UER917581 UOM917581:UON917581 UYI917581:UYJ917581 VIE917581:VIF917581 VSA917581:VSB917581 WBW917581:WBX917581 WLS917581:WLT917581 WVO917581:WVP917581 G983117:H983117 JC983117:JD983117 SY983117:SZ983117 ACU983117:ACV983117 AMQ983117:AMR983117 AWM983117:AWN983117 BGI983117:BGJ983117 BQE983117:BQF983117 CAA983117:CAB983117 CJW983117:CJX983117 CTS983117:CTT983117 DDO983117:DDP983117 DNK983117:DNL983117 DXG983117:DXH983117 EHC983117:EHD983117 EQY983117:EQZ983117 FAU983117:FAV983117 FKQ983117:FKR983117 FUM983117:FUN983117 GEI983117:GEJ983117 GOE983117:GOF983117 GYA983117:GYB983117 HHW983117:HHX983117 HRS983117:HRT983117 IBO983117:IBP983117 ILK983117:ILL983117 IVG983117:IVH983117 JFC983117:JFD983117 JOY983117:JOZ983117 JYU983117:JYV983117 KIQ983117:KIR983117 KSM983117:KSN983117 LCI983117:LCJ983117 LME983117:LMF983117 LWA983117:LWB983117 MFW983117:MFX983117 MPS983117:MPT983117 MZO983117:MZP983117 NJK983117:NJL983117 NTG983117:NTH983117 ODC983117:ODD983117 OMY983117:OMZ983117 OWU983117:OWV983117 PGQ983117:PGR983117 PQM983117:PQN983117 QAI983117:QAJ983117 QKE983117:QKF983117 QUA983117:QUB983117 RDW983117:RDX983117 RNS983117:RNT983117 RXO983117:RXP983117 SHK983117:SHL983117 SRG983117:SRH983117 TBC983117:TBD983117 TKY983117:TKZ983117 TUU983117:TUV983117 UEQ983117:UER983117 UOM983117:UON983117 UYI983117:UYJ983117 VIE983117:VIF983117 VSA983117:VSB983117 WBW983117:WBX983117 WLS983117:WLT983117 WVO983117:WVP983117 J77:L77 JF77:JH77 TB77:TD77 ACX77:ACZ77 AMT77:AMV77 AWP77:AWR77 BGL77:BGN77 BQH77:BQJ77 CAD77:CAF77 CJZ77:CKB77 CTV77:CTX77 DDR77:DDT77 DNN77:DNP77 DXJ77:DXL77 EHF77:EHH77 ERB77:ERD77 FAX77:FAZ77 FKT77:FKV77 FUP77:FUR77 GEL77:GEN77 GOH77:GOJ77 GYD77:GYF77 HHZ77:HIB77 HRV77:HRX77 IBR77:IBT77 ILN77:ILP77 IVJ77:IVL77 JFF77:JFH77 JPB77:JPD77 JYX77:JYZ77 KIT77:KIV77 KSP77:KSR77 LCL77:LCN77 LMH77:LMJ77 LWD77:LWF77 MFZ77:MGB77 MPV77:MPX77 MZR77:MZT77 NJN77:NJP77 NTJ77:NTL77 ODF77:ODH77 ONB77:OND77 OWX77:OWZ77 PGT77:PGV77 PQP77:PQR77 QAL77:QAN77 QKH77:QKJ77 QUD77:QUF77 RDZ77:REB77 RNV77:RNX77 RXR77:RXT77 SHN77:SHP77 SRJ77:SRL77 TBF77:TBH77 TLB77:TLD77 TUX77:TUZ77 UET77:UEV77 UOP77:UOR77 UYL77:UYN77 VIH77:VIJ77 VSD77:VSF77 WBZ77:WCB77 WLV77:WLX77 WVR77:WVT77 J65613:L65613 JF65613:JH65613 TB65613:TD65613 ACX65613:ACZ65613 AMT65613:AMV65613 AWP65613:AWR65613 BGL65613:BGN65613 BQH65613:BQJ65613 CAD65613:CAF65613 CJZ65613:CKB65613 CTV65613:CTX65613 DDR65613:DDT65613 DNN65613:DNP65613 DXJ65613:DXL65613 EHF65613:EHH65613 ERB65613:ERD65613 FAX65613:FAZ65613 FKT65613:FKV65613 FUP65613:FUR65613 GEL65613:GEN65613 GOH65613:GOJ65613 GYD65613:GYF65613 HHZ65613:HIB65613 HRV65613:HRX65613 IBR65613:IBT65613 ILN65613:ILP65613 IVJ65613:IVL65613 JFF65613:JFH65613 JPB65613:JPD65613 JYX65613:JYZ65613 KIT65613:KIV65613 KSP65613:KSR65613 LCL65613:LCN65613 LMH65613:LMJ65613 LWD65613:LWF65613 MFZ65613:MGB65613 MPV65613:MPX65613 MZR65613:MZT65613 NJN65613:NJP65613 NTJ65613:NTL65613 ODF65613:ODH65613 ONB65613:OND65613 OWX65613:OWZ65613 PGT65613:PGV65613 PQP65613:PQR65613 QAL65613:QAN65613 QKH65613:QKJ65613 QUD65613:QUF65613 RDZ65613:REB65613 RNV65613:RNX65613 RXR65613:RXT65613 SHN65613:SHP65613 SRJ65613:SRL65613 TBF65613:TBH65613 TLB65613:TLD65613 TUX65613:TUZ65613 UET65613:UEV65613 UOP65613:UOR65613 UYL65613:UYN65613 VIH65613:VIJ65613 VSD65613:VSF65613 WBZ65613:WCB65613 WLV65613:WLX65613 WVR65613:WVT65613 J131149:L131149 JF131149:JH131149 TB131149:TD131149 ACX131149:ACZ131149 AMT131149:AMV131149 AWP131149:AWR131149 BGL131149:BGN131149 BQH131149:BQJ131149 CAD131149:CAF131149 CJZ131149:CKB131149 CTV131149:CTX131149 DDR131149:DDT131149 DNN131149:DNP131149 DXJ131149:DXL131149 EHF131149:EHH131149 ERB131149:ERD131149 FAX131149:FAZ131149 FKT131149:FKV131149 FUP131149:FUR131149 GEL131149:GEN131149 GOH131149:GOJ131149 GYD131149:GYF131149 HHZ131149:HIB131149 HRV131149:HRX131149 IBR131149:IBT131149 ILN131149:ILP131149 IVJ131149:IVL131149 JFF131149:JFH131149 JPB131149:JPD131149 JYX131149:JYZ131149 KIT131149:KIV131149 KSP131149:KSR131149 LCL131149:LCN131149 LMH131149:LMJ131149 LWD131149:LWF131149 MFZ131149:MGB131149 MPV131149:MPX131149 MZR131149:MZT131149 NJN131149:NJP131149 NTJ131149:NTL131149 ODF131149:ODH131149 ONB131149:OND131149 OWX131149:OWZ131149 PGT131149:PGV131149 PQP131149:PQR131149 QAL131149:QAN131149 QKH131149:QKJ131149 QUD131149:QUF131149 RDZ131149:REB131149 RNV131149:RNX131149 RXR131149:RXT131149 SHN131149:SHP131149 SRJ131149:SRL131149 TBF131149:TBH131149 TLB131149:TLD131149 TUX131149:TUZ131149 UET131149:UEV131149 UOP131149:UOR131149 UYL131149:UYN131149 VIH131149:VIJ131149 VSD131149:VSF131149 WBZ131149:WCB131149 WLV131149:WLX131149 WVR131149:WVT131149 J196685:L196685 JF196685:JH196685 TB196685:TD196685 ACX196685:ACZ196685 AMT196685:AMV196685 AWP196685:AWR196685 BGL196685:BGN196685 BQH196685:BQJ196685 CAD196685:CAF196685 CJZ196685:CKB196685 CTV196685:CTX196685 DDR196685:DDT196685 DNN196685:DNP196685 DXJ196685:DXL196685 EHF196685:EHH196685 ERB196685:ERD196685 FAX196685:FAZ196685 FKT196685:FKV196685 FUP196685:FUR196685 GEL196685:GEN196685 GOH196685:GOJ196685 GYD196685:GYF196685 HHZ196685:HIB196685 HRV196685:HRX196685 IBR196685:IBT196685 ILN196685:ILP196685 IVJ196685:IVL196685 JFF196685:JFH196685 JPB196685:JPD196685 JYX196685:JYZ196685 KIT196685:KIV196685 KSP196685:KSR196685 LCL196685:LCN196685 LMH196685:LMJ196685 LWD196685:LWF196685 MFZ196685:MGB196685 MPV196685:MPX196685 MZR196685:MZT196685 NJN196685:NJP196685 NTJ196685:NTL196685 ODF196685:ODH196685 ONB196685:OND196685 OWX196685:OWZ196685 PGT196685:PGV196685 PQP196685:PQR196685 QAL196685:QAN196685 QKH196685:QKJ196685 QUD196685:QUF196685 RDZ196685:REB196685 RNV196685:RNX196685 RXR196685:RXT196685 SHN196685:SHP196685 SRJ196685:SRL196685 TBF196685:TBH196685 TLB196685:TLD196685 TUX196685:TUZ196685 UET196685:UEV196685 UOP196685:UOR196685 UYL196685:UYN196685 VIH196685:VIJ196685 VSD196685:VSF196685 WBZ196685:WCB196685 WLV196685:WLX196685 WVR196685:WVT196685 J262221:L262221 JF262221:JH262221 TB262221:TD262221 ACX262221:ACZ262221 AMT262221:AMV262221 AWP262221:AWR262221 BGL262221:BGN262221 BQH262221:BQJ262221 CAD262221:CAF262221 CJZ262221:CKB262221 CTV262221:CTX262221 DDR262221:DDT262221 DNN262221:DNP262221 DXJ262221:DXL262221 EHF262221:EHH262221 ERB262221:ERD262221 FAX262221:FAZ262221 FKT262221:FKV262221 FUP262221:FUR262221 GEL262221:GEN262221 GOH262221:GOJ262221 GYD262221:GYF262221 HHZ262221:HIB262221 HRV262221:HRX262221 IBR262221:IBT262221 ILN262221:ILP262221 IVJ262221:IVL262221 JFF262221:JFH262221 JPB262221:JPD262221 JYX262221:JYZ262221 KIT262221:KIV262221 KSP262221:KSR262221 LCL262221:LCN262221 LMH262221:LMJ262221 LWD262221:LWF262221 MFZ262221:MGB262221 MPV262221:MPX262221 MZR262221:MZT262221 NJN262221:NJP262221 NTJ262221:NTL262221 ODF262221:ODH262221 ONB262221:OND262221 OWX262221:OWZ262221 PGT262221:PGV262221 PQP262221:PQR262221 QAL262221:QAN262221 QKH262221:QKJ262221 QUD262221:QUF262221 RDZ262221:REB262221 RNV262221:RNX262221 RXR262221:RXT262221 SHN262221:SHP262221 SRJ262221:SRL262221 TBF262221:TBH262221 TLB262221:TLD262221 TUX262221:TUZ262221 UET262221:UEV262221 UOP262221:UOR262221 UYL262221:UYN262221 VIH262221:VIJ262221 VSD262221:VSF262221 WBZ262221:WCB262221 WLV262221:WLX262221 WVR262221:WVT262221 J327757:L327757 JF327757:JH327757 TB327757:TD327757 ACX327757:ACZ327757 AMT327757:AMV327757 AWP327757:AWR327757 BGL327757:BGN327757 BQH327757:BQJ327757 CAD327757:CAF327757 CJZ327757:CKB327757 CTV327757:CTX327757 DDR327757:DDT327757 DNN327757:DNP327757 DXJ327757:DXL327757 EHF327757:EHH327757 ERB327757:ERD327757 FAX327757:FAZ327757 FKT327757:FKV327757 FUP327757:FUR327757 GEL327757:GEN327757 GOH327757:GOJ327757 GYD327757:GYF327757 HHZ327757:HIB327757 HRV327757:HRX327757 IBR327757:IBT327757 ILN327757:ILP327757 IVJ327757:IVL327757 JFF327757:JFH327757 JPB327757:JPD327757 JYX327757:JYZ327757 KIT327757:KIV327757 KSP327757:KSR327757 LCL327757:LCN327757 LMH327757:LMJ327757 LWD327757:LWF327757 MFZ327757:MGB327757 MPV327757:MPX327757 MZR327757:MZT327757 NJN327757:NJP327757 NTJ327757:NTL327757 ODF327757:ODH327757 ONB327757:OND327757 OWX327757:OWZ327757 PGT327757:PGV327757 PQP327757:PQR327757 QAL327757:QAN327757 QKH327757:QKJ327757 QUD327757:QUF327757 RDZ327757:REB327757 RNV327757:RNX327757 RXR327757:RXT327757 SHN327757:SHP327757 SRJ327757:SRL327757 TBF327757:TBH327757 TLB327757:TLD327757 TUX327757:TUZ327757 UET327757:UEV327757 UOP327757:UOR327757 UYL327757:UYN327757 VIH327757:VIJ327757 VSD327757:VSF327757 WBZ327757:WCB327757 WLV327757:WLX327757 WVR327757:WVT327757 J393293:L393293 JF393293:JH393293 TB393293:TD393293 ACX393293:ACZ393293 AMT393293:AMV393293 AWP393293:AWR393293 BGL393293:BGN393293 BQH393293:BQJ393293 CAD393293:CAF393293 CJZ393293:CKB393293 CTV393293:CTX393293 DDR393293:DDT393293 DNN393293:DNP393293 DXJ393293:DXL393293 EHF393293:EHH393293 ERB393293:ERD393293 FAX393293:FAZ393293 FKT393293:FKV393293 FUP393293:FUR393293 GEL393293:GEN393293 GOH393293:GOJ393293 GYD393293:GYF393293 HHZ393293:HIB393293 HRV393293:HRX393293 IBR393293:IBT393293 ILN393293:ILP393293 IVJ393293:IVL393293 JFF393293:JFH393293 JPB393293:JPD393293 JYX393293:JYZ393293 KIT393293:KIV393293 KSP393293:KSR393293 LCL393293:LCN393293 LMH393293:LMJ393293 LWD393293:LWF393293 MFZ393293:MGB393293 MPV393293:MPX393293 MZR393293:MZT393293 NJN393293:NJP393293 NTJ393293:NTL393293 ODF393293:ODH393293 ONB393293:OND393293 OWX393293:OWZ393293 PGT393293:PGV393293 PQP393293:PQR393293 QAL393293:QAN393293 QKH393293:QKJ393293 QUD393293:QUF393293 RDZ393293:REB393293 RNV393293:RNX393293 RXR393293:RXT393293 SHN393293:SHP393293 SRJ393293:SRL393293 TBF393293:TBH393293 TLB393293:TLD393293 TUX393293:TUZ393293 UET393293:UEV393293 UOP393293:UOR393293 UYL393293:UYN393293 VIH393293:VIJ393293 VSD393293:VSF393293 WBZ393293:WCB393293 WLV393293:WLX393293 WVR393293:WVT393293 J458829:L458829 JF458829:JH458829 TB458829:TD458829 ACX458829:ACZ458829 AMT458829:AMV458829 AWP458829:AWR458829 BGL458829:BGN458829 BQH458829:BQJ458829 CAD458829:CAF458829 CJZ458829:CKB458829 CTV458829:CTX458829 DDR458829:DDT458829 DNN458829:DNP458829 DXJ458829:DXL458829 EHF458829:EHH458829 ERB458829:ERD458829 FAX458829:FAZ458829 FKT458829:FKV458829 FUP458829:FUR458829 GEL458829:GEN458829 GOH458829:GOJ458829 GYD458829:GYF458829 HHZ458829:HIB458829 HRV458829:HRX458829 IBR458829:IBT458829 ILN458829:ILP458829 IVJ458829:IVL458829 JFF458829:JFH458829 JPB458829:JPD458829 JYX458829:JYZ458829 KIT458829:KIV458829 KSP458829:KSR458829 LCL458829:LCN458829 LMH458829:LMJ458829 LWD458829:LWF458829 MFZ458829:MGB458829 MPV458829:MPX458829 MZR458829:MZT458829 NJN458829:NJP458829 NTJ458829:NTL458829 ODF458829:ODH458829 ONB458829:OND458829 OWX458829:OWZ458829 PGT458829:PGV458829 PQP458829:PQR458829 QAL458829:QAN458829 QKH458829:QKJ458829 QUD458829:QUF458829 RDZ458829:REB458829 RNV458829:RNX458829 RXR458829:RXT458829 SHN458829:SHP458829 SRJ458829:SRL458829 TBF458829:TBH458829 TLB458829:TLD458829 TUX458829:TUZ458829 UET458829:UEV458829 UOP458829:UOR458829 UYL458829:UYN458829 VIH458829:VIJ458829 VSD458829:VSF458829 WBZ458829:WCB458829 WLV458829:WLX458829 WVR458829:WVT458829 J524365:L524365 JF524365:JH524365 TB524365:TD524365 ACX524365:ACZ524365 AMT524365:AMV524365 AWP524365:AWR524365 BGL524365:BGN524365 BQH524365:BQJ524365 CAD524365:CAF524365 CJZ524365:CKB524365 CTV524365:CTX524365 DDR524365:DDT524365 DNN524365:DNP524365 DXJ524365:DXL524365 EHF524365:EHH524365 ERB524365:ERD524365 FAX524365:FAZ524365 FKT524365:FKV524365 FUP524365:FUR524365 GEL524365:GEN524365 GOH524365:GOJ524365 GYD524365:GYF524365 HHZ524365:HIB524365 HRV524365:HRX524365 IBR524365:IBT524365 ILN524365:ILP524365 IVJ524365:IVL524365 JFF524365:JFH524365 JPB524365:JPD524365 JYX524365:JYZ524365 KIT524365:KIV524365 KSP524365:KSR524365 LCL524365:LCN524365 LMH524365:LMJ524365 LWD524365:LWF524365 MFZ524365:MGB524365 MPV524365:MPX524365 MZR524365:MZT524365 NJN524365:NJP524365 NTJ524365:NTL524365 ODF524365:ODH524365 ONB524365:OND524365 OWX524365:OWZ524365 PGT524365:PGV524365 PQP524365:PQR524365 QAL524365:QAN524365 QKH524365:QKJ524365 QUD524365:QUF524365 RDZ524365:REB524365 RNV524365:RNX524365 RXR524365:RXT524365 SHN524365:SHP524365 SRJ524365:SRL524365 TBF524365:TBH524365 TLB524365:TLD524365 TUX524365:TUZ524365 UET524365:UEV524365 UOP524365:UOR524365 UYL524365:UYN524365 VIH524365:VIJ524365 VSD524365:VSF524365 WBZ524365:WCB524365 WLV524365:WLX524365 WVR524365:WVT524365 J589901:L589901 JF589901:JH589901 TB589901:TD589901 ACX589901:ACZ589901 AMT589901:AMV589901 AWP589901:AWR589901 BGL589901:BGN589901 BQH589901:BQJ589901 CAD589901:CAF589901 CJZ589901:CKB589901 CTV589901:CTX589901 DDR589901:DDT589901 DNN589901:DNP589901 DXJ589901:DXL589901 EHF589901:EHH589901 ERB589901:ERD589901 FAX589901:FAZ589901 FKT589901:FKV589901 FUP589901:FUR589901 GEL589901:GEN589901 GOH589901:GOJ589901 GYD589901:GYF589901 HHZ589901:HIB589901 HRV589901:HRX589901 IBR589901:IBT589901 ILN589901:ILP589901 IVJ589901:IVL589901 JFF589901:JFH589901 JPB589901:JPD589901 JYX589901:JYZ589901 KIT589901:KIV589901 KSP589901:KSR589901 LCL589901:LCN589901 LMH589901:LMJ589901 LWD589901:LWF589901 MFZ589901:MGB589901 MPV589901:MPX589901 MZR589901:MZT589901 NJN589901:NJP589901 NTJ589901:NTL589901 ODF589901:ODH589901 ONB589901:OND589901 OWX589901:OWZ589901 PGT589901:PGV589901 PQP589901:PQR589901 QAL589901:QAN589901 QKH589901:QKJ589901 QUD589901:QUF589901 RDZ589901:REB589901 RNV589901:RNX589901 RXR589901:RXT589901 SHN589901:SHP589901 SRJ589901:SRL589901 TBF589901:TBH589901 TLB589901:TLD589901 TUX589901:TUZ589901 UET589901:UEV589901 UOP589901:UOR589901 UYL589901:UYN589901 VIH589901:VIJ589901 VSD589901:VSF589901 WBZ589901:WCB589901 WLV589901:WLX589901 WVR589901:WVT589901 J655437:L655437 JF655437:JH655437 TB655437:TD655437 ACX655437:ACZ655437 AMT655437:AMV655437 AWP655437:AWR655437 BGL655437:BGN655437 BQH655437:BQJ655437 CAD655437:CAF655437 CJZ655437:CKB655437 CTV655437:CTX655437 DDR655437:DDT655437 DNN655437:DNP655437 DXJ655437:DXL655437 EHF655437:EHH655437 ERB655437:ERD655437 FAX655437:FAZ655437 FKT655437:FKV655437 FUP655437:FUR655437 GEL655437:GEN655437 GOH655437:GOJ655437 GYD655437:GYF655437 HHZ655437:HIB655437 HRV655437:HRX655437 IBR655437:IBT655437 ILN655437:ILP655437 IVJ655437:IVL655437 JFF655437:JFH655437 JPB655437:JPD655437 JYX655437:JYZ655437 KIT655437:KIV655437 KSP655437:KSR655437 LCL655437:LCN655437 LMH655437:LMJ655437 LWD655437:LWF655437 MFZ655437:MGB655437 MPV655437:MPX655437 MZR655437:MZT655437 NJN655437:NJP655437 NTJ655437:NTL655437 ODF655437:ODH655437 ONB655437:OND655437 OWX655437:OWZ655437 PGT655437:PGV655437 PQP655437:PQR655437 QAL655437:QAN655437 QKH655437:QKJ655437 QUD655437:QUF655437 RDZ655437:REB655437 RNV655437:RNX655437 RXR655437:RXT655437 SHN655437:SHP655437 SRJ655437:SRL655437 TBF655437:TBH655437 TLB655437:TLD655437 TUX655437:TUZ655437 UET655437:UEV655437 UOP655437:UOR655437 UYL655437:UYN655437 VIH655437:VIJ655437 VSD655437:VSF655437 WBZ655437:WCB655437 WLV655437:WLX655437 WVR655437:WVT655437 J720973:L720973 JF720973:JH720973 TB720973:TD720973 ACX720973:ACZ720973 AMT720973:AMV720973 AWP720973:AWR720973 BGL720973:BGN720973 BQH720973:BQJ720973 CAD720973:CAF720973 CJZ720973:CKB720973 CTV720973:CTX720973 DDR720973:DDT720973 DNN720973:DNP720973 DXJ720973:DXL720973 EHF720973:EHH720973 ERB720973:ERD720973 FAX720973:FAZ720973 FKT720973:FKV720973 FUP720973:FUR720973 GEL720973:GEN720973 GOH720973:GOJ720973 GYD720973:GYF720973 HHZ720973:HIB720973 HRV720973:HRX720973 IBR720973:IBT720973 ILN720973:ILP720973 IVJ720973:IVL720973 JFF720973:JFH720973 JPB720973:JPD720973 JYX720973:JYZ720973 KIT720973:KIV720973 KSP720973:KSR720973 LCL720973:LCN720973 LMH720973:LMJ720973 LWD720973:LWF720973 MFZ720973:MGB720973 MPV720973:MPX720973 MZR720973:MZT720973 NJN720973:NJP720973 NTJ720973:NTL720973 ODF720973:ODH720973 ONB720973:OND720973 OWX720973:OWZ720973 PGT720973:PGV720973 PQP720973:PQR720973 QAL720973:QAN720973 QKH720973:QKJ720973 QUD720973:QUF720973 RDZ720973:REB720973 RNV720973:RNX720973 RXR720973:RXT720973 SHN720973:SHP720973 SRJ720973:SRL720973 TBF720973:TBH720973 TLB720973:TLD720973 TUX720973:TUZ720973 UET720973:UEV720973 UOP720973:UOR720973 UYL720973:UYN720973 VIH720973:VIJ720973 VSD720973:VSF720973 WBZ720973:WCB720973 WLV720973:WLX720973 WVR720973:WVT720973 J786509:L786509 JF786509:JH786509 TB786509:TD786509 ACX786509:ACZ786509 AMT786509:AMV786509 AWP786509:AWR786509 BGL786509:BGN786509 BQH786509:BQJ786509 CAD786509:CAF786509 CJZ786509:CKB786509 CTV786509:CTX786509 DDR786509:DDT786509 DNN786509:DNP786509 DXJ786509:DXL786509 EHF786509:EHH786509 ERB786509:ERD786509 FAX786509:FAZ786509 FKT786509:FKV786509 FUP786509:FUR786509 GEL786509:GEN786509 GOH786509:GOJ786509 GYD786509:GYF786509 HHZ786509:HIB786509 HRV786509:HRX786509 IBR786509:IBT786509 ILN786509:ILP786509 IVJ786509:IVL786509 JFF786509:JFH786509 JPB786509:JPD786509 JYX786509:JYZ786509 KIT786509:KIV786509 KSP786509:KSR786509 LCL786509:LCN786509 LMH786509:LMJ786509 LWD786509:LWF786509 MFZ786509:MGB786509 MPV786509:MPX786509 MZR786509:MZT786509 NJN786509:NJP786509 NTJ786509:NTL786509 ODF786509:ODH786509 ONB786509:OND786509 OWX786509:OWZ786509 PGT786509:PGV786509 PQP786509:PQR786509 QAL786509:QAN786509 QKH786509:QKJ786509 QUD786509:QUF786509 RDZ786509:REB786509 RNV786509:RNX786509 RXR786509:RXT786509 SHN786509:SHP786509 SRJ786509:SRL786509 TBF786509:TBH786509 TLB786509:TLD786509 TUX786509:TUZ786509 UET786509:UEV786509 UOP786509:UOR786509 UYL786509:UYN786509 VIH786509:VIJ786509 VSD786509:VSF786509 WBZ786509:WCB786509 WLV786509:WLX786509 WVR786509:WVT786509 J852045:L852045 JF852045:JH852045 TB852045:TD852045 ACX852045:ACZ852045 AMT852045:AMV852045 AWP852045:AWR852045 BGL852045:BGN852045 BQH852045:BQJ852045 CAD852045:CAF852045 CJZ852045:CKB852045 CTV852045:CTX852045 DDR852045:DDT852045 DNN852045:DNP852045 DXJ852045:DXL852045 EHF852045:EHH852045 ERB852045:ERD852045 FAX852045:FAZ852045 FKT852045:FKV852045 FUP852045:FUR852045 GEL852045:GEN852045 GOH852045:GOJ852045 GYD852045:GYF852045 HHZ852045:HIB852045 HRV852045:HRX852045 IBR852045:IBT852045 ILN852045:ILP852045 IVJ852045:IVL852045 JFF852045:JFH852045 JPB852045:JPD852045 JYX852045:JYZ852045 KIT852045:KIV852045 KSP852045:KSR852045 LCL852045:LCN852045 LMH852045:LMJ852045 LWD852045:LWF852045 MFZ852045:MGB852045 MPV852045:MPX852045 MZR852045:MZT852045 NJN852045:NJP852045 NTJ852045:NTL852045 ODF852045:ODH852045 ONB852045:OND852045 OWX852045:OWZ852045 PGT852045:PGV852045 PQP852045:PQR852045 QAL852045:QAN852045 QKH852045:QKJ852045 QUD852045:QUF852045 RDZ852045:REB852045 RNV852045:RNX852045 RXR852045:RXT852045 SHN852045:SHP852045 SRJ852045:SRL852045 TBF852045:TBH852045 TLB852045:TLD852045 TUX852045:TUZ852045 UET852045:UEV852045 UOP852045:UOR852045 UYL852045:UYN852045 VIH852045:VIJ852045 VSD852045:VSF852045 WBZ852045:WCB852045 WLV852045:WLX852045 WVR852045:WVT852045 J917581:L917581 JF917581:JH917581 TB917581:TD917581 ACX917581:ACZ917581 AMT917581:AMV917581 AWP917581:AWR917581 BGL917581:BGN917581 BQH917581:BQJ917581 CAD917581:CAF917581 CJZ917581:CKB917581 CTV917581:CTX917581 DDR917581:DDT917581 DNN917581:DNP917581 DXJ917581:DXL917581 EHF917581:EHH917581 ERB917581:ERD917581 FAX917581:FAZ917581 FKT917581:FKV917581 FUP917581:FUR917581 GEL917581:GEN917581 GOH917581:GOJ917581 GYD917581:GYF917581 HHZ917581:HIB917581 HRV917581:HRX917581 IBR917581:IBT917581 ILN917581:ILP917581 IVJ917581:IVL917581 JFF917581:JFH917581 JPB917581:JPD917581 JYX917581:JYZ917581 KIT917581:KIV917581 KSP917581:KSR917581 LCL917581:LCN917581 LMH917581:LMJ917581 LWD917581:LWF917581 MFZ917581:MGB917581 MPV917581:MPX917581 MZR917581:MZT917581 NJN917581:NJP917581 NTJ917581:NTL917581 ODF917581:ODH917581 ONB917581:OND917581 OWX917581:OWZ917581 PGT917581:PGV917581 PQP917581:PQR917581 QAL917581:QAN917581 QKH917581:QKJ917581 QUD917581:QUF917581 RDZ917581:REB917581 RNV917581:RNX917581 RXR917581:RXT917581 SHN917581:SHP917581 SRJ917581:SRL917581 TBF917581:TBH917581 TLB917581:TLD917581 TUX917581:TUZ917581 UET917581:UEV917581 UOP917581:UOR917581 UYL917581:UYN917581 VIH917581:VIJ917581 VSD917581:VSF917581 WBZ917581:WCB917581 WLV917581:WLX917581 WVR917581:WVT917581 J983117:L983117 JF983117:JH983117 TB983117:TD983117 ACX983117:ACZ983117 AMT983117:AMV983117 AWP983117:AWR983117 BGL983117:BGN983117 BQH983117:BQJ983117 CAD983117:CAF983117 CJZ983117:CKB983117 CTV983117:CTX983117 DDR983117:DDT983117 DNN983117:DNP983117 DXJ983117:DXL983117 EHF983117:EHH983117 ERB983117:ERD983117 FAX983117:FAZ983117 FKT983117:FKV983117 FUP983117:FUR983117 GEL983117:GEN983117 GOH983117:GOJ983117 GYD983117:GYF983117 HHZ983117:HIB983117 HRV983117:HRX983117 IBR983117:IBT983117 ILN983117:ILP983117 IVJ983117:IVL983117 JFF983117:JFH983117 JPB983117:JPD983117 JYX983117:JYZ983117 KIT983117:KIV983117 KSP983117:KSR983117 LCL983117:LCN983117 LMH983117:LMJ983117 LWD983117:LWF983117 MFZ983117:MGB983117 MPV983117:MPX983117 MZR983117:MZT983117 NJN983117:NJP983117 NTJ983117:NTL983117 ODF983117:ODH983117 ONB983117:OND983117 OWX983117:OWZ983117 PGT983117:PGV983117 PQP983117:PQR983117 QAL983117:QAN983117 QKH983117:QKJ983117 QUD983117:QUF983117 RDZ983117:REB983117 RNV983117:RNX983117 RXR983117:RXT983117 SHN983117:SHP983117 SRJ983117:SRL983117 TBF983117:TBH983117 TLB983117:TLD983117 TUX983117:TUZ983117 UET983117:UEV983117 UOP983117:UOR983117 UYL983117:UYN983117 VIH983117:VIJ983117 VSD983117:VSF983117 WBZ983117:WCB983117 WLV983117:WLX983117 WVR983117:WVT983117 N77:P77 JJ77:JL77 TF77:TH77 ADB77:ADD77 AMX77:AMZ77 AWT77:AWV77 BGP77:BGR77 BQL77:BQN77 CAH77:CAJ77 CKD77:CKF77 CTZ77:CUB77 DDV77:DDX77 DNR77:DNT77 DXN77:DXP77 EHJ77:EHL77 ERF77:ERH77 FBB77:FBD77 FKX77:FKZ77 FUT77:FUV77 GEP77:GER77 GOL77:GON77 GYH77:GYJ77 HID77:HIF77 HRZ77:HSB77 IBV77:IBX77 ILR77:ILT77 IVN77:IVP77 JFJ77:JFL77 JPF77:JPH77 JZB77:JZD77 KIX77:KIZ77 KST77:KSV77 LCP77:LCR77 LML77:LMN77 LWH77:LWJ77 MGD77:MGF77 MPZ77:MQB77 MZV77:MZX77 NJR77:NJT77 NTN77:NTP77 ODJ77:ODL77 ONF77:ONH77 OXB77:OXD77 PGX77:PGZ77 PQT77:PQV77 QAP77:QAR77 QKL77:QKN77 QUH77:QUJ77 RED77:REF77 RNZ77:ROB77 RXV77:RXX77 SHR77:SHT77 SRN77:SRP77 TBJ77:TBL77 TLF77:TLH77 TVB77:TVD77 UEX77:UEZ77 UOT77:UOV77 UYP77:UYR77 VIL77:VIN77 VSH77:VSJ77 WCD77:WCF77 WLZ77:WMB77 WVV77:WVX77 N65613:P65613 JJ65613:JL65613 TF65613:TH65613 ADB65613:ADD65613 AMX65613:AMZ65613 AWT65613:AWV65613 BGP65613:BGR65613 BQL65613:BQN65613 CAH65613:CAJ65613 CKD65613:CKF65613 CTZ65613:CUB65613 DDV65613:DDX65613 DNR65613:DNT65613 DXN65613:DXP65613 EHJ65613:EHL65613 ERF65613:ERH65613 FBB65613:FBD65613 FKX65613:FKZ65613 FUT65613:FUV65613 GEP65613:GER65613 GOL65613:GON65613 GYH65613:GYJ65613 HID65613:HIF65613 HRZ65613:HSB65613 IBV65613:IBX65613 ILR65613:ILT65613 IVN65613:IVP65613 JFJ65613:JFL65613 JPF65613:JPH65613 JZB65613:JZD65613 KIX65613:KIZ65613 KST65613:KSV65613 LCP65613:LCR65613 LML65613:LMN65613 LWH65613:LWJ65613 MGD65613:MGF65613 MPZ65613:MQB65613 MZV65613:MZX65613 NJR65613:NJT65613 NTN65613:NTP65613 ODJ65613:ODL65613 ONF65613:ONH65613 OXB65613:OXD65613 PGX65613:PGZ65613 PQT65613:PQV65613 QAP65613:QAR65613 QKL65613:QKN65613 QUH65613:QUJ65613 RED65613:REF65613 RNZ65613:ROB65613 RXV65613:RXX65613 SHR65613:SHT65613 SRN65613:SRP65613 TBJ65613:TBL65613 TLF65613:TLH65613 TVB65613:TVD65613 UEX65613:UEZ65613 UOT65613:UOV65613 UYP65613:UYR65613 VIL65613:VIN65613 VSH65613:VSJ65613 WCD65613:WCF65613 WLZ65613:WMB65613 WVV65613:WVX65613 N131149:P131149 JJ131149:JL131149 TF131149:TH131149 ADB131149:ADD131149 AMX131149:AMZ131149 AWT131149:AWV131149 BGP131149:BGR131149 BQL131149:BQN131149 CAH131149:CAJ131149 CKD131149:CKF131149 CTZ131149:CUB131149 DDV131149:DDX131149 DNR131149:DNT131149 DXN131149:DXP131149 EHJ131149:EHL131149 ERF131149:ERH131149 FBB131149:FBD131149 FKX131149:FKZ131149 FUT131149:FUV131149 GEP131149:GER131149 GOL131149:GON131149 GYH131149:GYJ131149 HID131149:HIF131149 HRZ131149:HSB131149 IBV131149:IBX131149 ILR131149:ILT131149 IVN131149:IVP131149 JFJ131149:JFL131149 JPF131149:JPH131149 JZB131149:JZD131149 KIX131149:KIZ131149 KST131149:KSV131149 LCP131149:LCR131149 LML131149:LMN131149 LWH131149:LWJ131149 MGD131149:MGF131149 MPZ131149:MQB131149 MZV131149:MZX131149 NJR131149:NJT131149 NTN131149:NTP131149 ODJ131149:ODL131149 ONF131149:ONH131149 OXB131149:OXD131149 PGX131149:PGZ131149 PQT131149:PQV131149 QAP131149:QAR131149 QKL131149:QKN131149 QUH131149:QUJ131149 RED131149:REF131149 RNZ131149:ROB131149 RXV131149:RXX131149 SHR131149:SHT131149 SRN131149:SRP131149 TBJ131149:TBL131149 TLF131149:TLH131149 TVB131149:TVD131149 UEX131149:UEZ131149 UOT131149:UOV131149 UYP131149:UYR131149 VIL131149:VIN131149 VSH131149:VSJ131149 WCD131149:WCF131149 WLZ131149:WMB131149 WVV131149:WVX131149 N196685:P196685 JJ196685:JL196685 TF196685:TH196685 ADB196685:ADD196685 AMX196685:AMZ196685 AWT196685:AWV196685 BGP196685:BGR196685 BQL196685:BQN196685 CAH196685:CAJ196685 CKD196685:CKF196685 CTZ196685:CUB196685 DDV196685:DDX196685 DNR196685:DNT196685 DXN196685:DXP196685 EHJ196685:EHL196685 ERF196685:ERH196685 FBB196685:FBD196685 FKX196685:FKZ196685 FUT196685:FUV196685 GEP196685:GER196685 GOL196685:GON196685 GYH196685:GYJ196685 HID196685:HIF196685 HRZ196685:HSB196685 IBV196685:IBX196685 ILR196685:ILT196685 IVN196685:IVP196685 JFJ196685:JFL196685 JPF196685:JPH196685 JZB196685:JZD196685 KIX196685:KIZ196685 KST196685:KSV196685 LCP196685:LCR196685 LML196685:LMN196685 LWH196685:LWJ196685 MGD196685:MGF196685 MPZ196685:MQB196685 MZV196685:MZX196685 NJR196685:NJT196685 NTN196685:NTP196685 ODJ196685:ODL196685 ONF196685:ONH196685 OXB196685:OXD196685 PGX196685:PGZ196685 PQT196685:PQV196685 QAP196685:QAR196685 QKL196685:QKN196685 QUH196685:QUJ196685 RED196685:REF196685 RNZ196685:ROB196685 RXV196685:RXX196685 SHR196685:SHT196685 SRN196685:SRP196685 TBJ196685:TBL196685 TLF196685:TLH196685 TVB196685:TVD196685 UEX196685:UEZ196685 UOT196685:UOV196685 UYP196685:UYR196685 VIL196685:VIN196685 VSH196685:VSJ196685 WCD196685:WCF196685 WLZ196685:WMB196685 WVV196685:WVX196685 N262221:P262221 JJ262221:JL262221 TF262221:TH262221 ADB262221:ADD262221 AMX262221:AMZ262221 AWT262221:AWV262221 BGP262221:BGR262221 BQL262221:BQN262221 CAH262221:CAJ262221 CKD262221:CKF262221 CTZ262221:CUB262221 DDV262221:DDX262221 DNR262221:DNT262221 DXN262221:DXP262221 EHJ262221:EHL262221 ERF262221:ERH262221 FBB262221:FBD262221 FKX262221:FKZ262221 FUT262221:FUV262221 GEP262221:GER262221 GOL262221:GON262221 GYH262221:GYJ262221 HID262221:HIF262221 HRZ262221:HSB262221 IBV262221:IBX262221 ILR262221:ILT262221 IVN262221:IVP262221 JFJ262221:JFL262221 JPF262221:JPH262221 JZB262221:JZD262221 KIX262221:KIZ262221 KST262221:KSV262221 LCP262221:LCR262221 LML262221:LMN262221 LWH262221:LWJ262221 MGD262221:MGF262221 MPZ262221:MQB262221 MZV262221:MZX262221 NJR262221:NJT262221 NTN262221:NTP262221 ODJ262221:ODL262221 ONF262221:ONH262221 OXB262221:OXD262221 PGX262221:PGZ262221 PQT262221:PQV262221 QAP262221:QAR262221 QKL262221:QKN262221 QUH262221:QUJ262221 RED262221:REF262221 RNZ262221:ROB262221 RXV262221:RXX262221 SHR262221:SHT262221 SRN262221:SRP262221 TBJ262221:TBL262221 TLF262221:TLH262221 TVB262221:TVD262221 UEX262221:UEZ262221 UOT262221:UOV262221 UYP262221:UYR262221 VIL262221:VIN262221 VSH262221:VSJ262221 WCD262221:WCF262221 WLZ262221:WMB262221 WVV262221:WVX262221 N327757:P327757 JJ327757:JL327757 TF327757:TH327757 ADB327757:ADD327757 AMX327757:AMZ327757 AWT327757:AWV327757 BGP327757:BGR327757 BQL327757:BQN327757 CAH327757:CAJ327757 CKD327757:CKF327757 CTZ327757:CUB327757 DDV327757:DDX327757 DNR327757:DNT327757 DXN327757:DXP327757 EHJ327757:EHL327757 ERF327757:ERH327757 FBB327757:FBD327757 FKX327757:FKZ327757 FUT327757:FUV327757 GEP327757:GER327757 GOL327757:GON327757 GYH327757:GYJ327757 HID327757:HIF327757 HRZ327757:HSB327757 IBV327757:IBX327757 ILR327757:ILT327757 IVN327757:IVP327757 JFJ327757:JFL327757 JPF327757:JPH327757 JZB327757:JZD327757 KIX327757:KIZ327757 KST327757:KSV327757 LCP327757:LCR327757 LML327757:LMN327757 LWH327757:LWJ327757 MGD327757:MGF327757 MPZ327757:MQB327757 MZV327757:MZX327757 NJR327757:NJT327757 NTN327757:NTP327757 ODJ327757:ODL327757 ONF327757:ONH327757 OXB327757:OXD327757 PGX327757:PGZ327757 PQT327757:PQV327757 QAP327757:QAR327757 QKL327757:QKN327757 QUH327757:QUJ327757 RED327757:REF327757 RNZ327757:ROB327757 RXV327757:RXX327757 SHR327757:SHT327757 SRN327757:SRP327757 TBJ327757:TBL327757 TLF327757:TLH327757 TVB327757:TVD327757 UEX327757:UEZ327757 UOT327757:UOV327757 UYP327757:UYR327757 VIL327757:VIN327757 VSH327757:VSJ327757 WCD327757:WCF327757 WLZ327757:WMB327757 WVV327757:WVX327757 N393293:P393293 JJ393293:JL393293 TF393293:TH393293 ADB393293:ADD393293 AMX393293:AMZ393293 AWT393293:AWV393293 BGP393293:BGR393293 BQL393293:BQN393293 CAH393293:CAJ393293 CKD393293:CKF393293 CTZ393293:CUB393293 DDV393293:DDX393293 DNR393293:DNT393293 DXN393293:DXP393293 EHJ393293:EHL393293 ERF393293:ERH393293 FBB393293:FBD393293 FKX393293:FKZ393293 FUT393293:FUV393293 GEP393293:GER393293 GOL393293:GON393293 GYH393293:GYJ393293 HID393293:HIF393293 HRZ393293:HSB393293 IBV393293:IBX393293 ILR393293:ILT393293 IVN393293:IVP393293 JFJ393293:JFL393293 JPF393293:JPH393293 JZB393293:JZD393293 KIX393293:KIZ393293 KST393293:KSV393293 LCP393293:LCR393293 LML393293:LMN393293 LWH393293:LWJ393293 MGD393293:MGF393293 MPZ393293:MQB393293 MZV393293:MZX393293 NJR393293:NJT393293 NTN393293:NTP393293 ODJ393293:ODL393293 ONF393293:ONH393293 OXB393293:OXD393293 PGX393293:PGZ393293 PQT393293:PQV393293 QAP393293:QAR393293 QKL393293:QKN393293 QUH393293:QUJ393293 RED393293:REF393293 RNZ393293:ROB393293 RXV393293:RXX393293 SHR393293:SHT393293 SRN393293:SRP393293 TBJ393293:TBL393293 TLF393293:TLH393293 TVB393293:TVD393293 UEX393293:UEZ393293 UOT393293:UOV393293 UYP393293:UYR393293 VIL393293:VIN393293 VSH393293:VSJ393293 WCD393293:WCF393293 WLZ393293:WMB393293 WVV393293:WVX393293 N458829:P458829 JJ458829:JL458829 TF458829:TH458829 ADB458829:ADD458829 AMX458829:AMZ458829 AWT458829:AWV458829 BGP458829:BGR458829 BQL458829:BQN458829 CAH458829:CAJ458829 CKD458829:CKF458829 CTZ458829:CUB458829 DDV458829:DDX458829 DNR458829:DNT458829 DXN458829:DXP458829 EHJ458829:EHL458829 ERF458829:ERH458829 FBB458829:FBD458829 FKX458829:FKZ458829 FUT458829:FUV458829 GEP458829:GER458829 GOL458829:GON458829 GYH458829:GYJ458829 HID458829:HIF458829 HRZ458829:HSB458829 IBV458829:IBX458829 ILR458829:ILT458829 IVN458829:IVP458829 JFJ458829:JFL458829 JPF458829:JPH458829 JZB458829:JZD458829 KIX458829:KIZ458829 KST458829:KSV458829 LCP458829:LCR458829 LML458829:LMN458829 LWH458829:LWJ458829 MGD458829:MGF458829 MPZ458829:MQB458829 MZV458829:MZX458829 NJR458829:NJT458829 NTN458829:NTP458829 ODJ458829:ODL458829 ONF458829:ONH458829 OXB458829:OXD458829 PGX458829:PGZ458829 PQT458829:PQV458829 QAP458829:QAR458829 QKL458829:QKN458829 QUH458829:QUJ458829 RED458829:REF458829 RNZ458829:ROB458829 RXV458829:RXX458829 SHR458829:SHT458829 SRN458829:SRP458829 TBJ458829:TBL458829 TLF458829:TLH458829 TVB458829:TVD458829 UEX458829:UEZ458829 UOT458829:UOV458829 UYP458829:UYR458829 VIL458829:VIN458829 VSH458829:VSJ458829 WCD458829:WCF458829 WLZ458829:WMB458829 WVV458829:WVX458829 N524365:P524365 JJ524365:JL524365 TF524365:TH524365 ADB524365:ADD524365 AMX524365:AMZ524365 AWT524365:AWV524365 BGP524365:BGR524365 BQL524365:BQN524365 CAH524365:CAJ524365 CKD524365:CKF524365 CTZ524365:CUB524365 DDV524365:DDX524365 DNR524365:DNT524365 DXN524365:DXP524365 EHJ524365:EHL524365 ERF524365:ERH524365 FBB524365:FBD524365 FKX524365:FKZ524365 FUT524365:FUV524365 GEP524365:GER524365 GOL524365:GON524365 GYH524365:GYJ524365 HID524365:HIF524365 HRZ524365:HSB524365 IBV524365:IBX524365 ILR524365:ILT524365 IVN524365:IVP524365 JFJ524365:JFL524365 JPF524365:JPH524365 JZB524365:JZD524365 KIX524365:KIZ524365 KST524365:KSV524365 LCP524365:LCR524365 LML524365:LMN524365 LWH524365:LWJ524365 MGD524365:MGF524365 MPZ524365:MQB524365 MZV524365:MZX524365 NJR524365:NJT524365 NTN524365:NTP524365 ODJ524365:ODL524365 ONF524365:ONH524365 OXB524365:OXD524365 PGX524365:PGZ524365 PQT524365:PQV524365 QAP524365:QAR524365 QKL524365:QKN524365 QUH524365:QUJ524365 RED524365:REF524365 RNZ524365:ROB524365 RXV524365:RXX524365 SHR524365:SHT524365 SRN524365:SRP524365 TBJ524365:TBL524365 TLF524365:TLH524365 TVB524365:TVD524365 UEX524365:UEZ524365 UOT524365:UOV524365 UYP524365:UYR524365 VIL524365:VIN524365 VSH524365:VSJ524365 WCD524365:WCF524365 WLZ524365:WMB524365 WVV524365:WVX524365 N589901:P589901 JJ589901:JL589901 TF589901:TH589901 ADB589901:ADD589901 AMX589901:AMZ589901 AWT589901:AWV589901 BGP589901:BGR589901 BQL589901:BQN589901 CAH589901:CAJ589901 CKD589901:CKF589901 CTZ589901:CUB589901 DDV589901:DDX589901 DNR589901:DNT589901 DXN589901:DXP589901 EHJ589901:EHL589901 ERF589901:ERH589901 FBB589901:FBD589901 FKX589901:FKZ589901 FUT589901:FUV589901 GEP589901:GER589901 GOL589901:GON589901 GYH589901:GYJ589901 HID589901:HIF589901 HRZ589901:HSB589901 IBV589901:IBX589901 ILR589901:ILT589901 IVN589901:IVP589901 JFJ589901:JFL589901 JPF589901:JPH589901 JZB589901:JZD589901 KIX589901:KIZ589901 KST589901:KSV589901 LCP589901:LCR589901 LML589901:LMN589901 LWH589901:LWJ589901 MGD589901:MGF589901 MPZ589901:MQB589901 MZV589901:MZX589901 NJR589901:NJT589901 NTN589901:NTP589901 ODJ589901:ODL589901 ONF589901:ONH589901 OXB589901:OXD589901 PGX589901:PGZ589901 PQT589901:PQV589901 QAP589901:QAR589901 QKL589901:QKN589901 QUH589901:QUJ589901 RED589901:REF589901 RNZ589901:ROB589901 RXV589901:RXX589901 SHR589901:SHT589901 SRN589901:SRP589901 TBJ589901:TBL589901 TLF589901:TLH589901 TVB589901:TVD589901 UEX589901:UEZ589901 UOT589901:UOV589901 UYP589901:UYR589901 VIL589901:VIN589901 VSH589901:VSJ589901 WCD589901:WCF589901 WLZ589901:WMB589901 WVV589901:WVX589901 N655437:P655437 JJ655437:JL655437 TF655437:TH655437 ADB655437:ADD655437 AMX655437:AMZ655437 AWT655437:AWV655437 BGP655437:BGR655437 BQL655437:BQN655437 CAH655437:CAJ655437 CKD655437:CKF655437 CTZ655437:CUB655437 DDV655437:DDX655437 DNR655437:DNT655437 DXN655437:DXP655437 EHJ655437:EHL655437 ERF655437:ERH655437 FBB655437:FBD655437 FKX655437:FKZ655437 FUT655437:FUV655437 GEP655437:GER655437 GOL655437:GON655437 GYH655437:GYJ655437 HID655437:HIF655437 HRZ655437:HSB655437 IBV655437:IBX655437 ILR655437:ILT655437 IVN655437:IVP655437 JFJ655437:JFL655437 JPF655437:JPH655437 JZB655437:JZD655437 KIX655437:KIZ655437 KST655437:KSV655437 LCP655437:LCR655437 LML655437:LMN655437 LWH655437:LWJ655437 MGD655437:MGF655437 MPZ655437:MQB655437 MZV655437:MZX655437 NJR655437:NJT655437 NTN655437:NTP655437 ODJ655437:ODL655437 ONF655437:ONH655437 OXB655437:OXD655437 PGX655437:PGZ655437 PQT655437:PQV655437 QAP655437:QAR655437 QKL655437:QKN655437 QUH655437:QUJ655437 RED655437:REF655437 RNZ655437:ROB655437 RXV655437:RXX655437 SHR655437:SHT655437 SRN655437:SRP655437 TBJ655437:TBL655437 TLF655437:TLH655437 TVB655437:TVD655437 UEX655437:UEZ655437 UOT655437:UOV655437 UYP655437:UYR655437 VIL655437:VIN655437 VSH655437:VSJ655437 WCD655437:WCF655437 WLZ655437:WMB655437 WVV655437:WVX655437 N720973:P720973 JJ720973:JL720973 TF720973:TH720973 ADB720973:ADD720973 AMX720973:AMZ720973 AWT720973:AWV720973 BGP720973:BGR720973 BQL720973:BQN720973 CAH720973:CAJ720973 CKD720973:CKF720973 CTZ720973:CUB720973 DDV720973:DDX720973 DNR720973:DNT720973 DXN720973:DXP720973 EHJ720973:EHL720973 ERF720973:ERH720973 FBB720973:FBD720973 FKX720973:FKZ720973 FUT720973:FUV720973 GEP720973:GER720973 GOL720973:GON720973 GYH720973:GYJ720973 HID720973:HIF720973 HRZ720973:HSB720973 IBV720973:IBX720973 ILR720973:ILT720973 IVN720973:IVP720973 JFJ720973:JFL720973 JPF720973:JPH720973 JZB720973:JZD720973 KIX720973:KIZ720973 KST720973:KSV720973 LCP720973:LCR720973 LML720973:LMN720973 LWH720973:LWJ720973 MGD720973:MGF720973 MPZ720973:MQB720973 MZV720973:MZX720973 NJR720973:NJT720973 NTN720973:NTP720973 ODJ720973:ODL720973 ONF720973:ONH720973 OXB720973:OXD720973 PGX720973:PGZ720973 PQT720973:PQV720973 QAP720973:QAR720973 QKL720973:QKN720973 QUH720973:QUJ720973 RED720973:REF720973 RNZ720973:ROB720973 RXV720973:RXX720973 SHR720973:SHT720973 SRN720973:SRP720973 TBJ720973:TBL720973 TLF720973:TLH720973 TVB720973:TVD720973 UEX720973:UEZ720973 UOT720973:UOV720973 UYP720973:UYR720973 VIL720973:VIN720973 VSH720973:VSJ720973 WCD720973:WCF720973 WLZ720973:WMB720973 WVV720973:WVX720973 N786509:P786509 JJ786509:JL786509 TF786509:TH786509 ADB786509:ADD786509 AMX786509:AMZ786509 AWT786509:AWV786509 BGP786509:BGR786509 BQL786509:BQN786509 CAH786509:CAJ786509 CKD786509:CKF786509 CTZ786509:CUB786509 DDV786509:DDX786509 DNR786509:DNT786509 DXN786509:DXP786509 EHJ786509:EHL786509 ERF786509:ERH786509 FBB786509:FBD786509 FKX786509:FKZ786509 FUT786509:FUV786509 GEP786509:GER786509 GOL786509:GON786509 GYH786509:GYJ786509 HID786509:HIF786509 HRZ786509:HSB786509 IBV786509:IBX786509 ILR786509:ILT786509 IVN786509:IVP786509 JFJ786509:JFL786509 JPF786509:JPH786509 JZB786509:JZD786509 KIX786509:KIZ786509 KST786509:KSV786509 LCP786509:LCR786509 LML786509:LMN786509 LWH786509:LWJ786509 MGD786509:MGF786509 MPZ786509:MQB786509 MZV786509:MZX786509 NJR786509:NJT786509 NTN786509:NTP786509 ODJ786509:ODL786509 ONF786509:ONH786509 OXB786509:OXD786509 PGX786509:PGZ786509 PQT786509:PQV786509 QAP786509:QAR786509 QKL786509:QKN786509 QUH786509:QUJ786509 RED786509:REF786509 RNZ786509:ROB786509 RXV786509:RXX786509 SHR786509:SHT786509 SRN786509:SRP786509 TBJ786509:TBL786509 TLF786509:TLH786509 TVB786509:TVD786509 UEX786509:UEZ786509 UOT786509:UOV786509 UYP786509:UYR786509 VIL786509:VIN786509 VSH786509:VSJ786509 WCD786509:WCF786509 WLZ786509:WMB786509 WVV786509:WVX786509 N852045:P852045 JJ852045:JL852045 TF852045:TH852045 ADB852045:ADD852045 AMX852045:AMZ852045 AWT852045:AWV852045 BGP852045:BGR852045 BQL852045:BQN852045 CAH852045:CAJ852045 CKD852045:CKF852045 CTZ852045:CUB852045 DDV852045:DDX852045 DNR852045:DNT852045 DXN852045:DXP852045 EHJ852045:EHL852045 ERF852045:ERH852045 FBB852045:FBD852045 FKX852045:FKZ852045 FUT852045:FUV852045 GEP852045:GER852045 GOL852045:GON852045 GYH852045:GYJ852045 HID852045:HIF852045 HRZ852045:HSB852045 IBV852045:IBX852045 ILR852045:ILT852045 IVN852045:IVP852045 JFJ852045:JFL852045 JPF852045:JPH852045 JZB852045:JZD852045 KIX852045:KIZ852045 KST852045:KSV852045 LCP852045:LCR852045 LML852045:LMN852045 LWH852045:LWJ852045 MGD852045:MGF852045 MPZ852045:MQB852045 MZV852045:MZX852045 NJR852045:NJT852045 NTN852045:NTP852045 ODJ852045:ODL852045 ONF852045:ONH852045 OXB852045:OXD852045 PGX852045:PGZ852045 PQT852045:PQV852045 QAP852045:QAR852045 QKL852045:QKN852045 QUH852045:QUJ852045 RED852045:REF852045 RNZ852045:ROB852045 RXV852045:RXX852045 SHR852045:SHT852045 SRN852045:SRP852045 TBJ852045:TBL852045 TLF852045:TLH852045 TVB852045:TVD852045 UEX852045:UEZ852045 UOT852045:UOV852045 UYP852045:UYR852045 VIL852045:VIN852045 VSH852045:VSJ852045 WCD852045:WCF852045 WLZ852045:WMB852045 WVV852045:WVX852045 N917581:P917581 JJ917581:JL917581 TF917581:TH917581 ADB917581:ADD917581 AMX917581:AMZ917581 AWT917581:AWV917581 BGP917581:BGR917581 BQL917581:BQN917581 CAH917581:CAJ917581 CKD917581:CKF917581 CTZ917581:CUB917581 DDV917581:DDX917581 DNR917581:DNT917581 DXN917581:DXP917581 EHJ917581:EHL917581 ERF917581:ERH917581 FBB917581:FBD917581 FKX917581:FKZ917581 FUT917581:FUV917581 GEP917581:GER917581 GOL917581:GON917581 GYH917581:GYJ917581 HID917581:HIF917581 HRZ917581:HSB917581 IBV917581:IBX917581 ILR917581:ILT917581 IVN917581:IVP917581 JFJ917581:JFL917581 JPF917581:JPH917581 JZB917581:JZD917581 KIX917581:KIZ917581 KST917581:KSV917581 LCP917581:LCR917581 LML917581:LMN917581 LWH917581:LWJ917581 MGD917581:MGF917581 MPZ917581:MQB917581 MZV917581:MZX917581 NJR917581:NJT917581 NTN917581:NTP917581 ODJ917581:ODL917581 ONF917581:ONH917581 OXB917581:OXD917581 PGX917581:PGZ917581 PQT917581:PQV917581 QAP917581:QAR917581 QKL917581:QKN917581 QUH917581:QUJ917581 RED917581:REF917581 RNZ917581:ROB917581 RXV917581:RXX917581 SHR917581:SHT917581 SRN917581:SRP917581 TBJ917581:TBL917581 TLF917581:TLH917581 TVB917581:TVD917581 UEX917581:UEZ917581 UOT917581:UOV917581 UYP917581:UYR917581 VIL917581:VIN917581 VSH917581:VSJ917581 WCD917581:WCF917581 WLZ917581:WMB917581 WVV917581:WVX917581 N983117:P983117 JJ983117:JL983117 TF983117:TH983117 ADB983117:ADD983117 AMX983117:AMZ983117 AWT983117:AWV983117 BGP983117:BGR983117 BQL983117:BQN983117 CAH983117:CAJ983117 CKD983117:CKF983117 CTZ983117:CUB983117 DDV983117:DDX983117 DNR983117:DNT983117 DXN983117:DXP983117 EHJ983117:EHL983117 ERF983117:ERH983117 FBB983117:FBD983117 FKX983117:FKZ983117 FUT983117:FUV983117 GEP983117:GER983117 GOL983117:GON983117 GYH983117:GYJ983117 HID983117:HIF983117 HRZ983117:HSB983117 IBV983117:IBX983117 ILR983117:ILT983117 IVN983117:IVP983117 JFJ983117:JFL983117 JPF983117:JPH983117 JZB983117:JZD983117 KIX983117:KIZ983117 KST983117:KSV983117 LCP983117:LCR983117 LML983117:LMN983117 LWH983117:LWJ983117 MGD983117:MGF983117 MPZ983117:MQB983117 MZV983117:MZX983117 NJR983117:NJT983117 NTN983117:NTP983117 ODJ983117:ODL983117 ONF983117:ONH983117 OXB983117:OXD983117 PGX983117:PGZ983117 PQT983117:PQV983117 QAP983117:QAR983117 QKL983117:QKN983117 QUH983117:QUJ983117 RED983117:REF983117 RNZ983117:ROB983117 RXV983117:RXX983117 SHR983117:SHT983117 SRN983117:SRP983117 TBJ983117:TBL983117 TLF983117:TLH983117 TVB983117:TVD983117 UEX983117:UEZ983117 UOT983117:UOV983117 UYP983117:UYR983117 VIL983117:VIN983117 VSH983117:VSJ983117 WCD983117:WCF983117 WLZ983117:WMB983117 WVV983117:WVX983117" xr:uid="{797C2E3C-8428-4983-84CE-A4701E347B63}"/>
    <dataValidation allowBlank="1" showInputMessage="1" showErrorMessage="1" promptTitle="Weekly Requirement" prompt="Input Contracted Weekly Capcity  required weekly volume to support production._x000a__x000a_# Taken from Contracted Weekly Capacity based on 5 Days in Section &lt;2&gt;_x000a_" sqref="V36:W36 JR36:JS36 TN36:TO36 ADJ36:ADK36 ANF36:ANG36 AXB36:AXC36 BGX36:BGY36 BQT36:BQU36 CAP36:CAQ36 CKL36:CKM36 CUH36:CUI36 DED36:DEE36 DNZ36:DOA36 DXV36:DXW36 EHR36:EHS36 ERN36:ERO36 FBJ36:FBK36 FLF36:FLG36 FVB36:FVC36 GEX36:GEY36 GOT36:GOU36 GYP36:GYQ36 HIL36:HIM36 HSH36:HSI36 ICD36:ICE36 ILZ36:IMA36 IVV36:IVW36 JFR36:JFS36 JPN36:JPO36 JZJ36:JZK36 KJF36:KJG36 KTB36:KTC36 LCX36:LCY36 LMT36:LMU36 LWP36:LWQ36 MGL36:MGM36 MQH36:MQI36 NAD36:NAE36 NJZ36:NKA36 NTV36:NTW36 ODR36:ODS36 ONN36:ONO36 OXJ36:OXK36 PHF36:PHG36 PRB36:PRC36 QAX36:QAY36 QKT36:QKU36 QUP36:QUQ36 REL36:REM36 ROH36:ROI36 RYD36:RYE36 SHZ36:SIA36 SRV36:SRW36 TBR36:TBS36 TLN36:TLO36 TVJ36:TVK36 UFF36:UFG36 UPB36:UPC36 UYX36:UYY36 VIT36:VIU36 VSP36:VSQ36 WCL36:WCM36 WMH36:WMI36 WWD36:WWE36 V65572:W65572 JR65572:JS65572 TN65572:TO65572 ADJ65572:ADK65572 ANF65572:ANG65572 AXB65572:AXC65572 BGX65572:BGY65572 BQT65572:BQU65572 CAP65572:CAQ65572 CKL65572:CKM65572 CUH65572:CUI65572 DED65572:DEE65572 DNZ65572:DOA65572 DXV65572:DXW65572 EHR65572:EHS65572 ERN65572:ERO65572 FBJ65572:FBK65572 FLF65572:FLG65572 FVB65572:FVC65572 GEX65572:GEY65572 GOT65572:GOU65572 GYP65572:GYQ65572 HIL65572:HIM65572 HSH65572:HSI65572 ICD65572:ICE65572 ILZ65572:IMA65572 IVV65572:IVW65572 JFR65572:JFS65572 JPN65572:JPO65572 JZJ65572:JZK65572 KJF65572:KJG65572 KTB65572:KTC65572 LCX65572:LCY65572 LMT65572:LMU65572 LWP65572:LWQ65572 MGL65572:MGM65572 MQH65572:MQI65572 NAD65572:NAE65572 NJZ65572:NKA65572 NTV65572:NTW65572 ODR65572:ODS65572 ONN65572:ONO65572 OXJ65572:OXK65572 PHF65572:PHG65572 PRB65572:PRC65572 QAX65572:QAY65572 QKT65572:QKU65572 QUP65572:QUQ65572 REL65572:REM65572 ROH65572:ROI65572 RYD65572:RYE65572 SHZ65572:SIA65572 SRV65572:SRW65572 TBR65572:TBS65572 TLN65572:TLO65572 TVJ65572:TVK65572 UFF65572:UFG65572 UPB65572:UPC65572 UYX65572:UYY65572 VIT65572:VIU65572 VSP65572:VSQ65572 WCL65572:WCM65572 WMH65572:WMI65572 WWD65572:WWE65572 V131108:W131108 JR131108:JS131108 TN131108:TO131108 ADJ131108:ADK131108 ANF131108:ANG131108 AXB131108:AXC131108 BGX131108:BGY131108 BQT131108:BQU131108 CAP131108:CAQ131108 CKL131108:CKM131108 CUH131108:CUI131108 DED131108:DEE131108 DNZ131108:DOA131108 DXV131108:DXW131108 EHR131108:EHS131108 ERN131108:ERO131108 FBJ131108:FBK131108 FLF131108:FLG131108 FVB131108:FVC131108 GEX131108:GEY131108 GOT131108:GOU131108 GYP131108:GYQ131108 HIL131108:HIM131108 HSH131108:HSI131108 ICD131108:ICE131108 ILZ131108:IMA131108 IVV131108:IVW131108 JFR131108:JFS131108 JPN131108:JPO131108 JZJ131108:JZK131108 KJF131108:KJG131108 KTB131108:KTC131108 LCX131108:LCY131108 LMT131108:LMU131108 LWP131108:LWQ131108 MGL131108:MGM131108 MQH131108:MQI131108 NAD131108:NAE131108 NJZ131108:NKA131108 NTV131108:NTW131108 ODR131108:ODS131108 ONN131108:ONO131108 OXJ131108:OXK131108 PHF131108:PHG131108 PRB131108:PRC131108 QAX131108:QAY131108 QKT131108:QKU131108 QUP131108:QUQ131108 REL131108:REM131108 ROH131108:ROI131108 RYD131108:RYE131108 SHZ131108:SIA131108 SRV131108:SRW131108 TBR131108:TBS131108 TLN131108:TLO131108 TVJ131108:TVK131108 UFF131108:UFG131108 UPB131108:UPC131108 UYX131108:UYY131108 VIT131108:VIU131108 VSP131108:VSQ131108 WCL131108:WCM131108 WMH131108:WMI131108 WWD131108:WWE131108 V196644:W196644 JR196644:JS196644 TN196644:TO196644 ADJ196644:ADK196644 ANF196644:ANG196644 AXB196644:AXC196644 BGX196644:BGY196644 BQT196644:BQU196644 CAP196644:CAQ196644 CKL196644:CKM196644 CUH196644:CUI196644 DED196644:DEE196644 DNZ196644:DOA196644 DXV196644:DXW196644 EHR196644:EHS196644 ERN196644:ERO196644 FBJ196644:FBK196644 FLF196644:FLG196644 FVB196644:FVC196644 GEX196644:GEY196644 GOT196644:GOU196644 GYP196644:GYQ196644 HIL196644:HIM196644 HSH196644:HSI196644 ICD196644:ICE196644 ILZ196644:IMA196644 IVV196644:IVW196644 JFR196644:JFS196644 JPN196644:JPO196644 JZJ196644:JZK196644 KJF196644:KJG196644 KTB196644:KTC196644 LCX196644:LCY196644 LMT196644:LMU196644 LWP196644:LWQ196644 MGL196644:MGM196644 MQH196644:MQI196644 NAD196644:NAE196644 NJZ196644:NKA196644 NTV196644:NTW196644 ODR196644:ODS196644 ONN196644:ONO196644 OXJ196644:OXK196644 PHF196644:PHG196644 PRB196644:PRC196644 QAX196644:QAY196644 QKT196644:QKU196644 QUP196644:QUQ196644 REL196644:REM196644 ROH196644:ROI196644 RYD196644:RYE196644 SHZ196644:SIA196644 SRV196644:SRW196644 TBR196644:TBS196644 TLN196644:TLO196644 TVJ196644:TVK196644 UFF196644:UFG196644 UPB196644:UPC196644 UYX196644:UYY196644 VIT196644:VIU196644 VSP196644:VSQ196644 WCL196644:WCM196644 WMH196644:WMI196644 WWD196644:WWE196644 V262180:W262180 JR262180:JS262180 TN262180:TO262180 ADJ262180:ADK262180 ANF262180:ANG262180 AXB262180:AXC262180 BGX262180:BGY262180 BQT262180:BQU262180 CAP262180:CAQ262180 CKL262180:CKM262180 CUH262180:CUI262180 DED262180:DEE262180 DNZ262180:DOA262180 DXV262180:DXW262180 EHR262180:EHS262180 ERN262180:ERO262180 FBJ262180:FBK262180 FLF262180:FLG262180 FVB262180:FVC262180 GEX262180:GEY262180 GOT262180:GOU262180 GYP262180:GYQ262180 HIL262180:HIM262180 HSH262180:HSI262180 ICD262180:ICE262180 ILZ262180:IMA262180 IVV262180:IVW262180 JFR262180:JFS262180 JPN262180:JPO262180 JZJ262180:JZK262180 KJF262180:KJG262180 KTB262180:KTC262180 LCX262180:LCY262180 LMT262180:LMU262180 LWP262180:LWQ262180 MGL262180:MGM262180 MQH262180:MQI262180 NAD262180:NAE262180 NJZ262180:NKA262180 NTV262180:NTW262180 ODR262180:ODS262180 ONN262180:ONO262180 OXJ262180:OXK262180 PHF262180:PHG262180 PRB262180:PRC262180 QAX262180:QAY262180 QKT262180:QKU262180 QUP262180:QUQ262180 REL262180:REM262180 ROH262180:ROI262180 RYD262180:RYE262180 SHZ262180:SIA262180 SRV262180:SRW262180 TBR262180:TBS262180 TLN262180:TLO262180 TVJ262180:TVK262180 UFF262180:UFG262180 UPB262180:UPC262180 UYX262180:UYY262180 VIT262180:VIU262180 VSP262180:VSQ262180 WCL262180:WCM262180 WMH262180:WMI262180 WWD262180:WWE262180 V327716:W327716 JR327716:JS327716 TN327716:TO327716 ADJ327716:ADK327716 ANF327716:ANG327716 AXB327716:AXC327716 BGX327716:BGY327716 BQT327716:BQU327716 CAP327716:CAQ327716 CKL327716:CKM327716 CUH327716:CUI327716 DED327716:DEE327716 DNZ327716:DOA327716 DXV327716:DXW327716 EHR327716:EHS327716 ERN327716:ERO327716 FBJ327716:FBK327716 FLF327716:FLG327716 FVB327716:FVC327716 GEX327716:GEY327716 GOT327716:GOU327716 GYP327716:GYQ327716 HIL327716:HIM327716 HSH327716:HSI327716 ICD327716:ICE327716 ILZ327716:IMA327716 IVV327716:IVW327716 JFR327716:JFS327716 JPN327716:JPO327716 JZJ327716:JZK327716 KJF327716:KJG327716 KTB327716:KTC327716 LCX327716:LCY327716 LMT327716:LMU327716 LWP327716:LWQ327716 MGL327716:MGM327716 MQH327716:MQI327716 NAD327716:NAE327716 NJZ327716:NKA327716 NTV327716:NTW327716 ODR327716:ODS327716 ONN327716:ONO327716 OXJ327716:OXK327716 PHF327716:PHG327716 PRB327716:PRC327716 QAX327716:QAY327716 QKT327716:QKU327716 QUP327716:QUQ327716 REL327716:REM327716 ROH327716:ROI327716 RYD327716:RYE327716 SHZ327716:SIA327716 SRV327716:SRW327716 TBR327716:TBS327716 TLN327716:TLO327716 TVJ327716:TVK327716 UFF327716:UFG327716 UPB327716:UPC327716 UYX327716:UYY327716 VIT327716:VIU327716 VSP327716:VSQ327716 WCL327716:WCM327716 WMH327716:WMI327716 WWD327716:WWE327716 V393252:W393252 JR393252:JS393252 TN393252:TO393252 ADJ393252:ADK393252 ANF393252:ANG393252 AXB393252:AXC393252 BGX393252:BGY393252 BQT393252:BQU393252 CAP393252:CAQ393252 CKL393252:CKM393252 CUH393252:CUI393252 DED393252:DEE393252 DNZ393252:DOA393252 DXV393252:DXW393252 EHR393252:EHS393252 ERN393252:ERO393252 FBJ393252:FBK393252 FLF393252:FLG393252 FVB393252:FVC393252 GEX393252:GEY393252 GOT393252:GOU393252 GYP393252:GYQ393252 HIL393252:HIM393252 HSH393252:HSI393252 ICD393252:ICE393252 ILZ393252:IMA393252 IVV393252:IVW393252 JFR393252:JFS393252 JPN393252:JPO393252 JZJ393252:JZK393252 KJF393252:KJG393252 KTB393252:KTC393252 LCX393252:LCY393252 LMT393252:LMU393252 LWP393252:LWQ393252 MGL393252:MGM393252 MQH393252:MQI393252 NAD393252:NAE393252 NJZ393252:NKA393252 NTV393252:NTW393252 ODR393252:ODS393252 ONN393252:ONO393252 OXJ393252:OXK393252 PHF393252:PHG393252 PRB393252:PRC393252 QAX393252:QAY393252 QKT393252:QKU393252 QUP393252:QUQ393252 REL393252:REM393252 ROH393252:ROI393252 RYD393252:RYE393252 SHZ393252:SIA393252 SRV393252:SRW393252 TBR393252:TBS393252 TLN393252:TLO393252 TVJ393252:TVK393252 UFF393252:UFG393252 UPB393252:UPC393252 UYX393252:UYY393252 VIT393252:VIU393252 VSP393252:VSQ393252 WCL393252:WCM393252 WMH393252:WMI393252 WWD393252:WWE393252 V458788:W458788 JR458788:JS458788 TN458788:TO458788 ADJ458788:ADK458788 ANF458788:ANG458788 AXB458788:AXC458788 BGX458788:BGY458788 BQT458788:BQU458788 CAP458788:CAQ458788 CKL458788:CKM458788 CUH458788:CUI458788 DED458788:DEE458788 DNZ458788:DOA458788 DXV458788:DXW458788 EHR458788:EHS458788 ERN458788:ERO458788 FBJ458788:FBK458788 FLF458788:FLG458788 FVB458788:FVC458788 GEX458788:GEY458788 GOT458788:GOU458788 GYP458788:GYQ458788 HIL458788:HIM458788 HSH458788:HSI458788 ICD458788:ICE458788 ILZ458788:IMA458788 IVV458788:IVW458788 JFR458788:JFS458788 JPN458788:JPO458788 JZJ458788:JZK458788 KJF458788:KJG458788 KTB458788:KTC458788 LCX458788:LCY458788 LMT458788:LMU458788 LWP458788:LWQ458788 MGL458788:MGM458788 MQH458788:MQI458788 NAD458788:NAE458788 NJZ458788:NKA458788 NTV458788:NTW458788 ODR458788:ODS458788 ONN458788:ONO458788 OXJ458788:OXK458788 PHF458788:PHG458788 PRB458788:PRC458788 QAX458788:QAY458788 QKT458788:QKU458788 QUP458788:QUQ458788 REL458788:REM458788 ROH458788:ROI458788 RYD458788:RYE458788 SHZ458788:SIA458788 SRV458788:SRW458788 TBR458788:TBS458788 TLN458788:TLO458788 TVJ458788:TVK458788 UFF458788:UFG458788 UPB458788:UPC458788 UYX458788:UYY458788 VIT458788:VIU458788 VSP458788:VSQ458788 WCL458788:WCM458788 WMH458788:WMI458788 WWD458788:WWE458788 V524324:W524324 JR524324:JS524324 TN524324:TO524324 ADJ524324:ADK524324 ANF524324:ANG524324 AXB524324:AXC524324 BGX524324:BGY524324 BQT524324:BQU524324 CAP524324:CAQ524324 CKL524324:CKM524324 CUH524324:CUI524324 DED524324:DEE524324 DNZ524324:DOA524324 DXV524324:DXW524324 EHR524324:EHS524324 ERN524324:ERO524324 FBJ524324:FBK524324 FLF524324:FLG524324 FVB524324:FVC524324 GEX524324:GEY524324 GOT524324:GOU524324 GYP524324:GYQ524324 HIL524324:HIM524324 HSH524324:HSI524324 ICD524324:ICE524324 ILZ524324:IMA524324 IVV524324:IVW524324 JFR524324:JFS524324 JPN524324:JPO524324 JZJ524324:JZK524324 KJF524324:KJG524324 KTB524324:KTC524324 LCX524324:LCY524324 LMT524324:LMU524324 LWP524324:LWQ524324 MGL524324:MGM524324 MQH524324:MQI524324 NAD524324:NAE524324 NJZ524324:NKA524324 NTV524324:NTW524324 ODR524324:ODS524324 ONN524324:ONO524324 OXJ524324:OXK524324 PHF524324:PHG524324 PRB524324:PRC524324 QAX524324:QAY524324 QKT524324:QKU524324 QUP524324:QUQ524324 REL524324:REM524324 ROH524324:ROI524324 RYD524324:RYE524324 SHZ524324:SIA524324 SRV524324:SRW524324 TBR524324:TBS524324 TLN524324:TLO524324 TVJ524324:TVK524324 UFF524324:UFG524324 UPB524324:UPC524324 UYX524324:UYY524324 VIT524324:VIU524324 VSP524324:VSQ524324 WCL524324:WCM524324 WMH524324:WMI524324 WWD524324:WWE524324 V589860:W589860 JR589860:JS589860 TN589860:TO589860 ADJ589860:ADK589860 ANF589860:ANG589860 AXB589860:AXC589860 BGX589860:BGY589860 BQT589860:BQU589860 CAP589860:CAQ589860 CKL589860:CKM589860 CUH589860:CUI589860 DED589860:DEE589860 DNZ589860:DOA589860 DXV589860:DXW589860 EHR589860:EHS589860 ERN589860:ERO589860 FBJ589860:FBK589860 FLF589860:FLG589860 FVB589860:FVC589860 GEX589860:GEY589860 GOT589860:GOU589860 GYP589860:GYQ589860 HIL589860:HIM589860 HSH589860:HSI589860 ICD589860:ICE589860 ILZ589860:IMA589860 IVV589860:IVW589860 JFR589860:JFS589860 JPN589860:JPO589860 JZJ589860:JZK589860 KJF589860:KJG589860 KTB589860:KTC589860 LCX589860:LCY589860 LMT589860:LMU589860 LWP589860:LWQ589860 MGL589860:MGM589860 MQH589860:MQI589860 NAD589860:NAE589860 NJZ589860:NKA589860 NTV589860:NTW589860 ODR589860:ODS589860 ONN589860:ONO589860 OXJ589860:OXK589860 PHF589860:PHG589860 PRB589860:PRC589860 QAX589860:QAY589860 QKT589860:QKU589860 QUP589860:QUQ589860 REL589860:REM589860 ROH589860:ROI589860 RYD589860:RYE589860 SHZ589860:SIA589860 SRV589860:SRW589860 TBR589860:TBS589860 TLN589860:TLO589860 TVJ589860:TVK589860 UFF589860:UFG589860 UPB589860:UPC589860 UYX589860:UYY589860 VIT589860:VIU589860 VSP589860:VSQ589860 WCL589860:WCM589860 WMH589860:WMI589860 WWD589860:WWE589860 V655396:W655396 JR655396:JS655396 TN655396:TO655396 ADJ655396:ADK655396 ANF655396:ANG655396 AXB655396:AXC655396 BGX655396:BGY655396 BQT655396:BQU655396 CAP655396:CAQ655396 CKL655396:CKM655396 CUH655396:CUI655396 DED655396:DEE655396 DNZ655396:DOA655396 DXV655396:DXW655396 EHR655396:EHS655396 ERN655396:ERO655396 FBJ655396:FBK655396 FLF655396:FLG655396 FVB655396:FVC655396 GEX655396:GEY655396 GOT655396:GOU655396 GYP655396:GYQ655396 HIL655396:HIM655396 HSH655396:HSI655396 ICD655396:ICE655396 ILZ655396:IMA655396 IVV655396:IVW655396 JFR655396:JFS655396 JPN655396:JPO655396 JZJ655396:JZK655396 KJF655396:KJG655396 KTB655396:KTC655396 LCX655396:LCY655396 LMT655396:LMU655396 LWP655396:LWQ655396 MGL655396:MGM655396 MQH655396:MQI655396 NAD655396:NAE655396 NJZ655396:NKA655396 NTV655396:NTW655396 ODR655396:ODS655396 ONN655396:ONO655396 OXJ655396:OXK655396 PHF655396:PHG655396 PRB655396:PRC655396 QAX655396:QAY655396 QKT655396:QKU655396 QUP655396:QUQ655396 REL655396:REM655396 ROH655396:ROI655396 RYD655396:RYE655396 SHZ655396:SIA655396 SRV655396:SRW655396 TBR655396:TBS655396 TLN655396:TLO655396 TVJ655396:TVK655396 UFF655396:UFG655396 UPB655396:UPC655396 UYX655396:UYY655396 VIT655396:VIU655396 VSP655396:VSQ655396 WCL655396:WCM655396 WMH655396:WMI655396 WWD655396:WWE655396 V720932:W720932 JR720932:JS720932 TN720932:TO720932 ADJ720932:ADK720932 ANF720932:ANG720932 AXB720932:AXC720932 BGX720932:BGY720932 BQT720932:BQU720932 CAP720932:CAQ720932 CKL720932:CKM720932 CUH720932:CUI720932 DED720932:DEE720932 DNZ720932:DOA720932 DXV720932:DXW720932 EHR720932:EHS720932 ERN720932:ERO720932 FBJ720932:FBK720932 FLF720932:FLG720932 FVB720932:FVC720932 GEX720932:GEY720932 GOT720932:GOU720932 GYP720932:GYQ720932 HIL720932:HIM720932 HSH720932:HSI720932 ICD720932:ICE720932 ILZ720932:IMA720932 IVV720932:IVW720932 JFR720932:JFS720932 JPN720932:JPO720932 JZJ720932:JZK720932 KJF720932:KJG720932 KTB720932:KTC720932 LCX720932:LCY720932 LMT720932:LMU720932 LWP720932:LWQ720932 MGL720932:MGM720932 MQH720932:MQI720932 NAD720932:NAE720932 NJZ720932:NKA720932 NTV720932:NTW720932 ODR720932:ODS720932 ONN720932:ONO720932 OXJ720932:OXK720932 PHF720932:PHG720932 PRB720932:PRC720932 QAX720932:QAY720932 QKT720932:QKU720932 QUP720932:QUQ720932 REL720932:REM720932 ROH720932:ROI720932 RYD720932:RYE720932 SHZ720932:SIA720932 SRV720932:SRW720932 TBR720932:TBS720932 TLN720932:TLO720932 TVJ720932:TVK720932 UFF720932:UFG720932 UPB720932:UPC720932 UYX720932:UYY720932 VIT720932:VIU720932 VSP720932:VSQ720932 WCL720932:WCM720932 WMH720932:WMI720932 WWD720932:WWE720932 V786468:W786468 JR786468:JS786468 TN786468:TO786468 ADJ786468:ADK786468 ANF786468:ANG786468 AXB786468:AXC786468 BGX786468:BGY786468 BQT786468:BQU786468 CAP786468:CAQ786468 CKL786468:CKM786468 CUH786468:CUI786468 DED786468:DEE786468 DNZ786468:DOA786468 DXV786468:DXW786468 EHR786468:EHS786468 ERN786468:ERO786468 FBJ786468:FBK786468 FLF786468:FLG786468 FVB786468:FVC786468 GEX786468:GEY786468 GOT786468:GOU786468 GYP786468:GYQ786468 HIL786468:HIM786468 HSH786468:HSI786468 ICD786468:ICE786468 ILZ786468:IMA786468 IVV786468:IVW786468 JFR786468:JFS786468 JPN786468:JPO786468 JZJ786468:JZK786468 KJF786468:KJG786468 KTB786468:KTC786468 LCX786468:LCY786468 LMT786468:LMU786468 LWP786468:LWQ786468 MGL786468:MGM786468 MQH786468:MQI786468 NAD786468:NAE786468 NJZ786468:NKA786468 NTV786468:NTW786468 ODR786468:ODS786468 ONN786468:ONO786468 OXJ786468:OXK786468 PHF786468:PHG786468 PRB786468:PRC786468 QAX786468:QAY786468 QKT786468:QKU786468 QUP786468:QUQ786468 REL786468:REM786468 ROH786468:ROI786468 RYD786468:RYE786468 SHZ786468:SIA786468 SRV786468:SRW786468 TBR786468:TBS786468 TLN786468:TLO786468 TVJ786468:TVK786468 UFF786468:UFG786468 UPB786468:UPC786468 UYX786468:UYY786468 VIT786468:VIU786468 VSP786468:VSQ786468 WCL786468:WCM786468 WMH786468:WMI786468 WWD786468:WWE786468 V852004:W852004 JR852004:JS852004 TN852004:TO852004 ADJ852004:ADK852004 ANF852004:ANG852004 AXB852004:AXC852004 BGX852004:BGY852004 BQT852004:BQU852004 CAP852004:CAQ852004 CKL852004:CKM852004 CUH852004:CUI852004 DED852004:DEE852004 DNZ852004:DOA852004 DXV852004:DXW852004 EHR852004:EHS852004 ERN852004:ERO852004 FBJ852004:FBK852004 FLF852004:FLG852004 FVB852004:FVC852004 GEX852004:GEY852004 GOT852004:GOU852004 GYP852004:GYQ852004 HIL852004:HIM852004 HSH852004:HSI852004 ICD852004:ICE852004 ILZ852004:IMA852004 IVV852004:IVW852004 JFR852004:JFS852004 JPN852004:JPO852004 JZJ852004:JZK852004 KJF852004:KJG852004 KTB852004:KTC852004 LCX852004:LCY852004 LMT852004:LMU852004 LWP852004:LWQ852004 MGL852004:MGM852004 MQH852004:MQI852004 NAD852004:NAE852004 NJZ852004:NKA852004 NTV852004:NTW852004 ODR852004:ODS852004 ONN852004:ONO852004 OXJ852004:OXK852004 PHF852004:PHG852004 PRB852004:PRC852004 QAX852004:QAY852004 QKT852004:QKU852004 QUP852004:QUQ852004 REL852004:REM852004 ROH852004:ROI852004 RYD852004:RYE852004 SHZ852004:SIA852004 SRV852004:SRW852004 TBR852004:TBS852004 TLN852004:TLO852004 TVJ852004:TVK852004 UFF852004:UFG852004 UPB852004:UPC852004 UYX852004:UYY852004 VIT852004:VIU852004 VSP852004:VSQ852004 WCL852004:WCM852004 WMH852004:WMI852004 WWD852004:WWE852004 V917540:W917540 JR917540:JS917540 TN917540:TO917540 ADJ917540:ADK917540 ANF917540:ANG917540 AXB917540:AXC917540 BGX917540:BGY917540 BQT917540:BQU917540 CAP917540:CAQ917540 CKL917540:CKM917540 CUH917540:CUI917540 DED917540:DEE917540 DNZ917540:DOA917540 DXV917540:DXW917540 EHR917540:EHS917540 ERN917540:ERO917540 FBJ917540:FBK917540 FLF917540:FLG917540 FVB917540:FVC917540 GEX917540:GEY917540 GOT917540:GOU917540 GYP917540:GYQ917540 HIL917540:HIM917540 HSH917540:HSI917540 ICD917540:ICE917540 ILZ917540:IMA917540 IVV917540:IVW917540 JFR917540:JFS917540 JPN917540:JPO917540 JZJ917540:JZK917540 KJF917540:KJG917540 KTB917540:KTC917540 LCX917540:LCY917540 LMT917540:LMU917540 LWP917540:LWQ917540 MGL917540:MGM917540 MQH917540:MQI917540 NAD917540:NAE917540 NJZ917540:NKA917540 NTV917540:NTW917540 ODR917540:ODS917540 ONN917540:ONO917540 OXJ917540:OXK917540 PHF917540:PHG917540 PRB917540:PRC917540 QAX917540:QAY917540 QKT917540:QKU917540 QUP917540:QUQ917540 REL917540:REM917540 ROH917540:ROI917540 RYD917540:RYE917540 SHZ917540:SIA917540 SRV917540:SRW917540 TBR917540:TBS917540 TLN917540:TLO917540 TVJ917540:TVK917540 UFF917540:UFG917540 UPB917540:UPC917540 UYX917540:UYY917540 VIT917540:VIU917540 VSP917540:VSQ917540 WCL917540:WCM917540 WMH917540:WMI917540 WWD917540:WWE917540 V983076:W983076 JR983076:JS983076 TN983076:TO983076 ADJ983076:ADK983076 ANF983076:ANG983076 AXB983076:AXC983076 BGX983076:BGY983076 BQT983076:BQU983076 CAP983076:CAQ983076 CKL983076:CKM983076 CUH983076:CUI983076 DED983076:DEE983076 DNZ983076:DOA983076 DXV983076:DXW983076 EHR983076:EHS983076 ERN983076:ERO983076 FBJ983076:FBK983076 FLF983076:FLG983076 FVB983076:FVC983076 GEX983076:GEY983076 GOT983076:GOU983076 GYP983076:GYQ983076 HIL983076:HIM983076 HSH983076:HSI983076 ICD983076:ICE983076 ILZ983076:IMA983076 IVV983076:IVW983076 JFR983076:JFS983076 JPN983076:JPO983076 JZJ983076:JZK983076 KJF983076:KJG983076 KTB983076:KTC983076 LCX983076:LCY983076 LMT983076:LMU983076 LWP983076:LWQ983076 MGL983076:MGM983076 MQH983076:MQI983076 NAD983076:NAE983076 NJZ983076:NKA983076 NTV983076:NTW983076 ODR983076:ODS983076 ONN983076:ONO983076 OXJ983076:OXK983076 PHF983076:PHG983076 PRB983076:PRC983076 QAX983076:QAY983076 QKT983076:QKU983076 QUP983076:QUQ983076 REL983076:REM983076 ROH983076:ROI983076 RYD983076:RYE983076 SHZ983076:SIA983076 SRV983076:SRW983076 TBR983076:TBS983076 TLN983076:TLO983076 TVJ983076:TVK983076 UFF983076:UFG983076 UPB983076:UPC983076 UYX983076:UYY983076 VIT983076:VIU983076 VSP983076:VSQ983076 WCL983076:WCM983076 WMH983076:WMI983076 WWD983076:WWE983076 Y36:Z36 JU36:JV36 TQ36:TR36 ADM36:ADN36 ANI36:ANJ36 AXE36:AXF36 BHA36:BHB36 BQW36:BQX36 CAS36:CAT36 CKO36:CKP36 CUK36:CUL36 DEG36:DEH36 DOC36:DOD36 DXY36:DXZ36 EHU36:EHV36 ERQ36:ERR36 FBM36:FBN36 FLI36:FLJ36 FVE36:FVF36 GFA36:GFB36 GOW36:GOX36 GYS36:GYT36 HIO36:HIP36 HSK36:HSL36 ICG36:ICH36 IMC36:IMD36 IVY36:IVZ36 JFU36:JFV36 JPQ36:JPR36 JZM36:JZN36 KJI36:KJJ36 KTE36:KTF36 LDA36:LDB36 LMW36:LMX36 LWS36:LWT36 MGO36:MGP36 MQK36:MQL36 NAG36:NAH36 NKC36:NKD36 NTY36:NTZ36 ODU36:ODV36 ONQ36:ONR36 OXM36:OXN36 PHI36:PHJ36 PRE36:PRF36 QBA36:QBB36 QKW36:QKX36 QUS36:QUT36 REO36:REP36 ROK36:ROL36 RYG36:RYH36 SIC36:SID36 SRY36:SRZ36 TBU36:TBV36 TLQ36:TLR36 TVM36:TVN36 UFI36:UFJ36 UPE36:UPF36 UZA36:UZB36 VIW36:VIX36 VSS36:VST36 WCO36:WCP36 WMK36:WML36 WWG36:WWH36 Y65572:Z65572 JU65572:JV65572 TQ65572:TR65572 ADM65572:ADN65572 ANI65572:ANJ65572 AXE65572:AXF65572 BHA65572:BHB65572 BQW65572:BQX65572 CAS65572:CAT65572 CKO65572:CKP65572 CUK65572:CUL65572 DEG65572:DEH65572 DOC65572:DOD65572 DXY65572:DXZ65572 EHU65572:EHV65572 ERQ65572:ERR65572 FBM65572:FBN65572 FLI65572:FLJ65572 FVE65572:FVF65572 GFA65572:GFB65572 GOW65572:GOX65572 GYS65572:GYT65572 HIO65572:HIP65572 HSK65572:HSL65572 ICG65572:ICH65572 IMC65572:IMD65572 IVY65572:IVZ65572 JFU65572:JFV65572 JPQ65572:JPR65572 JZM65572:JZN65572 KJI65572:KJJ65572 KTE65572:KTF65572 LDA65572:LDB65572 LMW65572:LMX65572 LWS65572:LWT65572 MGO65572:MGP65572 MQK65572:MQL65572 NAG65572:NAH65572 NKC65572:NKD65572 NTY65572:NTZ65572 ODU65572:ODV65572 ONQ65572:ONR65572 OXM65572:OXN65572 PHI65572:PHJ65572 PRE65572:PRF65572 QBA65572:QBB65572 QKW65572:QKX65572 QUS65572:QUT65572 REO65572:REP65572 ROK65572:ROL65572 RYG65572:RYH65572 SIC65572:SID65572 SRY65572:SRZ65572 TBU65572:TBV65572 TLQ65572:TLR65572 TVM65572:TVN65572 UFI65572:UFJ65572 UPE65572:UPF65572 UZA65572:UZB65572 VIW65572:VIX65572 VSS65572:VST65572 WCO65572:WCP65572 WMK65572:WML65572 WWG65572:WWH65572 Y131108:Z131108 JU131108:JV131108 TQ131108:TR131108 ADM131108:ADN131108 ANI131108:ANJ131108 AXE131108:AXF131108 BHA131108:BHB131108 BQW131108:BQX131108 CAS131108:CAT131108 CKO131108:CKP131108 CUK131108:CUL131108 DEG131108:DEH131108 DOC131108:DOD131108 DXY131108:DXZ131108 EHU131108:EHV131108 ERQ131108:ERR131108 FBM131108:FBN131108 FLI131108:FLJ131108 FVE131108:FVF131108 GFA131108:GFB131108 GOW131108:GOX131108 GYS131108:GYT131108 HIO131108:HIP131108 HSK131108:HSL131108 ICG131108:ICH131108 IMC131108:IMD131108 IVY131108:IVZ131108 JFU131108:JFV131108 JPQ131108:JPR131108 JZM131108:JZN131108 KJI131108:KJJ131108 KTE131108:KTF131108 LDA131108:LDB131108 LMW131108:LMX131108 LWS131108:LWT131108 MGO131108:MGP131108 MQK131108:MQL131108 NAG131108:NAH131108 NKC131108:NKD131108 NTY131108:NTZ131108 ODU131108:ODV131108 ONQ131108:ONR131108 OXM131108:OXN131108 PHI131108:PHJ131108 PRE131108:PRF131108 QBA131108:QBB131108 QKW131108:QKX131108 QUS131108:QUT131108 REO131108:REP131108 ROK131108:ROL131108 RYG131108:RYH131108 SIC131108:SID131108 SRY131108:SRZ131108 TBU131108:TBV131108 TLQ131108:TLR131108 TVM131108:TVN131108 UFI131108:UFJ131108 UPE131108:UPF131108 UZA131108:UZB131108 VIW131108:VIX131108 VSS131108:VST131108 WCO131108:WCP131108 WMK131108:WML131108 WWG131108:WWH131108 Y196644:Z196644 JU196644:JV196644 TQ196644:TR196644 ADM196644:ADN196644 ANI196644:ANJ196644 AXE196644:AXF196644 BHA196644:BHB196644 BQW196644:BQX196644 CAS196644:CAT196644 CKO196644:CKP196644 CUK196644:CUL196644 DEG196644:DEH196644 DOC196644:DOD196644 DXY196644:DXZ196644 EHU196644:EHV196644 ERQ196644:ERR196644 FBM196644:FBN196644 FLI196644:FLJ196644 FVE196644:FVF196644 GFA196644:GFB196644 GOW196644:GOX196644 GYS196644:GYT196644 HIO196644:HIP196644 HSK196644:HSL196644 ICG196644:ICH196644 IMC196644:IMD196644 IVY196644:IVZ196644 JFU196644:JFV196644 JPQ196644:JPR196644 JZM196644:JZN196644 KJI196644:KJJ196644 KTE196644:KTF196644 LDA196644:LDB196644 LMW196644:LMX196644 LWS196644:LWT196644 MGO196644:MGP196644 MQK196644:MQL196644 NAG196644:NAH196644 NKC196644:NKD196644 NTY196644:NTZ196644 ODU196644:ODV196644 ONQ196644:ONR196644 OXM196644:OXN196644 PHI196644:PHJ196644 PRE196644:PRF196644 QBA196644:QBB196644 QKW196644:QKX196644 QUS196644:QUT196644 REO196644:REP196644 ROK196644:ROL196644 RYG196644:RYH196644 SIC196644:SID196644 SRY196644:SRZ196644 TBU196644:TBV196644 TLQ196644:TLR196644 TVM196644:TVN196644 UFI196644:UFJ196644 UPE196644:UPF196644 UZA196644:UZB196644 VIW196644:VIX196644 VSS196644:VST196644 WCO196644:WCP196644 WMK196644:WML196644 WWG196644:WWH196644 Y262180:Z262180 JU262180:JV262180 TQ262180:TR262180 ADM262180:ADN262180 ANI262180:ANJ262180 AXE262180:AXF262180 BHA262180:BHB262180 BQW262180:BQX262180 CAS262180:CAT262180 CKO262180:CKP262180 CUK262180:CUL262180 DEG262180:DEH262180 DOC262180:DOD262180 DXY262180:DXZ262180 EHU262180:EHV262180 ERQ262180:ERR262180 FBM262180:FBN262180 FLI262180:FLJ262180 FVE262180:FVF262180 GFA262180:GFB262180 GOW262180:GOX262180 GYS262180:GYT262180 HIO262180:HIP262180 HSK262180:HSL262180 ICG262180:ICH262180 IMC262180:IMD262180 IVY262180:IVZ262180 JFU262180:JFV262180 JPQ262180:JPR262180 JZM262180:JZN262180 KJI262180:KJJ262180 KTE262180:KTF262180 LDA262180:LDB262180 LMW262180:LMX262180 LWS262180:LWT262180 MGO262180:MGP262180 MQK262180:MQL262180 NAG262180:NAH262180 NKC262180:NKD262180 NTY262180:NTZ262180 ODU262180:ODV262180 ONQ262180:ONR262180 OXM262180:OXN262180 PHI262180:PHJ262180 PRE262180:PRF262180 QBA262180:QBB262180 QKW262180:QKX262180 QUS262180:QUT262180 REO262180:REP262180 ROK262180:ROL262180 RYG262180:RYH262180 SIC262180:SID262180 SRY262180:SRZ262180 TBU262180:TBV262180 TLQ262180:TLR262180 TVM262180:TVN262180 UFI262180:UFJ262180 UPE262180:UPF262180 UZA262180:UZB262180 VIW262180:VIX262180 VSS262180:VST262180 WCO262180:WCP262180 WMK262180:WML262180 WWG262180:WWH262180 Y327716:Z327716 JU327716:JV327716 TQ327716:TR327716 ADM327716:ADN327716 ANI327716:ANJ327716 AXE327716:AXF327716 BHA327716:BHB327716 BQW327716:BQX327716 CAS327716:CAT327716 CKO327716:CKP327716 CUK327716:CUL327716 DEG327716:DEH327716 DOC327716:DOD327716 DXY327716:DXZ327716 EHU327716:EHV327716 ERQ327716:ERR327716 FBM327716:FBN327716 FLI327716:FLJ327716 FVE327716:FVF327716 GFA327716:GFB327716 GOW327716:GOX327716 GYS327716:GYT327716 HIO327716:HIP327716 HSK327716:HSL327716 ICG327716:ICH327716 IMC327716:IMD327716 IVY327716:IVZ327716 JFU327716:JFV327716 JPQ327716:JPR327716 JZM327716:JZN327716 KJI327716:KJJ327716 KTE327716:KTF327716 LDA327716:LDB327716 LMW327716:LMX327716 LWS327716:LWT327716 MGO327716:MGP327716 MQK327716:MQL327716 NAG327716:NAH327716 NKC327716:NKD327716 NTY327716:NTZ327716 ODU327716:ODV327716 ONQ327716:ONR327716 OXM327716:OXN327716 PHI327716:PHJ327716 PRE327716:PRF327716 QBA327716:QBB327716 QKW327716:QKX327716 QUS327716:QUT327716 REO327716:REP327716 ROK327716:ROL327716 RYG327716:RYH327716 SIC327716:SID327716 SRY327716:SRZ327716 TBU327716:TBV327716 TLQ327716:TLR327716 TVM327716:TVN327716 UFI327716:UFJ327716 UPE327716:UPF327716 UZA327716:UZB327716 VIW327716:VIX327716 VSS327716:VST327716 WCO327716:WCP327716 WMK327716:WML327716 WWG327716:WWH327716 Y393252:Z393252 JU393252:JV393252 TQ393252:TR393252 ADM393252:ADN393252 ANI393252:ANJ393252 AXE393252:AXF393252 BHA393252:BHB393252 BQW393252:BQX393252 CAS393252:CAT393252 CKO393252:CKP393252 CUK393252:CUL393252 DEG393252:DEH393252 DOC393252:DOD393252 DXY393252:DXZ393252 EHU393252:EHV393252 ERQ393252:ERR393252 FBM393252:FBN393252 FLI393252:FLJ393252 FVE393252:FVF393252 GFA393252:GFB393252 GOW393252:GOX393252 GYS393252:GYT393252 HIO393252:HIP393252 HSK393252:HSL393252 ICG393252:ICH393252 IMC393252:IMD393252 IVY393252:IVZ393252 JFU393252:JFV393252 JPQ393252:JPR393252 JZM393252:JZN393252 KJI393252:KJJ393252 KTE393252:KTF393252 LDA393252:LDB393252 LMW393252:LMX393252 LWS393252:LWT393252 MGO393252:MGP393252 MQK393252:MQL393252 NAG393252:NAH393252 NKC393252:NKD393252 NTY393252:NTZ393252 ODU393252:ODV393252 ONQ393252:ONR393252 OXM393252:OXN393252 PHI393252:PHJ393252 PRE393252:PRF393252 QBA393252:QBB393252 QKW393252:QKX393252 QUS393252:QUT393252 REO393252:REP393252 ROK393252:ROL393252 RYG393252:RYH393252 SIC393252:SID393252 SRY393252:SRZ393252 TBU393252:TBV393252 TLQ393252:TLR393252 TVM393252:TVN393252 UFI393252:UFJ393252 UPE393252:UPF393252 UZA393252:UZB393252 VIW393252:VIX393252 VSS393252:VST393252 WCO393252:WCP393252 WMK393252:WML393252 WWG393252:WWH393252 Y458788:Z458788 JU458788:JV458788 TQ458788:TR458788 ADM458788:ADN458788 ANI458788:ANJ458788 AXE458788:AXF458788 BHA458788:BHB458788 BQW458788:BQX458788 CAS458788:CAT458788 CKO458788:CKP458788 CUK458788:CUL458788 DEG458788:DEH458788 DOC458788:DOD458788 DXY458788:DXZ458788 EHU458788:EHV458788 ERQ458788:ERR458788 FBM458788:FBN458788 FLI458788:FLJ458788 FVE458788:FVF458788 GFA458788:GFB458788 GOW458788:GOX458788 GYS458788:GYT458788 HIO458788:HIP458788 HSK458788:HSL458788 ICG458788:ICH458788 IMC458788:IMD458788 IVY458788:IVZ458788 JFU458788:JFV458788 JPQ458788:JPR458788 JZM458788:JZN458788 KJI458788:KJJ458788 KTE458788:KTF458788 LDA458788:LDB458788 LMW458788:LMX458788 LWS458788:LWT458788 MGO458788:MGP458788 MQK458788:MQL458788 NAG458788:NAH458788 NKC458788:NKD458788 NTY458788:NTZ458788 ODU458788:ODV458788 ONQ458788:ONR458788 OXM458788:OXN458788 PHI458788:PHJ458788 PRE458788:PRF458788 QBA458788:QBB458788 QKW458788:QKX458788 QUS458788:QUT458788 REO458788:REP458788 ROK458788:ROL458788 RYG458788:RYH458788 SIC458788:SID458788 SRY458788:SRZ458788 TBU458788:TBV458788 TLQ458788:TLR458788 TVM458788:TVN458788 UFI458788:UFJ458788 UPE458788:UPF458788 UZA458788:UZB458788 VIW458788:VIX458788 VSS458788:VST458788 WCO458788:WCP458788 WMK458788:WML458788 WWG458788:WWH458788 Y524324:Z524324 JU524324:JV524324 TQ524324:TR524324 ADM524324:ADN524324 ANI524324:ANJ524324 AXE524324:AXF524324 BHA524324:BHB524324 BQW524324:BQX524324 CAS524324:CAT524324 CKO524324:CKP524324 CUK524324:CUL524324 DEG524324:DEH524324 DOC524324:DOD524324 DXY524324:DXZ524324 EHU524324:EHV524324 ERQ524324:ERR524324 FBM524324:FBN524324 FLI524324:FLJ524324 FVE524324:FVF524324 GFA524324:GFB524324 GOW524324:GOX524324 GYS524324:GYT524324 HIO524324:HIP524324 HSK524324:HSL524324 ICG524324:ICH524324 IMC524324:IMD524324 IVY524324:IVZ524324 JFU524324:JFV524324 JPQ524324:JPR524324 JZM524324:JZN524324 KJI524324:KJJ524324 KTE524324:KTF524324 LDA524324:LDB524324 LMW524324:LMX524324 LWS524324:LWT524324 MGO524324:MGP524324 MQK524324:MQL524324 NAG524324:NAH524324 NKC524324:NKD524324 NTY524324:NTZ524324 ODU524324:ODV524324 ONQ524324:ONR524324 OXM524324:OXN524324 PHI524324:PHJ524324 PRE524324:PRF524324 QBA524324:QBB524324 QKW524324:QKX524324 QUS524324:QUT524324 REO524324:REP524324 ROK524324:ROL524324 RYG524324:RYH524324 SIC524324:SID524324 SRY524324:SRZ524324 TBU524324:TBV524324 TLQ524324:TLR524324 TVM524324:TVN524324 UFI524324:UFJ524324 UPE524324:UPF524324 UZA524324:UZB524324 VIW524324:VIX524324 VSS524324:VST524324 WCO524324:WCP524324 WMK524324:WML524324 WWG524324:WWH524324 Y589860:Z589860 JU589860:JV589860 TQ589860:TR589860 ADM589860:ADN589860 ANI589860:ANJ589860 AXE589860:AXF589860 BHA589860:BHB589860 BQW589860:BQX589860 CAS589860:CAT589860 CKO589860:CKP589860 CUK589860:CUL589860 DEG589860:DEH589860 DOC589860:DOD589860 DXY589860:DXZ589860 EHU589860:EHV589860 ERQ589860:ERR589860 FBM589860:FBN589860 FLI589860:FLJ589860 FVE589860:FVF589860 GFA589860:GFB589860 GOW589860:GOX589860 GYS589860:GYT589860 HIO589860:HIP589860 HSK589860:HSL589860 ICG589860:ICH589860 IMC589860:IMD589860 IVY589860:IVZ589860 JFU589860:JFV589860 JPQ589860:JPR589860 JZM589860:JZN589860 KJI589860:KJJ589860 KTE589860:KTF589860 LDA589860:LDB589860 LMW589860:LMX589860 LWS589860:LWT589860 MGO589860:MGP589860 MQK589860:MQL589860 NAG589860:NAH589860 NKC589860:NKD589860 NTY589860:NTZ589860 ODU589860:ODV589860 ONQ589860:ONR589860 OXM589860:OXN589860 PHI589860:PHJ589860 PRE589860:PRF589860 QBA589860:QBB589860 QKW589860:QKX589860 QUS589860:QUT589860 REO589860:REP589860 ROK589860:ROL589860 RYG589860:RYH589860 SIC589860:SID589860 SRY589860:SRZ589860 TBU589860:TBV589860 TLQ589860:TLR589860 TVM589860:TVN589860 UFI589860:UFJ589860 UPE589860:UPF589860 UZA589860:UZB589860 VIW589860:VIX589860 VSS589860:VST589860 WCO589860:WCP589860 WMK589860:WML589860 WWG589860:WWH589860 Y655396:Z655396 JU655396:JV655396 TQ655396:TR655396 ADM655396:ADN655396 ANI655396:ANJ655396 AXE655396:AXF655396 BHA655396:BHB655396 BQW655396:BQX655396 CAS655396:CAT655396 CKO655396:CKP655396 CUK655396:CUL655396 DEG655396:DEH655396 DOC655396:DOD655396 DXY655396:DXZ655396 EHU655396:EHV655396 ERQ655396:ERR655396 FBM655396:FBN655396 FLI655396:FLJ655396 FVE655396:FVF655396 GFA655396:GFB655396 GOW655396:GOX655396 GYS655396:GYT655396 HIO655396:HIP655396 HSK655396:HSL655396 ICG655396:ICH655396 IMC655396:IMD655396 IVY655396:IVZ655396 JFU655396:JFV655396 JPQ655396:JPR655396 JZM655396:JZN655396 KJI655396:KJJ655396 KTE655396:KTF655396 LDA655396:LDB655396 LMW655396:LMX655396 LWS655396:LWT655396 MGO655396:MGP655396 MQK655396:MQL655396 NAG655396:NAH655396 NKC655396:NKD655396 NTY655396:NTZ655396 ODU655396:ODV655396 ONQ655396:ONR655396 OXM655396:OXN655396 PHI655396:PHJ655396 PRE655396:PRF655396 QBA655396:QBB655396 QKW655396:QKX655396 QUS655396:QUT655396 REO655396:REP655396 ROK655396:ROL655396 RYG655396:RYH655396 SIC655396:SID655396 SRY655396:SRZ655396 TBU655396:TBV655396 TLQ655396:TLR655396 TVM655396:TVN655396 UFI655396:UFJ655396 UPE655396:UPF655396 UZA655396:UZB655396 VIW655396:VIX655396 VSS655396:VST655396 WCO655396:WCP655396 WMK655396:WML655396 WWG655396:WWH655396 Y720932:Z720932 JU720932:JV720932 TQ720932:TR720932 ADM720932:ADN720932 ANI720932:ANJ720932 AXE720932:AXF720932 BHA720932:BHB720932 BQW720932:BQX720932 CAS720932:CAT720932 CKO720932:CKP720932 CUK720932:CUL720932 DEG720932:DEH720932 DOC720932:DOD720932 DXY720932:DXZ720932 EHU720932:EHV720932 ERQ720932:ERR720932 FBM720932:FBN720932 FLI720932:FLJ720932 FVE720932:FVF720932 GFA720932:GFB720932 GOW720932:GOX720932 GYS720932:GYT720932 HIO720932:HIP720932 HSK720932:HSL720932 ICG720932:ICH720932 IMC720932:IMD720932 IVY720932:IVZ720932 JFU720932:JFV720932 JPQ720932:JPR720932 JZM720932:JZN720932 KJI720932:KJJ720932 KTE720932:KTF720932 LDA720932:LDB720932 LMW720932:LMX720932 LWS720932:LWT720932 MGO720932:MGP720932 MQK720932:MQL720932 NAG720932:NAH720932 NKC720932:NKD720932 NTY720932:NTZ720932 ODU720932:ODV720932 ONQ720932:ONR720932 OXM720932:OXN720932 PHI720932:PHJ720932 PRE720932:PRF720932 QBA720932:QBB720932 QKW720932:QKX720932 QUS720932:QUT720932 REO720932:REP720932 ROK720932:ROL720932 RYG720932:RYH720932 SIC720932:SID720932 SRY720932:SRZ720932 TBU720932:TBV720932 TLQ720932:TLR720932 TVM720932:TVN720932 UFI720932:UFJ720932 UPE720932:UPF720932 UZA720932:UZB720932 VIW720932:VIX720932 VSS720932:VST720932 WCO720932:WCP720932 WMK720932:WML720932 WWG720932:WWH720932 Y786468:Z786468 JU786468:JV786468 TQ786468:TR786468 ADM786468:ADN786468 ANI786468:ANJ786468 AXE786468:AXF786468 BHA786468:BHB786468 BQW786468:BQX786468 CAS786468:CAT786468 CKO786468:CKP786468 CUK786468:CUL786468 DEG786468:DEH786468 DOC786468:DOD786468 DXY786468:DXZ786468 EHU786468:EHV786468 ERQ786468:ERR786468 FBM786468:FBN786468 FLI786468:FLJ786468 FVE786468:FVF786468 GFA786468:GFB786468 GOW786468:GOX786468 GYS786468:GYT786468 HIO786468:HIP786468 HSK786468:HSL786468 ICG786468:ICH786468 IMC786468:IMD786468 IVY786468:IVZ786468 JFU786468:JFV786468 JPQ786468:JPR786468 JZM786468:JZN786468 KJI786468:KJJ786468 KTE786468:KTF786468 LDA786468:LDB786468 LMW786468:LMX786468 LWS786468:LWT786468 MGO786468:MGP786468 MQK786468:MQL786468 NAG786468:NAH786468 NKC786468:NKD786468 NTY786468:NTZ786468 ODU786468:ODV786468 ONQ786468:ONR786468 OXM786468:OXN786468 PHI786468:PHJ786468 PRE786468:PRF786468 QBA786468:QBB786468 QKW786468:QKX786468 QUS786468:QUT786468 REO786468:REP786468 ROK786468:ROL786468 RYG786468:RYH786468 SIC786468:SID786468 SRY786468:SRZ786468 TBU786468:TBV786468 TLQ786468:TLR786468 TVM786468:TVN786468 UFI786468:UFJ786468 UPE786468:UPF786468 UZA786468:UZB786468 VIW786468:VIX786468 VSS786468:VST786468 WCO786468:WCP786468 WMK786468:WML786468 WWG786468:WWH786468 Y852004:Z852004 JU852004:JV852004 TQ852004:TR852004 ADM852004:ADN852004 ANI852004:ANJ852004 AXE852004:AXF852004 BHA852004:BHB852004 BQW852004:BQX852004 CAS852004:CAT852004 CKO852004:CKP852004 CUK852004:CUL852004 DEG852004:DEH852004 DOC852004:DOD852004 DXY852004:DXZ852004 EHU852004:EHV852004 ERQ852004:ERR852004 FBM852004:FBN852004 FLI852004:FLJ852004 FVE852004:FVF852004 GFA852004:GFB852004 GOW852004:GOX852004 GYS852004:GYT852004 HIO852004:HIP852004 HSK852004:HSL852004 ICG852004:ICH852004 IMC852004:IMD852004 IVY852004:IVZ852004 JFU852004:JFV852004 JPQ852004:JPR852004 JZM852004:JZN852004 KJI852004:KJJ852004 KTE852004:KTF852004 LDA852004:LDB852004 LMW852004:LMX852004 LWS852004:LWT852004 MGO852004:MGP852004 MQK852004:MQL852004 NAG852004:NAH852004 NKC852004:NKD852004 NTY852004:NTZ852004 ODU852004:ODV852004 ONQ852004:ONR852004 OXM852004:OXN852004 PHI852004:PHJ852004 PRE852004:PRF852004 QBA852004:QBB852004 QKW852004:QKX852004 QUS852004:QUT852004 REO852004:REP852004 ROK852004:ROL852004 RYG852004:RYH852004 SIC852004:SID852004 SRY852004:SRZ852004 TBU852004:TBV852004 TLQ852004:TLR852004 TVM852004:TVN852004 UFI852004:UFJ852004 UPE852004:UPF852004 UZA852004:UZB852004 VIW852004:VIX852004 VSS852004:VST852004 WCO852004:WCP852004 WMK852004:WML852004 WWG852004:WWH852004 Y917540:Z917540 JU917540:JV917540 TQ917540:TR917540 ADM917540:ADN917540 ANI917540:ANJ917540 AXE917540:AXF917540 BHA917540:BHB917540 BQW917540:BQX917540 CAS917540:CAT917540 CKO917540:CKP917540 CUK917540:CUL917540 DEG917540:DEH917540 DOC917540:DOD917540 DXY917540:DXZ917540 EHU917540:EHV917540 ERQ917540:ERR917540 FBM917540:FBN917540 FLI917540:FLJ917540 FVE917540:FVF917540 GFA917540:GFB917540 GOW917540:GOX917540 GYS917540:GYT917540 HIO917540:HIP917540 HSK917540:HSL917540 ICG917540:ICH917540 IMC917540:IMD917540 IVY917540:IVZ917540 JFU917540:JFV917540 JPQ917540:JPR917540 JZM917540:JZN917540 KJI917540:KJJ917540 KTE917540:KTF917540 LDA917540:LDB917540 LMW917540:LMX917540 LWS917540:LWT917540 MGO917540:MGP917540 MQK917540:MQL917540 NAG917540:NAH917540 NKC917540:NKD917540 NTY917540:NTZ917540 ODU917540:ODV917540 ONQ917540:ONR917540 OXM917540:OXN917540 PHI917540:PHJ917540 PRE917540:PRF917540 QBA917540:QBB917540 QKW917540:QKX917540 QUS917540:QUT917540 REO917540:REP917540 ROK917540:ROL917540 RYG917540:RYH917540 SIC917540:SID917540 SRY917540:SRZ917540 TBU917540:TBV917540 TLQ917540:TLR917540 TVM917540:TVN917540 UFI917540:UFJ917540 UPE917540:UPF917540 UZA917540:UZB917540 VIW917540:VIX917540 VSS917540:VST917540 WCO917540:WCP917540 WMK917540:WML917540 WWG917540:WWH917540 Y983076:Z983076 JU983076:JV983076 TQ983076:TR983076 ADM983076:ADN983076 ANI983076:ANJ983076 AXE983076:AXF983076 BHA983076:BHB983076 BQW983076:BQX983076 CAS983076:CAT983076 CKO983076:CKP983076 CUK983076:CUL983076 DEG983076:DEH983076 DOC983076:DOD983076 DXY983076:DXZ983076 EHU983076:EHV983076 ERQ983076:ERR983076 FBM983076:FBN983076 FLI983076:FLJ983076 FVE983076:FVF983076 GFA983076:GFB983076 GOW983076:GOX983076 GYS983076:GYT983076 HIO983076:HIP983076 HSK983076:HSL983076 ICG983076:ICH983076 IMC983076:IMD983076 IVY983076:IVZ983076 JFU983076:JFV983076 JPQ983076:JPR983076 JZM983076:JZN983076 KJI983076:KJJ983076 KTE983076:KTF983076 LDA983076:LDB983076 LMW983076:LMX983076 LWS983076:LWT983076 MGO983076:MGP983076 MQK983076:MQL983076 NAG983076:NAH983076 NKC983076:NKD983076 NTY983076:NTZ983076 ODU983076:ODV983076 ONQ983076:ONR983076 OXM983076:OXN983076 PHI983076:PHJ983076 PRE983076:PRF983076 QBA983076:QBB983076 QKW983076:QKX983076 QUS983076:QUT983076 REO983076:REP983076 ROK983076:ROL983076 RYG983076:RYH983076 SIC983076:SID983076 SRY983076:SRZ983076 TBU983076:TBV983076 TLQ983076:TLR983076 TVM983076:TVN983076 UFI983076:UFJ983076 UPE983076:UPF983076 UZA983076:UZB983076 VIW983076:VIX983076 VSS983076:VST983076 WCO983076:WCP983076 WMK983076:WML983076 WWG983076:WWH983076" xr:uid="{7A8914A8-4016-486A-A3F9-1E1F718B5837}"/>
    <dataValidation allowBlank="1" showInputMessage="1" showErrorMessage="1" promptTitle="Shifts Per Day" prompt="Input # of shifts per day you are planning to run to meet requirements." sqref="V38:W38 JR38:JS38 TN38:TO38 ADJ38:ADK38 ANF38:ANG38 AXB38:AXC38 BGX38:BGY38 BQT38:BQU38 CAP38:CAQ38 CKL38:CKM38 CUH38:CUI38 DED38:DEE38 DNZ38:DOA38 DXV38:DXW38 EHR38:EHS38 ERN38:ERO38 FBJ38:FBK38 FLF38:FLG38 FVB38:FVC38 GEX38:GEY38 GOT38:GOU38 GYP38:GYQ38 HIL38:HIM38 HSH38:HSI38 ICD38:ICE38 ILZ38:IMA38 IVV38:IVW38 JFR38:JFS38 JPN38:JPO38 JZJ38:JZK38 KJF38:KJG38 KTB38:KTC38 LCX38:LCY38 LMT38:LMU38 LWP38:LWQ38 MGL38:MGM38 MQH38:MQI38 NAD38:NAE38 NJZ38:NKA38 NTV38:NTW38 ODR38:ODS38 ONN38:ONO38 OXJ38:OXK38 PHF38:PHG38 PRB38:PRC38 QAX38:QAY38 QKT38:QKU38 QUP38:QUQ38 REL38:REM38 ROH38:ROI38 RYD38:RYE38 SHZ38:SIA38 SRV38:SRW38 TBR38:TBS38 TLN38:TLO38 TVJ38:TVK38 UFF38:UFG38 UPB38:UPC38 UYX38:UYY38 VIT38:VIU38 VSP38:VSQ38 WCL38:WCM38 WMH38:WMI38 WWD38:WWE38 V65574:W65574 JR65574:JS65574 TN65574:TO65574 ADJ65574:ADK65574 ANF65574:ANG65574 AXB65574:AXC65574 BGX65574:BGY65574 BQT65574:BQU65574 CAP65574:CAQ65574 CKL65574:CKM65574 CUH65574:CUI65574 DED65574:DEE65574 DNZ65574:DOA65574 DXV65574:DXW65574 EHR65574:EHS65574 ERN65574:ERO65574 FBJ65574:FBK65574 FLF65574:FLG65574 FVB65574:FVC65574 GEX65574:GEY65574 GOT65574:GOU65574 GYP65574:GYQ65574 HIL65574:HIM65574 HSH65574:HSI65574 ICD65574:ICE65574 ILZ65574:IMA65574 IVV65574:IVW65574 JFR65574:JFS65574 JPN65574:JPO65574 JZJ65574:JZK65574 KJF65574:KJG65574 KTB65574:KTC65574 LCX65574:LCY65574 LMT65574:LMU65574 LWP65574:LWQ65574 MGL65574:MGM65574 MQH65574:MQI65574 NAD65574:NAE65574 NJZ65574:NKA65574 NTV65574:NTW65574 ODR65574:ODS65574 ONN65574:ONO65574 OXJ65574:OXK65574 PHF65574:PHG65574 PRB65574:PRC65574 QAX65574:QAY65574 QKT65574:QKU65574 QUP65574:QUQ65574 REL65574:REM65574 ROH65574:ROI65574 RYD65574:RYE65574 SHZ65574:SIA65574 SRV65574:SRW65574 TBR65574:TBS65574 TLN65574:TLO65574 TVJ65574:TVK65574 UFF65574:UFG65574 UPB65574:UPC65574 UYX65574:UYY65574 VIT65574:VIU65574 VSP65574:VSQ65574 WCL65574:WCM65574 WMH65574:WMI65574 WWD65574:WWE65574 V131110:W131110 JR131110:JS131110 TN131110:TO131110 ADJ131110:ADK131110 ANF131110:ANG131110 AXB131110:AXC131110 BGX131110:BGY131110 BQT131110:BQU131110 CAP131110:CAQ131110 CKL131110:CKM131110 CUH131110:CUI131110 DED131110:DEE131110 DNZ131110:DOA131110 DXV131110:DXW131110 EHR131110:EHS131110 ERN131110:ERO131110 FBJ131110:FBK131110 FLF131110:FLG131110 FVB131110:FVC131110 GEX131110:GEY131110 GOT131110:GOU131110 GYP131110:GYQ131110 HIL131110:HIM131110 HSH131110:HSI131110 ICD131110:ICE131110 ILZ131110:IMA131110 IVV131110:IVW131110 JFR131110:JFS131110 JPN131110:JPO131110 JZJ131110:JZK131110 KJF131110:KJG131110 KTB131110:KTC131110 LCX131110:LCY131110 LMT131110:LMU131110 LWP131110:LWQ131110 MGL131110:MGM131110 MQH131110:MQI131110 NAD131110:NAE131110 NJZ131110:NKA131110 NTV131110:NTW131110 ODR131110:ODS131110 ONN131110:ONO131110 OXJ131110:OXK131110 PHF131110:PHG131110 PRB131110:PRC131110 QAX131110:QAY131110 QKT131110:QKU131110 QUP131110:QUQ131110 REL131110:REM131110 ROH131110:ROI131110 RYD131110:RYE131110 SHZ131110:SIA131110 SRV131110:SRW131110 TBR131110:TBS131110 TLN131110:TLO131110 TVJ131110:TVK131110 UFF131110:UFG131110 UPB131110:UPC131110 UYX131110:UYY131110 VIT131110:VIU131110 VSP131110:VSQ131110 WCL131110:WCM131110 WMH131110:WMI131110 WWD131110:WWE131110 V196646:W196646 JR196646:JS196646 TN196646:TO196646 ADJ196646:ADK196646 ANF196646:ANG196646 AXB196646:AXC196646 BGX196646:BGY196646 BQT196646:BQU196646 CAP196646:CAQ196646 CKL196646:CKM196646 CUH196646:CUI196646 DED196646:DEE196646 DNZ196646:DOA196646 DXV196646:DXW196646 EHR196646:EHS196646 ERN196646:ERO196646 FBJ196646:FBK196646 FLF196646:FLG196646 FVB196646:FVC196646 GEX196646:GEY196646 GOT196646:GOU196646 GYP196646:GYQ196646 HIL196646:HIM196646 HSH196646:HSI196646 ICD196646:ICE196646 ILZ196646:IMA196646 IVV196646:IVW196646 JFR196646:JFS196646 JPN196646:JPO196646 JZJ196646:JZK196646 KJF196646:KJG196646 KTB196646:KTC196646 LCX196646:LCY196646 LMT196646:LMU196646 LWP196646:LWQ196646 MGL196646:MGM196646 MQH196646:MQI196646 NAD196646:NAE196646 NJZ196646:NKA196646 NTV196646:NTW196646 ODR196646:ODS196646 ONN196646:ONO196646 OXJ196646:OXK196646 PHF196646:PHG196646 PRB196646:PRC196646 QAX196646:QAY196646 QKT196646:QKU196646 QUP196646:QUQ196646 REL196646:REM196646 ROH196646:ROI196646 RYD196646:RYE196646 SHZ196646:SIA196646 SRV196646:SRW196646 TBR196646:TBS196646 TLN196646:TLO196646 TVJ196646:TVK196646 UFF196646:UFG196646 UPB196646:UPC196646 UYX196646:UYY196646 VIT196646:VIU196646 VSP196646:VSQ196646 WCL196646:WCM196646 WMH196646:WMI196646 WWD196646:WWE196646 V262182:W262182 JR262182:JS262182 TN262182:TO262182 ADJ262182:ADK262182 ANF262182:ANG262182 AXB262182:AXC262182 BGX262182:BGY262182 BQT262182:BQU262182 CAP262182:CAQ262182 CKL262182:CKM262182 CUH262182:CUI262182 DED262182:DEE262182 DNZ262182:DOA262182 DXV262182:DXW262182 EHR262182:EHS262182 ERN262182:ERO262182 FBJ262182:FBK262182 FLF262182:FLG262182 FVB262182:FVC262182 GEX262182:GEY262182 GOT262182:GOU262182 GYP262182:GYQ262182 HIL262182:HIM262182 HSH262182:HSI262182 ICD262182:ICE262182 ILZ262182:IMA262182 IVV262182:IVW262182 JFR262182:JFS262182 JPN262182:JPO262182 JZJ262182:JZK262182 KJF262182:KJG262182 KTB262182:KTC262182 LCX262182:LCY262182 LMT262182:LMU262182 LWP262182:LWQ262182 MGL262182:MGM262182 MQH262182:MQI262182 NAD262182:NAE262182 NJZ262182:NKA262182 NTV262182:NTW262182 ODR262182:ODS262182 ONN262182:ONO262182 OXJ262182:OXK262182 PHF262182:PHG262182 PRB262182:PRC262182 QAX262182:QAY262182 QKT262182:QKU262182 QUP262182:QUQ262182 REL262182:REM262182 ROH262182:ROI262182 RYD262182:RYE262182 SHZ262182:SIA262182 SRV262182:SRW262182 TBR262182:TBS262182 TLN262182:TLO262182 TVJ262182:TVK262182 UFF262182:UFG262182 UPB262182:UPC262182 UYX262182:UYY262182 VIT262182:VIU262182 VSP262182:VSQ262182 WCL262182:WCM262182 WMH262182:WMI262182 WWD262182:WWE262182 V327718:W327718 JR327718:JS327718 TN327718:TO327718 ADJ327718:ADK327718 ANF327718:ANG327718 AXB327718:AXC327718 BGX327718:BGY327718 BQT327718:BQU327718 CAP327718:CAQ327718 CKL327718:CKM327718 CUH327718:CUI327718 DED327718:DEE327718 DNZ327718:DOA327718 DXV327718:DXW327718 EHR327718:EHS327718 ERN327718:ERO327718 FBJ327718:FBK327718 FLF327718:FLG327718 FVB327718:FVC327718 GEX327718:GEY327718 GOT327718:GOU327718 GYP327718:GYQ327718 HIL327718:HIM327718 HSH327718:HSI327718 ICD327718:ICE327718 ILZ327718:IMA327718 IVV327718:IVW327718 JFR327718:JFS327718 JPN327718:JPO327718 JZJ327718:JZK327718 KJF327718:KJG327718 KTB327718:KTC327718 LCX327718:LCY327718 LMT327718:LMU327718 LWP327718:LWQ327718 MGL327718:MGM327718 MQH327718:MQI327718 NAD327718:NAE327718 NJZ327718:NKA327718 NTV327718:NTW327718 ODR327718:ODS327718 ONN327718:ONO327718 OXJ327718:OXK327718 PHF327718:PHG327718 PRB327718:PRC327718 QAX327718:QAY327718 QKT327718:QKU327718 QUP327718:QUQ327718 REL327718:REM327718 ROH327718:ROI327718 RYD327718:RYE327718 SHZ327718:SIA327718 SRV327718:SRW327718 TBR327718:TBS327718 TLN327718:TLO327718 TVJ327718:TVK327718 UFF327718:UFG327718 UPB327718:UPC327718 UYX327718:UYY327718 VIT327718:VIU327718 VSP327718:VSQ327718 WCL327718:WCM327718 WMH327718:WMI327718 WWD327718:WWE327718 V393254:W393254 JR393254:JS393254 TN393254:TO393254 ADJ393254:ADK393254 ANF393254:ANG393254 AXB393254:AXC393254 BGX393254:BGY393254 BQT393254:BQU393254 CAP393254:CAQ393254 CKL393254:CKM393254 CUH393254:CUI393254 DED393254:DEE393254 DNZ393254:DOA393254 DXV393254:DXW393254 EHR393254:EHS393254 ERN393254:ERO393254 FBJ393254:FBK393254 FLF393254:FLG393254 FVB393254:FVC393254 GEX393254:GEY393254 GOT393254:GOU393254 GYP393254:GYQ393254 HIL393254:HIM393254 HSH393254:HSI393254 ICD393254:ICE393254 ILZ393254:IMA393254 IVV393254:IVW393254 JFR393254:JFS393254 JPN393254:JPO393254 JZJ393254:JZK393254 KJF393254:KJG393254 KTB393254:KTC393254 LCX393254:LCY393254 LMT393254:LMU393254 LWP393254:LWQ393254 MGL393254:MGM393254 MQH393254:MQI393254 NAD393254:NAE393254 NJZ393254:NKA393254 NTV393254:NTW393254 ODR393254:ODS393254 ONN393254:ONO393254 OXJ393254:OXK393254 PHF393254:PHG393254 PRB393254:PRC393254 QAX393254:QAY393254 QKT393254:QKU393254 QUP393254:QUQ393254 REL393254:REM393254 ROH393254:ROI393254 RYD393254:RYE393254 SHZ393254:SIA393254 SRV393254:SRW393254 TBR393254:TBS393254 TLN393254:TLO393254 TVJ393254:TVK393254 UFF393254:UFG393254 UPB393254:UPC393254 UYX393254:UYY393254 VIT393254:VIU393254 VSP393254:VSQ393254 WCL393254:WCM393254 WMH393254:WMI393254 WWD393254:WWE393254 V458790:W458790 JR458790:JS458790 TN458790:TO458790 ADJ458790:ADK458790 ANF458790:ANG458790 AXB458790:AXC458790 BGX458790:BGY458790 BQT458790:BQU458790 CAP458790:CAQ458790 CKL458790:CKM458790 CUH458790:CUI458790 DED458790:DEE458790 DNZ458790:DOA458790 DXV458790:DXW458790 EHR458790:EHS458790 ERN458790:ERO458790 FBJ458790:FBK458790 FLF458790:FLG458790 FVB458790:FVC458790 GEX458790:GEY458790 GOT458790:GOU458790 GYP458790:GYQ458790 HIL458790:HIM458790 HSH458790:HSI458790 ICD458790:ICE458790 ILZ458790:IMA458790 IVV458790:IVW458790 JFR458790:JFS458790 JPN458790:JPO458790 JZJ458790:JZK458790 KJF458790:KJG458790 KTB458790:KTC458790 LCX458790:LCY458790 LMT458790:LMU458790 LWP458790:LWQ458790 MGL458790:MGM458790 MQH458790:MQI458790 NAD458790:NAE458790 NJZ458790:NKA458790 NTV458790:NTW458790 ODR458790:ODS458790 ONN458790:ONO458790 OXJ458790:OXK458790 PHF458790:PHG458790 PRB458790:PRC458790 QAX458790:QAY458790 QKT458790:QKU458790 QUP458790:QUQ458790 REL458790:REM458790 ROH458790:ROI458790 RYD458790:RYE458790 SHZ458790:SIA458790 SRV458790:SRW458790 TBR458790:TBS458790 TLN458790:TLO458790 TVJ458790:TVK458790 UFF458790:UFG458790 UPB458790:UPC458790 UYX458790:UYY458790 VIT458790:VIU458790 VSP458790:VSQ458790 WCL458790:WCM458790 WMH458790:WMI458790 WWD458790:WWE458790 V524326:W524326 JR524326:JS524326 TN524326:TO524326 ADJ524326:ADK524326 ANF524326:ANG524326 AXB524326:AXC524326 BGX524326:BGY524326 BQT524326:BQU524326 CAP524326:CAQ524326 CKL524326:CKM524326 CUH524326:CUI524326 DED524326:DEE524326 DNZ524326:DOA524326 DXV524326:DXW524326 EHR524326:EHS524326 ERN524326:ERO524326 FBJ524326:FBK524326 FLF524326:FLG524326 FVB524326:FVC524326 GEX524326:GEY524326 GOT524326:GOU524326 GYP524326:GYQ524326 HIL524326:HIM524326 HSH524326:HSI524326 ICD524326:ICE524326 ILZ524326:IMA524326 IVV524326:IVW524326 JFR524326:JFS524326 JPN524326:JPO524326 JZJ524326:JZK524326 KJF524326:KJG524326 KTB524326:KTC524326 LCX524326:LCY524326 LMT524326:LMU524326 LWP524326:LWQ524326 MGL524326:MGM524326 MQH524326:MQI524326 NAD524326:NAE524326 NJZ524326:NKA524326 NTV524326:NTW524326 ODR524326:ODS524326 ONN524326:ONO524326 OXJ524326:OXK524326 PHF524326:PHG524326 PRB524326:PRC524326 QAX524326:QAY524326 QKT524326:QKU524326 QUP524326:QUQ524326 REL524326:REM524326 ROH524326:ROI524326 RYD524326:RYE524326 SHZ524326:SIA524326 SRV524326:SRW524326 TBR524326:TBS524326 TLN524326:TLO524326 TVJ524326:TVK524326 UFF524326:UFG524326 UPB524326:UPC524326 UYX524326:UYY524326 VIT524326:VIU524326 VSP524326:VSQ524326 WCL524326:WCM524326 WMH524326:WMI524326 WWD524326:WWE524326 V589862:W589862 JR589862:JS589862 TN589862:TO589862 ADJ589862:ADK589862 ANF589862:ANG589862 AXB589862:AXC589862 BGX589862:BGY589862 BQT589862:BQU589862 CAP589862:CAQ589862 CKL589862:CKM589862 CUH589862:CUI589862 DED589862:DEE589862 DNZ589862:DOA589862 DXV589862:DXW589862 EHR589862:EHS589862 ERN589862:ERO589862 FBJ589862:FBK589862 FLF589862:FLG589862 FVB589862:FVC589862 GEX589862:GEY589862 GOT589862:GOU589862 GYP589862:GYQ589862 HIL589862:HIM589862 HSH589862:HSI589862 ICD589862:ICE589862 ILZ589862:IMA589862 IVV589862:IVW589862 JFR589862:JFS589862 JPN589862:JPO589862 JZJ589862:JZK589862 KJF589862:KJG589862 KTB589862:KTC589862 LCX589862:LCY589862 LMT589862:LMU589862 LWP589862:LWQ589862 MGL589862:MGM589862 MQH589862:MQI589862 NAD589862:NAE589862 NJZ589862:NKA589862 NTV589862:NTW589862 ODR589862:ODS589862 ONN589862:ONO589862 OXJ589862:OXK589862 PHF589862:PHG589862 PRB589862:PRC589862 QAX589862:QAY589862 QKT589862:QKU589862 QUP589862:QUQ589862 REL589862:REM589862 ROH589862:ROI589862 RYD589862:RYE589862 SHZ589862:SIA589862 SRV589862:SRW589862 TBR589862:TBS589862 TLN589862:TLO589862 TVJ589862:TVK589862 UFF589862:UFG589862 UPB589862:UPC589862 UYX589862:UYY589862 VIT589862:VIU589862 VSP589862:VSQ589862 WCL589862:WCM589862 WMH589862:WMI589862 WWD589862:WWE589862 V655398:W655398 JR655398:JS655398 TN655398:TO655398 ADJ655398:ADK655398 ANF655398:ANG655398 AXB655398:AXC655398 BGX655398:BGY655398 BQT655398:BQU655398 CAP655398:CAQ655398 CKL655398:CKM655398 CUH655398:CUI655398 DED655398:DEE655398 DNZ655398:DOA655398 DXV655398:DXW655398 EHR655398:EHS655398 ERN655398:ERO655398 FBJ655398:FBK655398 FLF655398:FLG655398 FVB655398:FVC655398 GEX655398:GEY655398 GOT655398:GOU655398 GYP655398:GYQ655398 HIL655398:HIM655398 HSH655398:HSI655398 ICD655398:ICE655398 ILZ655398:IMA655398 IVV655398:IVW655398 JFR655398:JFS655398 JPN655398:JPO655398 JZJ655398:JZK655398 KJF655398:KJG655398 KTB655398:KTC655398 LCX655398:LCY655398 LMT655398:LMU655398 LWP655398:LWQ655398 MGL655398:MGM655398 MQH655398:MQI655398 NAD655398:NAE655398 NJZ655398:NKA655398 NTV655398:NTW655398 ODR655398:ODS655398 ONN655398:ONO655398 OXJ655398:OXK655398 PHF655398:PHG655398 PRB655398:PRC655398 QAX655398:QAY655398 QKT655398:QKU655398 QUP655398:QUQ655398 REL655398:REM655398 ROH655398:ROI655398 RYD655398:RYE655398 SHZ655398:SIA655398 SRV655398:SRW655398 TBR655398:TBS655398 TLN655398:TLO655398 TVJ655398:TVK655398 UFF655398:UFG655398 UPB655398:UPC655398 UYX655398:UYY655398 VIT655398:VIU655398 VSP655398:VSQ655398 WCL655398:WCM655398 WMH655398:WMI655398 WWD655398:WWE655398 V720934:W720934 JR720934:JS720934 TN720934:TO720934 ADJ720934:ADK720934 ANF720934:ANG720934 AXB720934:AXC720934 BGX720934:BGY720934 BQT720934:BQU720934 CAP720934:CAQ720934 CKL720934:CKM720934 CUH720934:CUI720934 DED720934:DEE720934 DNZ720934:DOA720934 DXV720934:DXW720934 EHR720934:EHS720934 ERN720934:ERO720934 FBJ720934:FBK720934 FLF720934:FLG720934 FVB720934:FVC720934 GEX720934:GEY720934 GOT720934:GOU720934 GYP720934:GYQ720934 HIL720934:HIM720934 HSH720934:HSI720934 ICD720934:ICE720934 ILZ720934:IMA720934 IVV720934:IVW720934 JFR720934:JFS720934 JPN720934:JPO720934 JZJ720934:JZK720934 KJF720934:KJG720934 KTB720934:KTC720934 LCX720934:LCY720934 LMT720934:LMU720934 LWP720934:LWQ720934 MGL720934:MGM720934 MQH720934:MQI720934 NAD720934:NAE720934 NJZ720934:NKA720934 NTV720934:NTW720934 ODR720934:ODS720934 ONN720934:ONO720934 OXJ720934:OXK720934 PHF720934:PHG720934 PRB720934:PRC720934 QAX720934:QAY720934 QKT720934:QKU720934 QUP720934:QUQ720934 REL720934:REM720934 ROH720934:ROI720934 RYD720934:RYE720934 SHZ720934:SIA720934 SRV720934:SRW720934 TBR720934:TBS720934 TLN720934:TLO720934 TVJ720934:TVK720934 UFF720934:UFG720934 UPB720934:UPC720934 UYX720934:UYY720934 VIT720934:VIU720934 VSP720934:VSQ720934 WCL720934:WCM720934 WMH720934:WMI720934 WWD720934:WWE720934 V786470:W786470 JR786470:JS786470 TN786470:TO786470 ADJ786470:ADK786470 ANF786470:ANG786470 AXB786470:AXC786470 BGX786470:BGY786470 BQT786470:BQU786470 CAP786470:CAQ786470 CKL786470:CKM786470 CUH786470:CUI786470 DED786470:DEE786470 DNZ786470:DOA786470 DXV786470:DXW786470 EHR786470:EHS786470 ERN786470:ERO786470 FBJ786470:FBK786470 FLF786470:FLG786470 FVB786470:FVC786470 GEX786470:GEY786470 GOT786470:GOU786470 GYP786470:GYQ786470 HIL786470:HIM786470 HSH786470:HSI786470 ICD786470:ICE786470 ILZ786470:IMA786470 IVV786470:IVW786470 JFR786470:JFS786470 JPN786470:JPO786470 JZJ786470:JZK786470 KJF786470:KJG786470 KTB786470:KTC786470 LCX786470:LCY786470 LMT786470:LMU786470 LWP786470:LWQ786470 MGL786470:MGM786470 MQH786470:MQI786470 NAD786470:NAE786470 NJZ786470:NKA786470 NTV786470:NTW786470 ODR786470:ODS786470 ONN786470:ONO786470 OXJ786470:OXK786470 PHF786470:PHG786470 PRB786470:PRC786470 QAX786470:QAY786470 QKT786470:QKU786470 QUP786470:QUQ786470 REL786470:REM786470 ROH786470:ROI786470 RYD786470:RYE786470 SHZ786470:SIA786470 SRV786470:SRW786470 TBR786470:TBS786470 TLN786470:TLO786470 TVJ786470:TVK786470 UFF786470:UFG786470 UPB786470:UPC786470 UYX786470:UYY786470 VIT786470:VIU786470 VSP786470:VSQ786470 WCL786470:WCM786470 WMH786470:WMI786470 WWD786470:WWE786470 V852006:W852006 JR852006:JS852006 TN852006:TO852006 ADJ852006:ADK852006 ANF852006:ANG852006 AXB852006:AXC852006 BGX852006:BGY852006 BQT852006:BQU852006 CAP852006:CAQ852006 CKL852006:CKM852006 CUH852006:CUI852006 DED852006:DEE852006 DNZ852006:DOA852006 DXV852006:DXW852006 EHR852006:EHS852006 ERN852006:ERO852006 FBJ852006:FBK852006 FLF852006:FLG852006 FVB852006:FVC852006 GEX852006:GEY852006 GOT852006:GOU852006 GYP852006:GYQ852006 HIL852006:HIM852006 HSH852006:HSI852006 ICD852006:ICE852006 ILZ852006:IMA852006 IVV852006:IVW852006 JFR852006:JFS852006 JPN852006:JPO852006 JZJ852006:JZK852006 KJF852006:KJG852006 KTB852006:KTC852006 LCX852006:LCY852006 LMT852006:LMU852006 LWP852006:LWQ852006 MGL852006:MGM852006 MQH852006:MQI852006 NAD852006:NAE852006 NJZ852006:NKA852006 NTV852006:NTW852006 ODR852006:ODS852006 ONN852006:ONO852006 OXJ852006:OXK852006 PHF852006:PHG852006 PRB852006:PRC852006 QAX852006:QAY852006 QKT852006:QKU852006 QUP852006:QUQ852006 REL852006:REM852006 ROH852006:ROI852006 RYD852006:RYE852006 SHZ852006:SIA852006 SRV852006:SRW852006 TBR852006:TBS852006 TLN852006:TLO852006 TVJ852006:TVK852006 UFF852006:UFG852006 UPB852006:UPC852006 UYX852006:UYY852006 VIT852006:VIU852006 VSP852006:VSQ852006 WCL852006:WCM852006 WMH852006:WMI852006 WWD852006:WWE852006 V917542:W917542 JR917542:JS917542 TN917542:TO917542 ADJ917542:ADK917542 ANF917542:ANG917542 AXB917542:AXC917542 BGX917542:BGY917542 BQT917542:BQU917542 CAP917542:CAQ917542 CKL917542:CKM917542 CUH917542:CUI917542 DED917542:DEE917542 DNZ917542:DOA917542 DXV917542:DXW917542 EHR917542:EHS917542 ERN917542:ERO917542 FBJ917542:FBK917542 FLF917542:FLG917542 FVB917542:FVC917542 GEX917542:GEY917542 GOT917542:GOU917542 GYP917542:GYQ917542 HIL917542:HIM917542 HSH917542:HSI917542 ICD917542:ICE917542 ILZ917542:IMA917542 IVV917542:IVW917542 JFR917542:JFS917542 JPN917542:JPO917542 JZJ917542:JZK917542 KJF917542:KJG917542 KTB917542:KTC917542 LCX917542:LCY917542 LMT917542:LMU917542 LWP917542:LWQ917542 MGL917542:MGM917542 MQH917542:MQI917542 NAD917542:NAE917542 NJZ917542:NKA917542 NTV917542:NTW917542 ODR917542:ODS917542 ONN917542:ONO917542 OXJ917542:OXK917542 PHF917542:PHG917542 PRB917542:PRC917542 QAX917542:QAY917542 QKT917542:QKU917542 QUP917542:QUQ917542 REL917542:REM917542 ROH917542:ROI917542 RYD917542:RYE917542 SHZ917542:SIA917542 SRV917542:SRW917542 TBR917542:TBS917542 TLN917542:TLO917542 TVJ917542:TVK917542 UFF917542:UFG917542 UPB917542:UPC917542 UYX917542:UYY917542 VIT917542:VIU917542 VSP917542:VSQ917542 WCL917542:WCM917542 WMH917542:WMI917542 WWD917542:WWE917542 V983078:W983078 JR983078:JS983078 TN983078:TO983078 ADJ983078:ADK983078 ANF983078:ANG983078 AXB983078:AXC983078 BGX983078:BGY983078 BQT983078:BQU983078 CAP983078:CAQ983078 CKL983078:CKM983078 CUH983078:CUI983078 DED983078:DEE983078 DNZ983078:DOA983078 DXV983078:DXW983078 EHR983078:EHS983078 ERN983078:ERO983078 FBJ983078:FBK983078 FLF983078:FLG983078 FVB983078:FVC983078 GEX983078:GEY983078 GOT983078:GOU983078 GYP983078:GYQ983078 HIL983078:HIM983078 HSH983078:HSI983078 ICD983078:ICE983078 ILZ983078:IMA983078 IVV983078:IVW983078 JFR983078:JFS983078 JPN983078:JPO983078 JZJ983078:JZK983078 KJF983078:KJG983078 KTB983078:KTC983078 LCX983078:LCY983078 LMT983078:LMU983078 LWP983078:LWQ983078 MGL983078:MGM983078 MQH983078:MQI983078 NAD983078:NAE983078 NJZ983078:NKA983078 NTV983078:NTW983078 ODR983078:ODS983078 ONN983078:ONO983078 OXJ983078:OXK983078 PHF983078:PHG983078 PRB983078:PRC983078 QAX983078:QAY983078 QKT983078:QKU983078 QUP983078:QUQ983078 REL983078:REM983078 ROH983078:ROI983078 RYD983078:RYE983078 SHZ983078:SIA983078 SRV983078:SRW983078 TBR983078:TBS983078 TLN983078:TLO983078 TVJ983078:TVK983078 UFF983078:UFG983078 UPB983078:UPC983078 UYX983078:UYY983078 VIT983078:VIU983078 VSP983078:VSQ983078 WCL983078:WCM983078 WMH983078:WMI983078 WWD983078:WWE983078 Y38:Z38 JU38:JV38 TQ38:TR38 ADM38:ADN38 ANI38:ANJ38 AXE38:AXF38 BHA38:BHB38 BQW38:BQX38 CAS38:CAT38 CKO38:CKP38 CUK38:CUL38 DEG38:DEH38 DOC38:DOD38 DXY38:DXZ38 EHU38:EHV38 ERQ38:ERR38 FBM38:FBN38 FLI38:FLJ38 FVE38:FVF38 GFA38:GFB38 GOW38:GOX38 GYS38:GYT38 HIO38:HIP38 HSK38:HSL38 ICG38:ICH38 IMC38:IMD38 IVY38:IVZ38 JFU38:JFV38 JPQ38:JPR38 JZM38:JZN38 KJI38:KJJ38 KTE38:KTF38 LDA38:LDB38 LMW38:LMX38 LWS38:LWT38 MGO38:MGP38 MQK38:MQL38 NAG38:NAH38 NKC38:NKD38 NTY38:NTZ38 ODU38:ODV38 ONQ38:ONR38 OXM38:OXN38 PHI38:PHJ38 PRE38:PRF38 QBA38:QBB38 QKW38:QKX38 QUS38:QUT38 REO38:REP38 ROK38:ROL38 RYG38:RYH38 SIC38:SID38 SRY38:SRZ38 TBU38:TBV38 TLQ38:TLR38 TVM38:TVN38 UFI38:UFJ38 UPE38:UPF38 UZA38:UZB38 VIW38:VIX38 VSS38:VST38 WCO38:WCP38 WMK38:WML38 WWG38:WWH38 Y65574:Z65574 JU65574:JV65574 TQ65574:TR65574 ADM65574:ADN65574 ANI65574:ANJ65574 AXE65574:AXF65574 BHA65574:BHB65574 BQW65574:BQX65574 CAS65574:CAT65574 CKO65574:CKP65574 CUK65574:CUL65574 DEG65574:DEH65574 DOC65574:DOD65574 DXY65574:DXZ65574 EHU65574:EHV65574 ERQ65574:ERR65574 FBM65574:FBN65574 FLI65574:FLJ65574 FVE65574:FVF65574 GFA65574:GFB65574 GOW65574:GOX65574 GYS65574:GYT65574 HIO65574:HIP65574 HSK65574:HSL65574 ICG65574:ICH65574 IMC65574:IMD65574 IVY65574:IVZ65574 JFU65574:JFV65574 JPQ65574:JPR65574 JZM65574:JZN65574 KJI65574:KJJ65574 KTE65574:KTF65574 LDA65574:LDB65574 LMW65574:LMX65574 LWS65574:LWT65574 MGO65574:MGP65574 MQK65574:MQL65574 NAG65574:NAH65574 NKC65574:NKD65574 NTY65574:NTZ65574 ODU65574:ODV65574 ONQ65574:ONR65574 OXM65574:OXN65574 PHI65574:PHJ65574 PRE65574:PRF65574 QBA65574:QBB65574 QKW65574:QKX65574 QUS65574:QUT65574 REO65574:REP65574 ROK65574:ROL65574 RYG65574:RYH65574 SIC65574:SID65574 SRY65574:SRZ65574 TBU65574:TBV65574 TLQ65574:TLR65574 TVM65574:TVN65574 UFI65574:UFJ65574 UPE65574:UPF65574 UZA65574:UZB65574 VIW65574:VIX65574 VSS65574:VST65574 WCO65574:WCP65574 WMK65574:WML65574 WWG65574:WWH65574 Y131110:Z131110 JU131110:JV131110 TQ131110:TR131110 ADM131110:ADN131110 ANI131110:ANJ131110 AXE131110:AXF131110 BHA131110:BHB131110 BQW131110:BQX131110 CAS131110:CAT131110 CKO131110:CKP131110 CUK131110:CUL131110 DEG131110:DEH131110 DOC131110:DOD131110 DXY131110:DXZ131110 EHU131110:EHV131110 ERQ131110:ERR131110 FBM131110:FBN131110 FLI131110:FLJ131110 FVE131110:FVF131110 GFA131110:GFB131110 GOW131110:GOX131110 GYS131110:GYT131110 HIO131110:HIP131110 HSK131110:HSL131110 ICG131110:ICH131110 IMC131110:IMD131110 IVY131110:IVZ131110 JFU131110:JFV131110 JPQ131110:JPR131110 JZM131110:JZN131110 KJI131110:KJJ131110 KTE131110:KTF131110 LDA131110:LDB131110 LMW131110:LMX131110 LWS131110:LWT131110 MGO131110:MGP131110 MQK131110:MQL131110 NAG131110:NAH131110 NKC131110:NKD131110 NTY131110:NTZ131110 ODU131110:ODV131110 ONQ131110:ONR131110 OXM131110:OXN131110 PHI131110:PHJ131110 PRE131110:PRF131110 QBA131110:QBB131110 QKW131110:QKX131110 QUS131110:QUT131110 REO131110:REP131110 ROK131110:ROL131110 RYG131110:RYH131110 SIC131110:SID131110 SRY131110:SRZ131110 TBU131110:TBV131110 TLQ131110:TLR131110 TVM131110:TVN131110 UFI131110:UFJ131110 UPE131110:UPF131110 UZA131110:UZB131110 VIW131110:VIX131110 VSS131110:VST131110 WCO131110:WCP131110 WMK131110:WML131110 WWG131110:WWH131110 Y196646:Z196646 JU196646:JV196646 TQ196646:TR196646 ADM196646:ADN196646 ANI196646:ANJ196646 AXE196646:AXF196646 BHA196646:BHB196646 BQW196646:BQX196646 CAS196646:CAT196646 CKO196646:CKP196646 CUK196646:CUL196646 DEG196646:DEH196646 DOC196646:DOD196646 DXY196646:DXZ196646 EHU196646:EHV196646 ERQ196646:ERR196646 FBM196646:FBN196646 FLI196646:FLJ196646 FVE196646:FVF196646 GFA196646:GFB196646 GOW196646:GOX196646 GYS196646:GYT196646 HIO196646:HIP196646 HSK196646:HSL196646 ICG196646:ICH196646 IMC196646:IMD196646 IVY196646:IVZ196646 JFU196646:JFV196646 JPQ196646:JPR196646 JZM196646:JZN196646 KJI196646:KJJ196646 KTE196646:KTF196646 LDA196646:LDB196646 LMW196646:LMX196646 LWS196646:LWT196646 MGO196646:MGP196646 MQK196646:MQL196646 NAG196646:NAH196646 NKC196646:NKD196646 NTY196646:NTZ196646 ODU196646:ODV196646 ONQ196646:ONR196646 OXM196646:OXN196646 PHI196646:PHJ196646 PRE196646:PRF196646 QBA196646:QBB196646 QKW196646:QKX196646 QUS196646:QUT196646 REO196646:REP196646 ROK196646:ROL196646 RYG196646:RYH196646 SIC196646:SID196646 SRY196646:SRZ196646 TBU196646:TBV196646 TLQ196646:TLR196646 TVM196646:TVN196646 UFI196646:UFJ196646 UPE196646:UPF196646 UZA196646:UZB196646 VIW196646:VIX196646 VSS196646:VST196646 WCO196646:WCP196646 WMK196646:WML196646 WWG196646:WWH196646 Y262182:Z262182 JU262182:JV262182 TQ262182:TR262182 ADM262182:ADN262182 ANI262182:ANJ262182 AXE262182:AXF262182 BHA262182:BHB262182 BQW262182:BQX262182 CAS262182:CAT262182 CKO262182:CKP262182 CUK262182:CUL262182 DEG262182:DEH262182 DOC262182:DOD262182 DXY262182:DXZ262182 EHU262182:EHV262182 ERQ262182:ERR262182 FBM262182:FBN262182 FLI262182:FLJ262182 FVE262182:FVF262182 GFA262182:GFB262182 GOW262182:GOX262182 GYS262182:GYT262182 HIO262182:HIP262182 HSK262182:HSL262182 ICG262182:ICH262182 IMC262182:IMD262182 IVY262182:IVZ262182 JFU262182:JFV262182 JPQ262182:JPR262182 JZM262182:JZN262182 KJI262182:KJJ262182 KTE262182:KTF262182 LDA262182:LDB262182 LMW262182:LMX262182 LWS262182:LWT262182 MGO262182:MGP262182 MQK262182:MQL262182 NAG262182:NAH262182 NKC262182:NKD262182 NTY262182:NTZ262182 ODU262182:ODV262182 ONQ262182:ONR262182 OXM262182:OXN262182 PHI262182:PHJ262182 PRE262182:PRF262182 QBA262182:QBB262182 QKW262182:QKX262182 QUS262182:QUT262182 REO262182:REP262182 ROK262182:ROL262182 RYG262182:RYH262182 SIC262182:SID262182 SRY262182:SRZ262182 TBU262182:TBV262182 TLQ262182:TLR262182 TVM262182:TVN262182 UFI262182:UFJ262182 UPE262182:UPF262182 UZA262182:UZB262182 VIW262182:VIX262182 VSS262182:VST262182 WCO262182:WCP262182 WMK262182:WML262182 WWG262182:WWH262182 Y327718:Z327718 JU327718:JV327718 TQ327718:TR327718 ADM327718:ADN327718 ANI327718:ANJ327718 AXE327718:AXF327718 BHA327718:BHB327718 BQW327718:BQX327718 CAS327718:CAT327718 CKO327718:CKP327718 CUK327718:CUL327718 DEG327718:DEH327718 DOC327718:DOD327718 DXY327718:DXZ327718 EHU327718:EHV327718 ERQ327718:ERR327718 FBM327718:FBN327718 FLI327718:FLJ327718 FVE327718:FVF327718 GFA327718:GFB327718 GOW327718:GOX327718 GYS327718:GYT327718 HIO327718:HIP327718 HSK327718:HSL327718 ICG327718:ICH327718 IMC327718:IMD327718 IVY327718:IVZ327718 JFU327718:JFV327718 JPQ327718:JPR327718 JZM327718:JZN327718 KJI327718:KJJ327718 KTE327718:KTF327718 LDA327718:LDB327718 LMW327718:LMX327718 LWS327718:LWT327718 MGO327718:MGP327718 MQK327718:MQL327718 NAG327718:NAH327718 NKC327718:NKD327718 NTY327718:NTZ327718 ODU327718:ODV327718 ONQ327718:ONR327718 OXM327718:OXN327718 PHI327718:PHJ327718 PRE327718:PRF327718 QBA327718:QBB327718 QKW327718:QKX327718 QUS327718:QUT327718 REO327718:REP327718 ROK327718:ROL327718 RYG327718:RYH327718 SIC327718:SID327718 SRY327718:SRZ327718 TBU327718:TBV327718 TLQ327718:TLR327718 TVM327718:TVN327718 UFI327718:UFJ327718 UPE327718:UPF327718 UZA327718:UZB327718 VIW327718:VIX327718 VSS327718:VST327718 WCO327718:WCP327718 WMK327718:WML327718 WWG327718:WWH327718 Y393254:Z393254 JU393254:JV393254 TQ393254:TR393254 ADM393254:ADN393254 ANI393254:ANJ393254 AXE393254:AXF393254 BHA393254:BHB393254 BQW393254:BQX393254 CAS393254:CAT393254 CKO393254:CKP393254 CUK393254:CUL393254 DEG393254:DEH393254 DOC393254:DOD393254 DXY393254:DXZ393254 EHU393254:EHV393254 ERQ393254:ERR393254 FBM393254:FBN393254 FLI393254:FLJ393254 FVE393254:FVF393254 GFA393254:GFB393254 GOW393254:GOX393254 GYS393254:GYT393254 HIO393254:HIP393254 HSK393254:HSL393254 ICG393254:ICH393254 IMC393254:IMD393254 IVY393254:IVZ393254 JFU393254:JFV393254 JPQ393254:JPR393254 JZM393254:JZN393254 KJI393254:KJJ393254 KTE393254:KTF393254 LDA393254:LDB393254 LMW393254:LMX393254 LWS393254:LWT393254 MGO393254:MGP393254 MQK393254:MQL393254 NAG393254:NAH393254 NKC393254:NKD393254 NTY393254:NTZ393254 ODU393254:ODV393254 ONQ393254:ONR393254 OXM393254:OXN393254 PHI393254:PHJ393254 PRE393254:PRF393254 QBA393254:QBB393254 QKW393254:QKX393254 QUS393254:QUT393254 REO393254:REP393254 ROK393254:ROL393254 RYG393254:RYH393254 SIC393254:SID393254 SRY393254:SRZ393254 TBU393254:TBV393254 TLQ393254:TLR393254 TVM393254:TVN393254 UFI393254:UFJ393254 UPE393254:UPF393254 UZA393254:UZB393254 VIW393254:VIX393254 VSS393254:VST393254 WCO393254:WCP393254 WMK393254:WML393254 WWG393254:WWH393254 Y458790:Z458790 JU458790:JV458790 TQ458790:TR458790 ADM458790:ADN458790 ANI458790:ANJ458790 AXE458790:AXF458790 BHA458790:BHB458790 BQW458790:BQX458790 CAS458790:CAT458790 CKO458790:CKP458790 CUK458790:CUL458790 DEG458790:DEH458790 DOC458790:DOD458790 DXY458790:DXZ458790 EHU458790:EHV458790 ERQ458790:ERR458790 FBM458790:FBN458790 FLI458790:FLJ458790 FVE458790:FVF458790 GFA458790:GFB458790 GOW458790:GOX458790 GYS458790:GYT458790 HIO458790:HIP458790 HSK458790:HSL458790 ICG458790:ICH458790 IMC458790:IMD458790 IVY458790:IVZ458790 JFU458790:JFV458790 JPQ458790:JPR458790 JZM458790:JZN458790 KJI458790:KJJ458790 KTE458790:KTF458790 LDA458790:LDB458790 LMW458790:LMX458790 LWS458790:LWT458790 MGO458790:MGP458790 MQK458790:MQL458790 NAG458790:NAH458790 NKC458790:NKD458790 NTY458790:NTZ458790 ODU458790:ODV458790 ONQ458790:ONR458790 OXM458790:OXN458790 PHI458790:PHJ458790 PRE458790:PRF458790 QBA458790:QBB458790 QKW458790:QKX458790 QUS458790:QUT458790 REO458790:REP458790 ROK458790:ROL458790 RYG458790:RYH458790 SIC458790:SID458790 SRY458790:SRZ458790 TBU458790:TBV458790 TLQ458790:TLR458790 TVM458790:TVN458790 UFI458790:UFJ458790 UPE458790:UPF458790 UZA458790:UZB458790 VIW458790:VIX458790 VSS458790:VST458790 WCO458790:WCP458790 WMK458790:WML458790 WWG458790:WWH458790 Y524326:Z524326 JU524326:JV524326 TQ524326:TR524326 ADM524326:ADN524326 ANI524326:ANJ524326 AXE524326:AXF524326 BHA524326:BHB524326 BQW524326:BQX524326 CAS524326:CAT524326 CKO524326:CKP524326 CUK524326:CUL524326 DEG524326:DEH524326 DOC524326:DOD524326 DXY524326:DXZ524326 EHU524326:EHV524326 ERQ524326:ERR524326 FBM524326:FBN524326 FLI524326:FLJ524326 FVE524326:FVF524326 GFA524326:GFB524326 GOW524326:GOX524326 GYS524326:GYT524326 HIO524326:HIP524326 HSK524326:HSL524326 ICG524326:ICH524326 IMC524326:IMD524326 IVY524326:IVZ524326 JFU524326:JFV524326 JPQ524326:JPR524326 JZM524326:JZN524326 KJI524326:KJJ524326 KTE524326:KTF524326 LDA524326:LDB524326 LMW524326:LMX524326 LWS524326:LWT524326 MGO524326:MGP524326 MQK524326:MQL524326 NAG524326:NAH524326 NKC524326:NKD524326 NTY524326:NTZ524326 ODU524326:ODV524326 ONQ524326:ONR524326 OXM524326:OXN524326 PHI524326:PHJ524326 PRE524326:PRF524326 QBA524326:QBB524326 QKW524326:QKX524326 QUS524326:QUT524326 REO524326:REP524326 ROK524326:ROL524326 RYG524326:RYH524326 SIC524326:SID524326 SRY524326:SRZ524326 TBU524326:TBV524326 TLQ524326:TLR524326 TVM524326:TVN524326 UFI524326:UFJ524326 UPE524326:UPF524326 UZA524326:UZB524326 VIW524326:VIX524326 VSS524326:VST524326 WCO524326:WCP524326 WMK524326:WML524326 WWG524326:WWH524326 Y589862:Z589862 JU589862:JV589862 TQ589862:TR589862 ADM589862:ADN589862 ANI589862:ANJ589862 AXE589862:AXF589862 BHA589862:BHB589862 BQW589862:BQX589862 CAS589862:CAT589862 CKO589862:CKP589862 CUK589862:CUL589862 DEG589862:DEH589862 DOC589862:DOD589862 DXY589862:DXZ589862 EHU589862:EHV589862 ERQ589862:ERR589862 FBM589862:FBN589862 FLI589862:FLJ589862 FVE589862:FVF589862 GFA589862:GFB589862 GOW589862:GOX589862 GYS589862:GYT589862 HIO589862:HIP589862 HSK589862:HSL589862 ICG589862:ICH589862 IMC589862:IMD589862 IVY589862:IVZ589862 JFU589862:JFV589862 JPQ589862:JPR589862 JZM589862:JZN589862 KJI589862:KJJ589862 KTE589862:KTF589862 LDA589862:LDB589862 LMW589862:LMX589862 LWS589862:LWT589862 MGO589862:MGP589862 MQK589862:MQL589862 NAG589862:NAH589862 NKC589862:NKD589862 NTY589862:NTZ589862 ODU589862:ODV589862 ONQ589862:ONR589862 OXM589862:OXN589862 PHI589862:PHJ589862 PRE589862:PRF589862 QBA589862:QBB589862 QKW589862:QKX589862 QUS589862:QUT589862 REO589862:REP589862 ROK589862:ROL589862 RYG589862:RYH589862 SIC589862:SID589862 SRY589862:SRZ589862 TBU589862:TBV589862 TLQ589862:TLR589862 TVM589862:TVN589862 UFI589862:UFJ589862 UPE589862:UPF589862 UZA589862:UZB589862 VIW589862:VIX589862 VSS589862:VST589862 WCO589862:WCP589862 WMK589862:WML589862 WWG589862:WWH589862 Y655398:Z655398 JU655398:JV655398 TQ655398:TR655398 ADM655398:ADN655398 ANI655398:ANJ655398 AXE655398:AXF655398 BHA655398:BHB655398 BQW655398:BQX655398 CAS655398:CAT655398 CKO655398:CKP655398 CUK655398:CUL655398 DEG655398:DEH655398 DOC655398:DOD655398 DXY655398:DXZ655398 EHU655398:EHV655398 ERQ655398:ERR655398 FBM655398:FBN655398 FLI655398:FLJ655398 FVE655398:FVF655398 GFA655398:GFB655398 GOW655398:GOX655398 GYS655398:GYT655398 HIO655398:HIP655398 HSK655398:HSL655398 ICG655398:ICH655398 IMC655398:IMD655398 IVY655398:IVZ655398 JFU655398:JFV655398 JPQ655398:JPR655398 JZM655398:JZN655398 KJI655398:KJJ655398 KTE655398:KTF655398 LDA655398:LDB655398 LMW655398:LMX655398 LWS655398:LWT655398 MGO655398:MGP655398 MQK655398:MQL655398 NAG655398:NAH655398 NKC655398:NKD655398 NTY655398:NTZ655398 ODU655398:ODV655398 ONQ655398:ONR655398 OXM655398:OXN655398 PHI655398:PHJ655398 PRE655398:PRF655398 QBA655398:QBB655398 QKW655398:QKX655398 QUS655398:QUT655398 REO655398:REP655398 ROK655398:ROL655398 RYG655398:RYH655398 SIC655398:SID655398 SRY655398:SRZ655398 TBU655398:TBV655398 TLQ655398:TLR655398 TVM655398:TVN655398 UFI655398:UFJ655398 UPE655398:UPF655398 UZA655398:UZB655398 VIW655398:VIX655398 VSS655398:VST655398 WCO655398:WCP655398 WMK655398:WML655398 WWG655398:WWH655398 Y720934:Z720934 JU720934:JV720934 TQ720934:TR720934 ADM720934:ADN720934 ANI720934:ANJ720934 AXE720934:AXF720934 BHA720934:BHB720934 BQW720934:BQX720934 CAS720934:CAT720934 CKO720934:CKP720934 CUK720934:CUL720934 DEG720934:DEH720934 DOC720934:DOD720934 DXY720934:DXZ720934 EHU720934:EHV720934 ERQ720934:ERR720934 FBM720934:FBN720934 FLI720934:FLJ720934 FVE720934:FVF720934 GFA720934:GFB720934 GOW720934:GOX720934 GYS720934:GYT720934 HIO720934:HIP720934 HSK720934:HSL720934 ICG720934:ICH720934 IMC720934:IMD720934 IVY720934:IVZ720934 JFU720934:JFV720934 JPQ720934:JPR720934 JZM720934:JZN720934 KJI720934:KJJ720934 KTE720934:KTF720934 LDA720934:LDB720934 LMW720934:LMX720934 LWS720934:LWT720934 MGO720934:MGP720934 MQK720934:MQL720934 NAG720934:NAH720934 NKC720934:NKD720934 NTY720934:NTZ720934 ODU720934:ODV720934 ONQ720934:ONR720934 OXM720934:OXN720934 PHI720934:PHJ720934 PRE720934:PRF720934 QBA720934:QBB720934 QKW720934:QKX720934 QUS720934:QUT720934 REO720934:REP720934 ROK720934:ROL720934 RYG720934:RYH720934 SIC720934:SID720934 SRY720934:SRZ720934 TBU720934:TBV720934 TLQ720934:TLR720934 TVM720934:TVN720934 UFI720934:UFJ720934 UPE720934:UPF720934 UZA720934:UZB720934 VIW720934:VIX720934 VSS720934:VST720934 WCO720934:WCP720934 WMK720934:WML720934 WWG720934:WWH720934 Y786470:Z786470 JU786470:JV786470 TQ786470:TR786470 ADM786470:ADN786470 ANI786470:ANJ786470 AXE786470:AXF786470 BHA786470:BHB786470 BQW786470:BQX786470 CAS786470:CAT786470 CKO786470:CKP786470 CUK786470:CUL786470 DEG786470:DEH786470 DOC786470:DOD786470 DXY786470:DXZ786470 EHU786470:EHV786470 ERQ786470:ERR786470 FBM786470:FBN786470 FLI786470:FLJ786470 FVE786470:FVF786470 GFA786470:GFB786470 GOW786470:GOX786470 GYS786470:GYT786470 HIO786470:HIP786470 HSK786470:HSL786470 ICG786470:ICH786470 IMC786470:IMD786470 IVY786470:IVZ786470 JFU786470:JFV786470 JPQ786470:JPR786470 JZM786470:JZN786470 KJI786470:KJJ786470 KTE786470:KTF786470 LDA786470:LDB786470 LMW786470:LMX786470 LWS786470:LWT786470 MGO786470:MGP786470 MQK786470:MQL786470 NAG786470:NAH786470 NKC786470:NKD786470 NTY786470:NTZ786470 ODU786470:ODV786470 ONQ786470:ONR786470 OXM786470:OXN786470 PHI786470:PHJ786470 PRE786470:PRF786470 QBA786470:QBB786470 QKW786470:QKX786470 QUS786470:QUT786470 REO786470:REP786470 ROK786470:ROL786470 RYG786470:RYH786470 SIC786470:SID786470 SRY786470:SRZ786470 TBU786470:TBV786470 TLQ786470:TLR786470 TVM786470:TVN786470 UFI786470:UFJ786470 UPE786470:UPF786470 UZA786470:UZB786470 VIW786470:VIX786470 VSS786470:VST786470 WCO786470:WCP786470 WMK786470:WML786470 WWG786470:WWH786470 Y852006:Z852006 JU852006:JV852006 TQ852006:TR852006 ADM852006:ADN852006 ANI852006:ANJ852006 AXE852006:AXF852006 BHA852006:BHB852006 BQW852006:BQX852006 CAS852006:CAT852006 CKO852006:CKP852006 CUK852006:CUL852006 DEG852006:DEH852006 DOC852006:DOD852006 DXY852006:DXZ852006 EHU852006:EHV852006 ERQ852006:ERR852006 FBM852006:FBN852006 FLI852006:FLJ852006 FVE852006:FVF852006 GFA852006:GFB852006 GOW852006:GOX852006 GYS852006:GYT852006 HIO852006:HIP852006 HSK852006:HSL852006 ICG852006:ICH852006 IMC852006:IMD852006 IVY852006:IVZ852006 JFU852006:JFV852006 JPQ852006:JPR852006 JZM852006:JZN852006 KJI852006:KJJ852006 KTE852006:KTF852006 LDA852006:LDB852006 LMW852006:LMX852006 LWS852006:LWT852006 MGO852006:MGP852006 MQK852006:MQL852006 NAG852006:NAH852006 NKC852006:NKD852006 NTY852006:NTZ852006 ODU852006:ODV852006 ONQ852006:ONR852006 OXM852006:OXN852006 PHI852006:PHJ852006 PRE852006:PRF852006 QBA852006:QBB852006 QKW852006:QKX852006 QUS852006:QUT852006 REO852006:REP852006 ROK852006:ROL852006 RYG852006:RYH852006 SIC852006:SID852006 SRY852006:SRZ852006 TBU852006:TBV852006 TLQ852006:TLR852006 TVM852006:TVN852006 UFI852006:UFJ852006 UPE852006:UPF852006 UZA852006:UZB852006 VIW852006:VIX852006 VSS852006:VST852006 WCO852006:WCP852006 WMK852006:WML852006 WWG852006:WWH852006 Y917542:Z917542 JU917542:JV917542 TQ917542:TR917542 ADM917542:ADN917542 ANI917542:ANJ917542 AXE917542:AXF917542 BHA917542:BHB917542 BQW917542:BQX917542 CAS917542:CAT917542 CKO917542:CKP917542 CUK917542:CUL917542 DEG917542:DEH917542 DOC917542:DOD917542 DXY917542:DXZ917542 EHU917542:EHV917542 ERQ917542:ERR917542 FBM917542:FBN917542 FLI917542:FLJ917542 FVE917542:FVF917542 GFA917542:GFB917542 GOW917542:GOX917542 GYS917542:GYT917542 HIO917542:HIP917542 HSK917542:HSL917542 ICG917542:ICH917542 IMC917542:IMD917542 IVY917542:IVZ917542 JFU917542:JFV917542 JPQ917542:JPR917542 JZM917542:JZN917542 KJI917542:KJJ917542 KTE917542:KTF917542 LDA917542:LDB917542 LMW917542:LMX917542 LWS917542:LWT917542 MGO917542:MGP917542 MQK917542:MQL917542 NAG917542:NAH917542 NKC917542:NKD917542 NTY917542:NTZ917542 ODU917542:ODV917542 ONQ917542:ONR917542 OXM917542:OXN917542 PHI917542:PHJ917542 PRE917542:PRF917542 QBA917542:QBB917542 QKW917542:QKX917542 QUS917542:QUT917542 REO917542:REP917542 ROK917542:ROL917542 RYG917542:RYH917542 SIC917542:SID917542 SRY917542:SRZ917542 TBU917542:TBV917542 TLQ917542:TLR917542 TVM917542:TVN917542 UFI917542:UFJ917542 UPE917542:UPF917542 UZA917542:UZB917542 VIW917542:VIX917542 VSS917542:VST917542 WCO917542:WCP917542 WMK917542:WML917542 WWG917542:WWH917542 Y983078:Z983078 JU983078:JV983078 TQ983078:TR983078 ADM983078:ADN983078 ANI983078:ANJ983078 AXE983078:AXF983078 BHA983078:BHB983078 BQW983078:BQX983078 CAS983078:CAT983078 CKO983078:CKP983078 CUK983078:CUL983078 DEG983078:DEH983078 DOC983078:DOD983078 DXY983078:DXZ983078 EHU983078:EHV983078 ERQ983078:ERR983078 FBM983078:FBN983078 FLI983078:FLJ983078 FVE983078:FVF983078 GFA983078:GFB983078 GOW983078:GOX983078 GYS983078:GYT983078 HIO983078:HIP983078 HSK983078:HSL983078 ICG983078:ICH983078 IMC983078:IMD983078 IVY983078:IVZ983078 JFU983078:JFV983078 JPQ983078:JPR983078 JZM983078:JZN983078 KJI983078:KJJ983078 KTE983078:KTF983078 LDA983078:LDB983078 LMW983078:LMX983078 LWS983078:LWT983078 MGO983078:MGP983078 MQK983078:MQL983078 NAG983078:NAH983078 NKC983078:NKD983078 NTY983078:NTZ983078 ODU983078:ODV983078 ONQ983078:ONR983078 OXM983078:OXN983078 PHI983078:PHJ983078 PRE983078:PRF983078 QBA983078:QBB983078 QKW983078:QKX983078 QUS983078:QUT983078 REO983078:REP983078 ROK983078:ROL983078 RYG983078:RYH983078 SIC983078:SID983078 SRY983078:SRZ983078 TBU983078:TBV983078 TLQ983078:TLR983078 TVM983078:TVN983078 UFI983078:UFJ983078 UPE983078:UPF983078 UZA983078:UZB983078 VIW983078:VIX983078 VSS983078:VST983078 WCO983078:WCP983078 WMK983078:WML983078 WWG983078:WWH983078" xr:uid="{9C0E4531-69B4-4BAE-9C68-D08973259824}"/>
    <dataValidation allowBlank="1" showInputMessage="1" showErrorMessage="1" promptTitle="Calculated Capacity" prompt="Calculated parts per week capacity based on trial information" sqref="G91:H91 JC91:JD91 SY91:SZ91 ACU91:ACV91 AMQ91:AMR91 AWM91:AWN91 BGI91:BGJ91 BQE91:BQF91 CAA91:CAB91 CJW91:CJX91 CTS91:CTT91 DDO91:DDP91 DNK91:DNL91 DXG91:DXH91 EHC91:EHD91 EQY91:EQZ91 FAU91:FAV91 FKQ91:FKR91 FUM91:FUN91 GEI91:GEJ91 GOE91:GOF91 GYA91:GYB91 HHW91:HHX91 HRS91:HRT91 IBO91:IBP91 ILK91:ILL91 IVG91:IVH91 JFC91:JFD91 JOY91:JOZ91 JYU91:JYV91 KIQ91:KIR91 KSM91:KSN91 LCI91:LCJ91 LME91:LMF91 LWA91:LWB91 MFW91:MFX91 MPS91:MPT91 MZO91:MZP91 NJK91:NJL91 NTG91:NTH91 ODC91:ODD91 OMY91:OMZ91 OWU91:OWV91 PGQ91:PGR91 PQM91:PQN91 QAI91:QAJ91 QKE91:QKF91 QUA91:QUB91 RDW91:RDX91 RNS91:RNT91 RXO91:RXP91 SHK91:SHL91 SRG91:SRH91 TBC91:TBD91 TKY91:TKZ91 TUU91:TUV91 UEQ91:UER91 UOM91:UON91 UYI91:UYJ91 VIE91:VIF91 VSA91:VSB91 WBW91:WBX91 WLS91:WLT91 WVO91:WVP91 G65627:H65627 JC65627:JD65627 SY65627:SZ65627 ACU65627:ACV65627 AMQ65627:AMR65627 AWM65627:AWN65627 BGI65627:BGJ65627 BQE65627:BQF65627 CAA65627:CAB65627 CJW65627:CJX65627 CTS65627:CTT65627 DDO65627:DDP65627 DNK65627:DNL65627 DXG65627:DXH65627 EHC65627:EHD65627 EQY65627:EQZ65627 FAU65627:FAV65627 FKQ65627:FKR65627 FUM65627:FUN65627 GEI65627:GEJ65627 GOE65627:GOF65627 GYA65627:GYB65627 HHW65627:HHX65627 HRS65627:HRT65627 IBO65627:IBP65627 ILK65627:ILL65627 IVG65627:IVH65627 JFC65627:JFD65627 JOY65627:JOZ65627 JYU65627:JYV65627 KIQ65627:KIR65627 KSM65627:KSN65627 LCI65627:LCJ65627 LME65627:LMF65627 LWA65627:LWB65627 MFW65627:MFX65627 MPS65627:MPT65627 MZO65627:MZP65627 NJK65627:NJL65627 NTG65627:NTH65627 ODC65627:ODD65627 OMY65627:OMZ65627 OWU65627:OWV65627 PGQ65627:PGR65627 PQM65627:PQN65627 QAI65627:QAJ65627 QKE65627:QKF65627 QUA65627:QUB65627 RDW65627:RDX65627 RNS65627:RNT65627 RXO65627:RXP65627 SHK65627:SHL65627 SRG65627:SRH65627 TBC65627:TBD65627 TKY65627:TKZ65627 TUU65627:TUV65627 UEQ65627:UER65627 UOM65627:UON65627 UYI65627:UYJ65627 VIE65627:VIF65627 VSA65627:VSB65627 WBW65627:WBX65627 WLS65627:WLT65627 WVO65627:WVP65627 G131163:H131163 JC131163:JD131163 SY131163:SZ131163 ACU131163:ACV131163 AMQ131163:AMR131163 AWM131163:AWN131163 BGI131163:BGJ131163 BQE131163:BQF131163 CAA131163:CAB131163 CJW131163:CJX131163 CTS131163:CTT131163 DDO131163:DDP131163 DNK131163:DNL131163 DXG131163:DXH131163 EHC131163:EHD131163 EQY131163:EQZ131163 FAU131163:FAV131163 FKQ131163:FKR131163 FUM131163:FUN131163 GEI131163:GEJ131163 GOE131163:GOF131163 GYA131163:GYB131163 HHW131163:HHX131163 HRS131163:HRT131163 IBO131163:IBP131163 ILK131163:ILL131163 IVG131163:IVH131163 JFC131163:JFD131163 JOY131163:JOZ131163 JYU131163:JYV131163 KIQ131163:KIR131163 KSM131163:KSN131163 LCI131163:LCJ131163 LME131163:LMF131163 LWA131163:LWB131163 MFW131163:MFX131163 MPS131163:MPT131163 MZO131163:MZP131163 NJK131163:NJL131163 NTG131163:NTH131163 ODC131163:ODD131163 OMY131163:OMZ131163 OWU131163:OWV131163 PGQ131163:PGR131163 PQM131163:PQN131163 QAI131163:QAJ131163 QKE131163:QKF131163 QUA131163:QUB131163 RDW131163:RDX131163 RNS131163:RNT131163 RXO131163:RXP131163 SHK131163:SHL131163 SRG131163:SRH131163 TBC131163:TBD131163 TKY131163:TKZ131163 TUU131163:TUV131163 UEQ131163:UER131163 UOM131163:UON131163 UYI131163:UYJ131163 VIE131163:VIF131163 VSA131163:VSB131163 WBW131163:WBX131163 WLS131163:WLT131163 WVO131163:WVP131163 G196699:H196699 JC196699:JD196699 SY196699:SZ196699 ACU196699:ACV196699 AMQ196699:AMR196699 AWM196699:AWN196699 BGI196699:BGJ196699 BQE196699:BQF196699 CAA196699:CAB196699 CJW196699:CJX196699 CTS196699:CTT196699 DDO196699:DDP196699 DNK196699:DNL196699 DXG196699:DXH196699 EHC196699:EHD196699 EQY196699:EQZ196699 FAU196699:FAV196699 FKQ196699:FKR196699 FUM196699:FUN196699 GEI196699:GEJ196699 GOE196699:GOF196699 GYA196699:GYB196699 HHW196699:HHX196699 HRS196699:HRT196699 IBO196699:IBP196699 ILK196699:ILL196699 IVG196699:IVH196699 JFC196699:JFD196699 JOY196699:JOZ196699 JYU196699:JYV196699 KIQ196699:KIR196699 KSM196699:KSN196699 LCI196699:LCJ196699 LME196699:LMF196699 LWA196699:LWB196699 MFW196699:MFX196699 MPS196699:MPT196699 MZO196699:MZP196699 NJK196699:NJL196699 NTG196699:NTH196699 ODC196699:ODD196699 OMY196699:OMZ196699 OWU196699:OWV196699 PGQ196699:PGR196699 PQM196699:PQN196699 QAI196699:QAJ196699 QKE196699:QKF196699 QUA196699:QUB196699 RDW196699:RDX196699 RNS196699:RNT196699 RXO196699:RXP196699 SHK196699:SHL196699 SRG196699:SRH196699 TBC196699:TBD196699 TKY196699:TKZ196699 TUU196699:TUV196699 UEQ196699:UER196699 UOM196699:UON196699 UYI196699:UYJ196699 VIE196699:VIF196699 VSA196699:VSB196699 WBW196699:WBX196699 WLS196699:WLT196699 WVO196699:WVP196699 G262235:H262235 JC262235:JD262235 SY262235:SZ262235 ACU262235:ACV262235 AMQ262235:AMR262235 AWM262235:AWN262235 BGI262235:BGJ262235 BQE262235:BQF262235 CAA262235:CAB262235 CJW262235:CJX262235 CTS262235:CTT262235 DDO262235:DDP262235 DNK262235:DNL262235 DXG262235:DXH262235 EHC262235:EHD262235 EQY262235:EQZ262235 FAU262235:FAV262235 FKQ262235:FKR262235 FUM262235:FUN262235 GEI262235:GEJ262235 GOE262235:GOF262235 GYA262235:GYB262235 HHW262235:HHX262235 HRS262235:HRT262235 IBO262235:IBP262235 ILK262235:ILL262235 IVG262235:IVH262235 JFC262235:JFD262235 JOY262235:JOZ262235 JYU262235:JYV262235 KIQ262235:KIR262235 KSM262235:KSN262235 LCI262235:LCJ262235 LME262235:LMF262235 LWA262235:LWB262235 MFW262235:MFX262235 MPS262235:MPT262235 MZO262235:MZP262235 NJK262235:NJL262235 NTG262235:NTH262235 ODC262235:ODD262235 OMY262235:OMZ262235 OWU262235:OWV262235 PGQ262235:PGR262235 PQM262235:PQN262235 QAI262235:QAJ262235 QKE262235:QKF262235 QUA262235:QUB262235 RDW262235:RDX262235 RNS262235:RNT262235 RXO262235:RXP262235 SHK262235:SHL262235 SRG262235:SRH262235 TBC262235:TBD262235 TKY262235:TKZ262235 TUU262235:TUV262235 UEQ262235:UER262235 UOM262235:UON262235 UYI262235:UYJ262235 VIE262235:VIF262235 VSA262235:VSB262235 WBW262235:WBX262235 WLS262235:WLT262235 WVO262235:WVP262235 G327771:H327771 JC327771:JD327771 SY327771:SZ327771 ACU327771:ACV327771 AMQ327771:AMR327771 AWM327771:AWN327771 BGI327771:BGJ327771 BQE327771:BQF327771 CAA327771:CAB327771 CJW327771:CJX327771 CTS327771:CTT327771 DDO327771:DDP327771 DNK327771:DNL327771 DXG327771:DXH327771 EHC327771:EHD327771 EQY327771:EQZ327771 FAU327771:FAV327771 FKQ327771:FKR327771 FUM327771:FUN327771 GEI327771:GEJ327771 GOE327771:GOF327771 GYA327771:GYB327771 HHW327771:HHX327771 HRS327771:HRT327771 IBO327771:IBP327771 ILK327771:ILL327771 IVG327771:IVH327771 JFC327771:JFD327771 JOY327771:JOZ327771 JYU327771:JYV327771 KIQ327771:KIR327771 KSM327771:KSN327771 LCI327771:LCJ327771 LME327771:LMF327771 LWA327771:LWB327771 MFW327771:MFX327771 MPS327771:MPT327771 MZO327771:MZP327771 NJK327771:NJL327771 NTG327771:NTH327771 ODC327771:ODD327771 OMY327771:OMZ327771 OWU327771:OWV327771 PGQ327771:PGR327771 PQM327771:PQN327771 QAI327771:QAJ327771 QKE327771:QKF327771 QUA327771:QUB327771 RDW327771:RDX327771 RNS327771:RNT327771 RXO327771:RXP327771 SHK327771:SHL327771 SRG327771:SRH327771 TBC327771:TBD327771 TKY327771:TKZ327771 TUU327771:TUV327771 UEQ327771:UER327771 UOM327771:UON327771 UYI327771:UYJ327771 VIE327771:VIF327771 VSA327771:VSB327771 WBW327771:WBX327771 WLS327771:WLT327771 WVO327771:WVP327771 G393307:H393307 JC393307:JD393307 SY393307:SZ393307 ACU393307:ACV393307 AMQ393307:AMR393307 AWM393307:AWN393307 BGI393307:BGJ393307 BQE393307:BQF393307 CAA393307:CAB393307 CJW393307:CJX393307 CTS393307:CTT393307 DDO393307:DDP393307 DNK393307:DNL393307 DXG393307:DXH393307 EHC393307:EHD393307 EQY393307:EQZ393307 FAU393307:FAV393307 FKQ393307:FKR393307 FUM393307:FUN393307 GEI393307:GEJ393307 GOE393307:GOF393307 GYA393307:GYB393307 HHW393307:HHX393307 HRS393307:HRT393307 IBO393307:IBP393307 ILK393307:ILL393307 IVG393307:IVH393307 JFC393307:JFD393307 JOY393307:JOZ393307 JYU393307:JYV393307 KIQ393307:KIR393307 KSM393307:KSN393307 LCI393307:LCJ393307 LME393307:LMF393307 LWA393307:LWB393307 MFW393307:MFX393307 MPS393307:MPT393307 MZO393307:MZP393307 NJK393307:NJL393307 NTG393307:NTH393307 ODC393307:ODD393307 OMY393307:OMZ393307 OWU393307:OWV393307 PGQ393307:PGR393307 PQM393307:PQN393307 QAI393307:QAJ393307 QKE393307:QKF393307 QUA393307:QUB393307 RDW393307:RDX393307 RNS393307:RNT393307 RXO393307:RXP393307 SHK393307:SHL393307 SRG393307:SRH393307 TBC393307:TBD393307 TKY393307:TKZ393307 TUU393307:TUV393307 UEQ393307:UER393307 UOM393307:UON393307 UYI393307:UYJ393307 VIE393307:VIF393307 VSA393307:VSB393307 WBW393307:WBX393307 WLS393307:WLT393307 WVO393307:WVP393307 G458843:H458843 JC458843:JD458843 SY458843:SZ458843 ACU458843:ACV458843 AMQ458843:AMR458843 AWM458843:AWN458843 BGI458843:BGJ458843 BQE458843:BQF458843 CAA458843:CAB458843 CJW458843:CJX458843 CTS458843:CTT458843 DDO458843:DDP458843 DNK458843:DNL458843 DXG458843:DXH458843 EHC458843:EHD458843 EQY458843:EQZ458843 FAU458843:FAV458843 FKQ458843:FKR458843 FUM458843:FUN458843 GEI458843:GEJ458843 GOE458843:GOF458843 GYA458843:GYB458843 HHW458843:HHX458843 HRS458843:HRT458843 IBO458843:IBP458843 ILK458843:ILL458843 IVG458843:IVH458843 JFC458843:JFD458843 JOY458843:JOZ458843 JYU458843:JYV458843 KIQ458843:KIR458843 KSM458843:KSN458843 LCI458843:LCJ458843 LME458843:LMF458843 LWA458843:LWB458843 MFW458843:MFX458843 MPS458843:MPT458843 MZO458843:MZP458843 NJK458843:NJL458843 NTG458843:NTH458843 ODC458843:ODD458843 OMY458843:OMZ458843 OWU458843:OWV458843 PGQ458843:PGR458843 PQM458843:PQN458843 QAI458843:QAJ458843 QKE458843:QKF458843 QUA458843:QUB458843 RDW458843:RDX458843 RNS458843:RNT458843 RXO458843:RXP458843 SHK458843:SHL458843 SRG458843:SRH458843 TBC458843:TBD458843 TKY458843:TKZ458843 TUU458843:TUV458843 UEQ458843:UER458843 UOM458843:UON458843 UYI458843:UYJ458843 VIE458843:VIF458843 VSA458843:VSB458843 WBW458843:WBX458843 WLS458843:WLT458843 WVO458843:WVP458843 G524379:H524379 JC524379:JD524379 SY524379:SZ524379 ACU524379:ACV524379 AMQ524379:AMR524379 AWM524379:AWN524379 BGI524379:BGJ524379 BQE524379:BQF524379 CAA524379:CAB524379 CJW524379:CJX524379 CTS524379:CTT524379 DDO524379:DDP524379 DNK524379:DNL524379 DXG524379:DXH524379 EHC524379:EHD524379 EQY524379:EQZ524379 FAU524379:FAV524379 FKQ524379:FKR524379 FUM524379:FUN524379 GEI524379:GEJ524379 GOE524379:GOF524379 GYA524379:GYB524379 HHW524379:HHX524379 HRS524379:HRT524379 IBO524379:IBP524379 ILK524379:ILL524379 IVG524379:IVH524379 JFC524379:JFD524379 JOY524379:JOZ524379 JYU524379:JYV524379 KIQ524379:KIR524379 KSM524379:KSN524379 LCI524379:LCJ524379 LME524379:LMF524379 LWA524379:LWB524379 MFW524379:MFX524379 MPS524379:MPT524379 MZO524379:MZP524379 NJK524379:NJL524379 NTG524379:NTH524379 ODC524379:ODD524379 OMY524379:OMZ524379 OWU524379:OWV524379 PGQ524379:PGR524379 PQM524379:PQN524379 QAI524379:QAJ524379 QKE524379:QKF524379 QUA524379:QUB524379 RDW524379:RDX524379 RNS524379:RNT524379 RXO524379:RXP524379 SHK524379:SHL524379 SRG524379:SRH524379 TBC524379:TBD524379 TKY524379:TKZ524379 TUU524379:TUV524379 UEQ524379:UER524379 UOM524379:UON524379 UYI524379:UYJ524379 VIE524379:VIF524379 VSA524379:VSB524379 WBW524379:WBX524379 WLS524379:WLT524379 WVO524379:WVP524379 G589915:H589915 JC589915:JD589915 SY589915:SZ589915 ACU589915:ACV589915 AMQ589915:AMR589915 AWM589915:AWN589915 BGI589915:BGJ589915 BQE589915:BQF589915 CAA589915:CAB589915 CJW589915:CJX589915 CTS589915:CTT589915 DDO589915:DDP589915 DNK589915:DNL589915 DXG589915:DXH589915 EHC589915:EHD589915 EQY589915:EQZ589915 FAU589915:FAV589915 FKQ589915:FKR589915 FUM589915:FUN589915 GEI589915:GEJ589915 GOE589915:GOF589915 GYA589915:GYB589915 HHW589915:HHX589915 HRS589915:HRT589915 IBO589915:IBP589915 ILK589915:ILL589915 IVG589915:IVH589915 JFC589915:JFD589915 JOY589915:JOZ589915 JYU589915:JYV589915 KIQ589915:KIR589915 KSM589915:KSN589915 LCI589915:LCJ589915 LME589915:LMF589915 LWA589915:LWB589915 MFW589915:MFX589915 MPS589915:MPT589915 MZO589915:MZP589915 NJK589915:NJL589915 NTG589915:NTH589915 ODC589915:ODD589915 OMY589915:OMZ589915 OWU589915:OWV589915 PGQ589915:PGR589915 PQM589915:PQN589915 QAI589915:QAJ589915 QKE589915:QKF589915 QUA589915:QUB589915 RDW589915:RDX589915 RNS589915:RNT589915 RXO589915:RXP589915 SHK589915:SHL589915 SRG589915:SRH589915 TBC589915:TBD589915 TKY589915:TKZ589915 TUU589915:TUV589915 UEQ589915:UER589915 UOM589915:UON589915 UYI589915:UYJ589915 VIE589915:VIF589915 VSA589915:VSB589915 WBW589915:WBX589915 WLS589915:WLT589915 WVO589915:WVP589915 G655451:H655451 JC655451:JD655451 SY655451:SZ655451 ACU655451:ACV655451 AMQ655451:AMR655451 AWM655451:AWN655451 BGI655451:BGJ655451 BQE655451:BQF655451 CAA655451:CAB655451 CJW655451:CJX655451 CTS655451:CTT655451 DDO655451:DDP655451 DNK655451:DNL655451 DXG655451:DXH655451 EHC655451:EHD655451 EQY655451:EQZ655451 FAU655451:FAV655451 FKQ655451:FKR655451 FUM655451:FUN655451 GEI655451:GEJ655451 GOE655451:GOF655451 GYA655451:GYB655451 HHW655451:HHX655451 HRS655451:HRT655451 IBO655451:IBP655451 ILK655451:ILL655451 IVG655451:IVH655451 JFC655451:JFD655451 JOY655451:JOZ655451 JYU655451:JYV655451 KIQ655451:KIR655451 KSM655451:KSN655451 LCI655451:LCJ655451 LME655451:LMF655451 LWA655451:LWB655451 MFW655451:MFX655451 MPS655451:MPT655451 MZO655451:MZP655451 NJK655451:NJL655451 NTG655451:NTH655451 ODC655451:ODD655451 OMY655451:OMZ655451 OWU655451:OWV655451 PGQ655451:PGR655451 PQM655451:PQN655451 QAI655451:QAJ655451 QKE655451:QKF655451 QUA655451:QUB655451 RDW655451:RDX655451 RNS655451:RNT655451 RXO655451:RXP655451 SHK655451:SHL655451 SRG655451:SRH655451 TBC655451:TBD655451 TKY655451:TKZ655451 TUU655451:TUV655451 UEQ655451:UER655451 UOM655451:UON655451 UYI655451:UYJ655451 VIE655451:VIF655451 VSA655451:VSB655451 WBW655451:WBX655451 WLS655451:WLT655451 WVO655451:WVP655451 G720987:H720987 JC720987:JD720987 SY720987:SZ720987 ACU720987:ACV720987 AMQ720987:AMR720987 AWM720987:AWN720987 BGI720987:BGJ720987 BQE720987:BQF720987 CAA720987:CAB720987 CJW720987:CJX720987 CTS720987:CTT720987 DDO720987:DDP720987 DNK720987:DNL720987 DXG720987:DXH720987 EHC720987:EHD720987 EQY720987:EQZ720987 FAU720987:FAV720987 FKQ720987:FKR720987 FUM720987:FUN720987 GEI720987:GEJ720987 GOE720987:GOF720987 GYA720987:GYB720987 HHW720987:HHX720987 HRS720987:HRT720987 IBO720987:IBP720987 ILK720987:ILL720987 IVG720987:IVH720987 JFC720987:JFD720987 JOY720987:JOZ720987 JYU720987:JYV720987 KIQ720987:KIR720987 KSM720987:KSN720987 LCI720987:LCJ720987 LME720987:LMF720987 LWA720987:LWB720987 MFW720987:MFX720987 MPS720987:MPT720987 MZO720987:MZP720987 NJK720987:NJL720987 NTG720987:NTH720987 ODC720987:ODD720987 OMY720987:OMZ720987 OWU720987:OWV720987 PGQ720987:PGR720987 PQM720987:PQN720987 QAI720987:QAJ720987 QKE720987:QKF720987 QUA720987:QUB720987 RDW720987:RDX720987 RNS720987:RNT720987 RXO720987:RXP720987 SHK720987:SHL720987 SRG720987:SRH720987 TBC720987:TBD720987 TKY720987:TKZ720987 TUU720987:TUV720987 UEQ720987:UER720987 UOM720987:UON720987 UYI720987:UYJ720987 VIE720987:VIF720987 VSA720987:VSB720987 WBW720987:WBX720987 WLS720987:WLT720987 WVO720987:WVP720987 G786523:H786523 JC786523:JD786523 SY786523:SZ786523 ACU786523:ACV786523 AMQ786523:AMR786523 AWM786523:AWN786523 BGI786523:BGJ786523 BQE786523:BQF786523 CAA786523:CAB786523 CJW786523:CJX786523 CTS786523:CTT786523 DDO786523:DDP786523 DNK786523:DNL786523 DXG786523:DXH786523 EHC786523:EHD786523 EQY786523:EQZ786523 FAU786523:FAV786523 FKQ786523:FKR786523 FUM786523:FUN786523 GEI786523:GEJ786523 GOE786523:GOF786523 GYA786523:GYB786523 HHW786523:HHX786523 HRS786523:HRT786523 IBO786523:IBP786523 ILK786523:ILL786523 IVG786523:IVH786523 JFC786523:JFD786523 JOY786523:JOZ786523 JYU786523:JYV786523 KIQ786523:KIR786523 KSM786523:KSN786523 LCI786523:LCJ786523 LME786523:LMF786523 LWA786523:LWB786523 MFW786523:MFX786523 MPS786523:MPT786523 MZO786523:MZP786523 NJK786523:NJL786523 NTG786523:NTH786523 ODC786523:ODD786523 OMY786523:OMZ786523 OWU786523:OWV786523 PGQ786523:PGR786523 PQM786523:PQN786523 QAI786523:QAJ786523 QKE786523:QKF786523 QUA786523:QUB786523 RDW786523:RDX786523 RNS786523:RNT786523 RXO786523:RXP786523 SHK786523:SHL786523 SRG786523:SRH786523 TBC786523:TBD786523 TKY786523:TKZ786523 TUU786523:TUV786523 UEQ786523:UER786523 UOM786523:UON786523 UYI786523:UYJ786523 VIE786523:VIF786523 VSA786523:VSB786523 WBW786523:WBX786523 WLS786523:WLT786523 WVO786523:WVP786523 G852059:H852059 JC852059:JD852059 SY852059:SZ852059 ACU852059:ACV852059 AMQ852059:AMR852059 AWM852059:AWN852059 BGI852059:BGJ852059 BQE852059:BQF852059 CAA852059:CAB852059 CJW852059:CJX852059 CTS852059:CTT852059 DDO852059:DDP852059 DNK852059:DNL852059 DXG852059:DXH852059 EHC852059:EHD852059 EQY852059:EQZ852059 FAU852059:FAV852059 FKQ852059:FKR852059 FUM852059:FUN852059 GEI852059:GEJ852059 GOE852059:GOF852059 GYA852059:GYB852059 HHW852059:HHX852059 HRS852059:HRT852059 IBO852059:IBP852059 ILK852059:ILL852059 IVG852059:IVH852059 JFC852059:JFD852059 JOY852059:JOZ852059 JYU852059:JYV852059 KIQ852059:KIR852059 KSM852059:KSN852059 LCI852059:LCJ852059 LME852059:LMF852059 LWA852059:LWB852059 MFW852059:MFX852059 MPS852059:MPT852059 MZO852059:MZP852059 NJK852059:NJL852059 NTG852059:NTH852059 ODC852059:ODD852059 OMY852059:OMZ852059 OWU852059:OWV852059 PGQ852059:PGR852059 PQM852059:PQN852059 QAI852059:QAJ852059 QKE852059:QKF852059 QUA852059:QUB852059 RDW852059:RDX852059 RNS852059:RNT852059 RXO852059:RXP852059 SHK852059:SHL852059 SRG852059:SRH852059 TBC852059:TBD852059 TKY852059:TKZ852059 TUU852059:TUV852059 UEQ852059:UER852059 UOM852059:UON852059 UYI852059:UYJ852059 VIE852059:VIF852059 VSA852059:VSB852059 WBW852059:WBX852059 WLS852059:WLT852059 WVO852059:WVP852059 G917595:H917595 JC917595:JD917595 SY917595:SZ917595 ACU917595:ACV917595 AMQ917595:AMR917595 AWM917595:AWN917595 BGI917595:BGJ917595 BQE917595:BQF917595 CAA917595:CAB917595 CJW917595:CJX917595 CTS917595:CTT917595 DDO917595:DDP917595 DNK917595:DNL917595 DXG917595:DXH917595 EHC917595:EHD917595 EQY917595:EQZ917595 FAU917595:FAV917595 FKQ917595:FKR917595 FUM917595:FUN917595 GEI917595:GEJ917595 GOE917595:GOF917595 GYA917595:GYB917595 HHW917595:HHX917595 HRS917595:HRT917595 IBO917595:IBP917595 ILK917595:ILL917595 IVG917595:IVH917595 JFC917595:JFD917595 JOY917595:JOZ917595 JYU917595:JYV917595 KIQ917595:KIR917595 KSM917595:KSN917595 LCI917595:LCJ917595 LME917595:LMF917595 LWA917595:LWB917595 MFW917595:MFX917595 MPS917595:MPT917595 MZO917595:MZP917595 NJK917595:NJL917595 NTG917595:NTH917595 ODC917595:ODD917595 OMY917595:OMZ917595 OWU917595:OWV917595 PGQ917595:PGR917595 PQM917595:PQN917595 QAI917595:QAJ917595 QKE917595:QKF917595 QUA917595:QUB917595 RDW917595:RDX917595 RNS917595:RNT917595 RXO917595:RXP917595 SHK917595:SHL917595 SRG917595:SRH917595 TBC917595:TBD917595 TKY917595:TKZ917595 TUU917595:TUV917595 UEQ917595:UER917595 UOM917595:UON917595 UYI917595:UYJ917595 VIE917595:VIF917595 VSA917595:VSB917595 WBW917595:WBX917595 WLS917595:WLT917595 WVO917595:WVP917595 G983131:H983131 JC983131:JD983131 SY983131:SZ983131 ACU983131:ACV983131 AMQ983131:AMR983131 AWM983131:AWN983131 BGI983131:BGJ983131 BQE983131:BQF983131 CAA983131:CAB983131 CJW983131:CJX983131 CTS983131:CTT983131 DDO983131:DDP983131 DNK983131:DNL983131 DXG983131:DXH983131 EHC983131:EHD983131 EQY983131:EQZ983131 FAU983131:FAV983131 FKQ983131:FKR983131 FUM983131:FUN983131 GEI983131:GEJ983131 GOE983131:GOF983131 GYA983131:GYB983131 HHW983131:HHX983131 HRS983131:HRT983131 IBO983131:IBP983131 ILK983131:ILL983131 IVG983131:IVH983131 JFC983131:JFD983131 JOY983131:JOZ983131 JYU983131:JYV983131 KIQ983131:KIR983131 KSM983131:KSN983131 LCI983131:LCJ983131 LME983131:LMF983131 LWA983131:LWB983131 MFW983131:MFX983131 MPS983131:MPT983131 MZO983131:MZP983131 NJK983131:NJL983131 NTG983131:NTH983131 ODC983131:ODD983131 OMY983131:OMZ983131 OWU983131:OWV983131 PGQ983131:PGR983131 PQM983131:PQN983131 QAI983131:QAJ983131 QKE983131:QKF983131 QUA983131:QUB983131 RDW983131:RDX983131 RNS983131:RNT983131 RXO983131:RXP983131 SHK983131:SHL983131 SRG983131:SRH983131 TBC983131:TBD983131 TKY983131:TKZ983131 TUU983131:TUV983131 UEQ983131:UER983131 UOM983131:UON983131 UYI983131:UYJ983131 VIE983131:VIF983131 VSA983131:VSB983131 WBW983131:WBX983131 WLS983131:WLT983131 WVO983131:WVP983131 J91:L91 JF91:JH91 TB91:TD91 ACX91:ACZ91 AMT91:AMV91 AWP91:AWR91 BGL91:BGN91 BQH91:BQJ91 CAD91:CAF91 CJZ91:CKB91 CTV91:CTX91 DDR91:DDT91 DNN91:DNP91 DXJ91:DXL91 EHF91:EHH91 ERB91:ERD91 FAX91:FAZ91 FKT91:FKV91 FUP91:FUR91 GEL91:GEN91 GOH91:GOJ91 GYD91:GYF91 HHZ91:HIB91 HRV91:HRX91 IBR91:IBT91 ILN91:ILP91 IVJ91:IVL91 JFF91:JFH91 JPB91:JPD91 JYX91:JYZ91 KIT91:KIV91 KSP91:KSR91 LCL91:LCN91 LMH91:LMJ91 LWD91:LWF91 MFZ91:MGB91 MPV91:MPX91 MZR91:MZT91 NJN91:NJP91 NTJ91:NTL91 ODF91:ODH91 ONB91:OND91 OWX91:OWZ91 PGT91:PGV91 PQP91:PQR91 QAL91:QAN91 QKH91:QKJ91 QUD91:QUF91 RDZ91:REB91 RNV91:RNX91 RXR91:RXT91 SHN91:SHP91 SRJ91:SRL91 TBF91:TBH91 TLB91:TLD91 TUX91:TUZ91 UET91:UEV91 UOP91:UOR91 UYL91:UYN91 VIH91:VIJ91 VSD91:VSF91 WBZ91:WCB91 WLV91:WLX91 WVR91:WVT91 J65627:L65627 JF65627:JH65627 TB65627:TD65627 ACX65627:ACZ65627 AMT65627:AMV65627 AWP65627:AWR65627 BGL65627:BGN65627 BQH65627:BQJ65627 CAD65627:CAF65627 CJZ65627:CKB65627 CTV65627:CTX65627 DDR65627:DDT65627 DNN65627:DNP65627 DXJ65627:DXL65627 EHF65627:EHH65627 ERB65627:ERD65627 FAX65627:FAZ65627 FKT65627:FKV65627 FUP65627:FUR65627 GEL65627:GEN65627 GOH65627:GOJ65627 GYD65627:GYF65627 HHZ65627:HIB65627 HRV65627:HRX65627 IBR65627:IBT65627 ILN65627:ILP65627 IVJ65627:IVL65627 JFF65627:JFH65627 JPB65627:JPD65627 JYX65627:JYZ65627 KIT65627:KIV65627 KSP65627:KSR65627 LCL65627:LCN65627 LMH65627:LMJ65627 LWD65627:LWF65627 MFZ65627:MGB65627 MPV65627:MPX65627 MZR65627:MZT65627 NJN65627:NJP65627 NTJ65627:NTL65627 ODF65627:ODH65627 ONB65627:OND65627 OWX65627:OWZ65627 PGT65627:PGV65627 PQP65627:PQR65627 QAL65627:QAN65627 QKH65627:QKJ65627 QUD65627:QUF65627 RDZ65627:REB65627 RNV65627:RNX65627 RXR65627:RXT65627 SHN65627:SHP65627 SRJ65627:SRL65627 TBF65627:TBH65627 TLB65627:TLD65627 TUX65627:TUZ65627 UET65627:UEV65627 UOP65627:UOR65627 UYL65627:UYN65627 VIH65627:VIJ65627 VSD65627:VSF65627 WBZ65627:WCB65627 WLV65627:WLX65627 WVR65627:WVT65627 J131163:L131163 JF131163:JH131163 TB131163:TD131163 ACX131163:ACZ131163 AMT131163:AMV131163 AWP131163:AWR131163 BGL131163:BGN131163 BQH131163:BQJ131163 CAD131163:CAF131163 CJZ131163:CKB131163 CTV131163:CTX131163 DDR131163:DDT131163 DNN131163:DNP131163 DXJ131163:DXL131163 EHF131163:EHH131163 ERB131163:ERD131163 FAX131163:FAZ131163 FKT131163:FKV131163 FUP131163:FUR131163 GEL131163:GEN131163 GOH131163:GOJ131163 GYD131163:GYF131163 HHZ131163:HIB131163 HRV131163:HRX131163 IBR131163:IBT131163 ILN131163:ILP131163 IVJ131163:IVL131163 JFF131163:JFH131163 JPB131163:JPD131163 JYX131163:JYZ131163 KIT131163:KIV131163 KSP131163:KSR131163 LCL131163:LCN131163 LMH131163:LMJ131163 LWD131163:LWF131163 MFZ131163:MGB131163 MPV131163:MPX131163 MZR131163:MZT131163 NJN131163:NJP131163 NTJ131163:NTL131163 ODF131163:ODH131163 ONB131163:OND131163 OWX131163:OWZ131163 PGT131163:PGV131163 PQP131163:PQR131163 QAL131163:QAN131163 QKH131163:QKJ131163 QUD131163:QUF131163 RDZ131163:REB131163 RNV131163:RNX131163 RXR131163:RXT131163 SHN131163:SHP131163 SRJ131163:SRL131163 TBF131163:TBH131163 TLB131163:TLD131163 TUX131163:TUZ131163 UET131163:UEV131163 UOP131163:UOR131163 UYL131163:UYN131163 VIH131163:VIJ131163 VSD131163:VSF131163 WBZ131163:WCB131163 WLV131163:WLX131163 WVR131163:WVT131163 J196699:L196699 JF196699:JH196699 TB196699:TD196699 ACX196699:ACZ196699 AMT196699:AMV196699 AWP196699:AWR196699 BGL196699:BGN196699 BQH196699:BQJ196699 CAD196699:CAF196699 CJZ196699:CKB196699 CTV196699:CTX196699 DDR196699:DDT196699 DNN196699:DNP196699 DXJ196699:DXL196699 EHF196699:EHH196699 ERB196699:ERD196699 FAX196699:FAZ196699 FKT196699:FKV196699 FUP196699:FUR196699 GEL196699:GEN196699 GOH196699:GOJ196699 GYD196699:GYF196699 HHZ196699:HIB196699 HRV196699:HRX196699 IBR196699:IBT196699 ILN196699:ILP196699 IVJ196699:IVL196699 JFF196699:JFH196699 JPB196699:JPD196699 JYX196699:JYZ196699 KIT196699:KIV196699 KSP196699:KSR196699 LCL196699:LCN196699 LMH196699:LMJ196699 LWD196699:LWF196699 MFZ196699:MGB196699 MPV196699:MPX196699 MZR196699:MZT196699 NJN196699:NJP196699 NTJ196699:NTL196699 ODF196699:ODH196699 ONB196699:OND196699 OWX196699:OWZ196699 PGT196699:PGV196699 PQP196699:PQR196699 QAL196699:QAN196699 QKH196699:QKJ196699 QUD196699:QUF196699 RDZ196699:REB196699 RNV196699:RNX196699 RXR196699:RXT196699 SHN196699:SHP196699 SRJ196699:SRL196699 TBF196699:TBH196699 TLB196699:TLD196699 TUX196699:TUZ196699 UET196699:UEV196699 UOP196699:UOR196699 UYL196699:UYN196699 VIH196699:VIJ196699 VSD196699:VSF196699 WBZ196699:WCB196699 WLV196699:WLX196699 WVR196699:WVT196699 J262235:L262235 JF262235:JH262235 TB262235:TD262235 ACX262235:ACZ262235 AMT262235:AMV262235 AWP262235:AWR262235 BGL262235:BGN262235 BQH262235:BQJ262235 CAD262235:CAF262235 CJZ262235:CKB262235 CTV262235:CTX262235 DDR262235:DDT262235 DNN262235:DNP262235 DXJ262235:DXL262235 EHF262235:EHH262235 ERB262235:ERD262235 FAX262235:FAZ262235 FKT262235:FKV262235 FUP262235:FUR262235 GEL262235:GEN262235 GOH262235:GOJ262235 GYD262235:GYF262235 HHZ262235:HIB262235 HRV262235:HRX262235 IBR262235:IBT262235 ILN262235:ILP262235 IVJ262235:IVL262235 JFF262235:JFH262235 JPB262235:JPD262235 JYX262235:JYZ262235 KIT262235:KIV262235 KSP262235:KSR262235 LCL262235:LCN262235 LMH262235:LMJ262235 LWD262235:LWF262235 MFZ262235:MGB262235 MPV262235:MPX262235 MZR262235:MZT262235 NJN262235:NJP262235 NTJ262235:NTL262235 ODF262235:ODH262235 ONB262235:OND262235 OWX262235:OWZ262235 PGT262235:PGV262235 PQP262235:PQR262235 QAL262235:QAN262235 QKH262235:QKJ262235 QUD262235:QUF262235 RDZ262235:REB262235 RNV262235:RNX262235 RXR262235:RXT262235 SHN262235:SHP262235 SRJ262235:SRL262235 TBF262235:TBH262235 TLB262235:TLD262235 TUX262235:TUZ262235 UET262235:UEV262235 UOP262235:UOR262235 UYL262235:UYN262235 VIH262235:VIJ262235 VSD262235:VSF262235 WBZ262235:WCB262235 WLV262235:WLX262235 WVR262235:WVT262235 J327771:L327771 JF327771:JH327771 TB327771:TD327771 ACX327771:ACZ327771 AMT327771:AMV327771 AWP327771:AWR327771 BGL327771:BGN327771 BQH327771:BQJ327771 CAD327771:CAF327771 CJZ327771:CKB327771 CTV327771:CTX327771 DDR327771:DDT327771 DNN327771:DNP327771 DXJ327771:DXL327771 EHF327771:EHH327771 ERB327771:ERD327771 FAX327771:FAZ327771 FKT327771:FKV327771 FUP327771:FUR327771 GEL327771:GEN327771 GOH327771:GOJ327771 GYD327771:GYF327771 HHZ327771:HIB327771 HRV327771:HRX327771 IBR327771:IBT327771 ILN327771:ILP327771 IVJ327771:IVL327771 JFF327771:JFH327771 JPB327771:JPD327771 JYX327771:JYZ327771 KIT327771:KIV327771 KSP327771:KSR327771 LCL327771:LCN327771 LMH327771:LMJ327771 LWD327771:LWF327771 MFZ327771:MGB327771 MPV327771:MPX327771 MZR327771:MZT327771 NJN327771:NJP327771 NTJ327771:NTL327771 ODF327771:ODH327771 ONB327771:OND327771 OWX327771:OWZ327771 PGT327771:PGV327771 PQP327771:PQR327771 QAL327771:QAN327771 QKH327771:QKJ327771 QUD327771:QUF327771 RDZ327771:REB327771 RNV327771:RNX327771 RXR327771:RXT327771 SHN327771:SHP327771 SRJ327771:SRL327771 TBF327771:TBH327771 TLB327771:TLD327771 TUX327771:TUZ327771 UET327771:UEV327771 UOP327771:UOR327771 UYL327771:UYN327771 VIH327771:VIJ327771 VSD327771:VSF327771 WBZ327771:WCB327771 WLV327771:WLX327771 WVR327771:WVT327771 J393307:L393307 JF393307:JH393307 TB393307:TD393307 ACX393307:ACZ393307 AMT393307:AMV393307 AWP393307:AWR393307 BGL393307:BGN393307 BQH393307:BQJ393307 CAD393307:CAF393307 CJZ393307:CKB393307 CTV393307:CTX393307 DDR393307:DDT393307 DNN393307:DNP393307 DXJ393307:DXL393307 EHF393307:EHH393307 ERB393307:ERD393307 FAX393307:FAZ393307 FKT393307:FKV393307 FUP393307:FUR393307 GEL393307:GEN393307 GOH393307:GOJ393307 GYD393307:GYF393307 HHZ393307:HIB393307 HRV393307:HRX393307 IBR393307:IBT393307 ILN393307:ILP393307 IVJ393307:IVL393307 JFF393307:JFH393307 JPB393307:JPD393307 JYX393307:JYZ393307 KIT393307:KIV393307 KSP393307:KSR393307 LCL393307:LCN393307 LMH393307:LMJ393307 LWD393307:LWF393307 MFZ393307:MGB393307 MPV393307:MPX393307 MZR393307:MZT393307 NJN393307:NJP393307 NTJ393307:NTL393307 ODF393307:ODH393307 ONB393307:OND393307 OWX393307:OWZ393307 PGT393307:PGV393307 PQP393307:PQR393307 QAL393307:QAN393307 QKH393307:QKJ393307 QUD393307:QUF393307 RDZ393307:REB393307 RNV393307:RNX393307 RXR393307:RXT393307 SHN393307:SHP393307 SRJ393307:SRL393307 TBF393307:TBH393307 TLB393307:TLD393307 TUX393307:TUZ393307 UET393307:UEV393307 UOP393307:UOR393307 UYL393307:UYN393307 VIH393307:VIJ393307 VSD393307:VSF393307 WBZ393307:WCB393307 WLV393307:WLX393307 WVR393307:WVT393307 J458843:L458843 JF458843:JH458843 TB458843:TD458843 ACX458843:ACZ458843 AMT458843:AMV458843 AWP458843:AWR458843 BGL458843:BGN458843 BQH458843:BQJ458843 CAD458843:CAF458843 CJZ458843:CKB458843 CTV458843:CTX458843 DDR458843:DDT458843 DNN458843:DNP458843 DXJ458843:DXL458843 EHF458843:EHH458843 ERB458843:ERD458843 FAX458843:FAZ458843 FKT458843:FKV458843 FUP458843:FUR458843 GEL458843:GEN458843 GOH458843:GOJ458843 GYD458843:GYF458843 HHZ458843:HIB458843 HRV458843:HRX458843 IBR458843:IBT458843 ILN458843:ILP458843 IVJ458843:IVL458843 JFF458843:JFH458843 JPB458843:JPD458843 JYX458843:JYZ458843 KIT458843:KIV458843 KSP458843:KSR458843 LCL458843:LCN458843 LMH458843:LMJ458843 LWD458843:LWF458843 MFZ458843:MGB458843 MPV458843:MPX458843 MZR458843:MZT458843 NJN458843:NJP458843 NTJ458843:NTL458843 ODF458843:ODH458843 ONB458843:OND458843 OWX458843:OWZ458843 PGT458843:PGV458843 PQP458843:PQR458843 QAL458843:QAN458843 QKH458843:QKJ458843 QUD458843:QUF458843 RDZ458843:REB458843 RNV458843:RNX458843 RXR458843:RXT458843 SHN458843:SHP458843 SRJ458843:SRL458843 TBF458843:TBH458843 TLB458843:TLD458843 TUX458843:TUZ458843 UET458843:UEV458843 UOP458843:UOR458843 UYL458843:UYN458843 VIH458843:VIJ458843 VSD458843:VSF458843 WBZ458843:WCB458843 WLV458843:WLX458843 WVR458843:WVT458843 J524379:L524379 JF524379:JH524379 TB524379:TD524379 ACX524379:ACZ524379 AMT524379:AMV524379 AWP524379:AWR524379 BGL524379:BGN524379 BQH524379:BQJ524379 CAD524379:CAF524379 CJZ524379:CKB524379 CTV524379:CTX524379 DDR524379:DDT524379 DNN524379:DNP524379 DXJ524379:DXL524379 EHF524379:EHH524379 ERB524379:ERD524379 FAX524379:FAZ524379 FKT524379:FKV524379 FUP524379:FUR524379 GEL524379:GEN524379 GOH524379:GOJ524379 GYD524379:GYF524379 HHZ524379:HIB524379 HRV524379:HRX524379 IBR524379:IBT524379 ILN524379:ILP524379 IVJ524379:IVL524379 JFF524379:JFH524379 JPB524379:JPD524379 JYX524379:JYZ524379 KIT524379:KIV524379 KSP524379:KSR524379 LCL524379:LCN524379 LMH524379:LMJ524379 LWD524379:LWF524379 MFZ524379:MGB524379 MPV524379:MPX524379 MZR524379:MZT524379 NJN524379:NJP524379 NTJ524379:NTL524379 ODF524379:ODH524379 ONB524379:OND524379 OWX524379:OWZ524379 PGT524379:PGV524379 PQP524379:PQR524379 QAL524379:QAN524379 QKH524379:QKJ524379 QUD524379:QUF524379 RDZ524379:REB524379 RNV524379:RNX524379 RXR524379:RXT524379 SHN524379:SHP524379 SRJ524379:SRL524379 TBF524379:TBH524379 TLB524379:TLD524379 TUX524379:TUZ524379 UET524379:UEV524379 UOP524379:UOR524379 UYL524379:UYN524379 VIH524379:VIJ524379 VSD524379:VSF524379 WBZ524379:WCB524379 WLV524379:WLX524379 WVR524379:WVT524379 J589915:L589915 JF589915:JH589915 TB589915:TD589915 ACX589915:ACZ589915 AMT589915:AMV589915 AWP589915:AWR589915 BGL589915:BGN589915 BQH589915:BQJ589915 CAD589915:CAF589915 CJZ589915:CKB589915 CTV589915:CTX589915 DDR589915:DDT589915 DNN589915:DNP589915 DXJ589915:DXL589915 EHF589915:EHH589915 ERB589915:ERD589915 FAX589915:FAZ589915 FKT589915:FKV589915 FUP589915:FUR589915 GEL589915:GEN589915 GOH589915:GOJ589915 GYD589915:GYF589915 HHZ589915:HIB589915 HRV589915:HRX589915 IBR589915:IBT589915 ILN589915:ILP589915 IVJ589915:IVL589915 JFF589915:JFH589915 JPB589915:JPD589915 JYX589915:JYZ589915 KIT589915:KIV589915 KSP589915:KSR589915 LCL589915:LCN589915 LMH589915:LMJ589915 LWD589915:LWF589915 MFZ589915:MGB589915 MPV589915:MPX589915 MZR589915:MZT589915 NJN589915:NJP589915 NTJ589915:NTL589915 ODF589915:ODH589915 ONB589915:OND589915 OWX589915:OWZ589915 PGT589915:PGV589915 PQP589915:PQR589915 QAL589915:QAN589915 QKH589915:QKJ589915 QUD589915:QUF589915 RDZ589915:REB589915 RNV589915:RNX589915 RXR589915:RXT589915 SHN589915:SHP589915 SRJ589915:SRL589915 TBF589915:TBH589915 TLB589915:TLD589915 TUX589915:TUZ589915 UET589915:UEV589915 UOP589915:UOR589915 UYL589915:UYN589915 VIH589915:VIJ589915 VSD589915:VSF589915 WBZ589915:WCB589915 WLV589915:WLX589915 WVR589915:WVT589915 J655451:L655451 JF655451:JH655451 TB655451:TD655451 ACX655451:ACZ655451 AMT655451:AMV655451 AWP655451:AWR655451 BGL655451:BGN655451 BQH655451:BQJ655451 CAD655451:CAF655451 CJZ655451:CKB655451 CTV655451:CTX655451 DDR655451:DDT655451 DNN655451:DNP655451 DXJ655451:DXL655451 EHF655451:EHH655451 ERB655451:ERD655451 FAX655451:FAZ655451 FKT655451:FKV655451 FUP655451:FUR655451 GEL655451:GEN655451 GOH655451:GOJ655451 GYD655451:GYF655451 HHZ655451:HIB655451 HRV655451:HRX655451 IBR655451:IBT655451 ILN655451:ILP655451 IVJ655451:IVL655451 JFF655451:JFH655451 JPB655451:JPD655451 JYX655451:JYZ655451 KIT655451:KIV655451 KSP655451:KSR655451 LCL655451:LCN655451 LMH655451:LMJ655451 LWD655451:LWF655451 MFZ655451:MGB655451 MPV655451:MPX655451 MZR655451:MZT655451 NJN655451:NJP655451 NTJ655451:NTL655451 ODF655451:ODH655451 ONB655451:OND655451 OWX655451:OWZ655451 PGT655451:PGV655451 PQP655451:PQR655451 QAL655451:QAN655451 QKH655451:QKJ655451 QUD655451:QUF655451 RDZ655451:REB655451 RNV655451:RNX655451 RXR655451:RXT655451 SHN655451:SHP655451 SRJ655451:SRL655451 TBF655451:TBH655451 TLB655451:TLD655451 TUX655451:TUZ655451 UET655451:UEV655451 UOP655451:UOR655451 UYL655451:UYN655451 VIH655451:VIJ655451 VSD655451:VSF655451 WBZ655451:WCB655451 WLV655451:WLX655451 WVR655451:WVT655451 J720987:L720987 JF720987:JH720987 TB720987:TD720987 ACX720987:ACZ720987 AMT720987:AMV720987 AWP720987:AWR720987 BGL720987:BGN720987 BQH720987:BQJ720987 CAD720987:CAF720987 CJZ720987:CKB720987 CTV720987:CTX720987 DDR720987:DDT720987 DNN720987:DNP720987 DXJ720987:DXL720987 EHF720987:EHH720987 ERB720987:ERD720987 FAX720987:FAZ720987 FKT720987:FKV720987 FUP720987:FUR720987 GEL720987:GEN720987 GOH720987:GOJ720987 GYD720987:GYF720987 HHZ720987:HIB720987 HRV720987:HRX720987 IBR720987:IBT720987 ILN720987:ILP720987 IVJ720987:IVL720987 JFF720987:JFH720987 JPB720987:JPD720987 JYX720987:JYZ720987 KIT720987:KIV720987 KSP720987:KSR720987 LCL720987:LCN720987 LMH720987:LMJ720987 LWD720987:LWF720987 MFZ720987:MGB720987 MPV720987:MPX720987 MZR720987:MZT720987 NJN720987:NJP720987 NTJ720987:NTL720987 ODF720987:ODH720987 ONB720987:OND720987 OWX720987:OWZ720987 PGT720987:PGV720987 PQP720987:PQR720987 QAL720987:QAN720987 QKH720987:QKJ720987 QUD720987:QUF720987 RDZ720987:REB720987 RNV720987:RNX720987 RXR720987:RXT720987 SHN720987:SHP720987 SRJ720987:SRL720987 TBF720987:TBH720987 TLB720987:TLD720987 TUX720987:TUZ720987 UET720987:UEV720987 UOP720987:UOR720987 UYL720987:UYN720987 VIH720987:VIJ720987 VSD720987:VSF720987 WBZ720987:WCB720987 WLV720987:WLX720987 WVR720987:WVT720987 J786523:L786523 JF786523:JH786523 TB786523:TD786523 ACX786523:ACZ786523 AMT786523:AMV786523 AWP786523:AWR786523 BGL786523:BGN786523 BQH786523:BQJ786523 CAD786523:CAF786523 CJZ786523:CKB786523 CTV786523:CTX786523 DDR786523:DDT786523 DNN786523:DNP786523 DXJ786523:DXL786523 EHF786523:EHH786523 ERB786523:ERD786523 FAX786523:FAZ786523 FKT786523:FKV786523 FUP786523:FUR786523 GEL786523:GEN786523 GOH786523:GOJ786523 GYD786523:GYF786523 HHZ786523:HIB786523 HRV786523:HRX786523 IBR786523:IBT786523 ILN786523:ILP786523 IVJ786523:IVL786523 JFF786523:JFH786523 JPB786523:JPD786523 JYX786523:JYZ786523 KIT786523:KIV786523 KSP786523:KSR786523 LCL786523:LCN786523 LMH786523:LMJ786523 LWD786523:LWF786523 MFZ786523:MGB786523 MPV786523:MPX786523 MZR786523:MZT786523 NJN786523:NJP786523 NTJ786523:NTL786523 ODF786523:ODH786523 ONB786523:OND786523 OWX786523:OWZ786523 PGT786523:PGV786523 PQP786523:PQR786523 QAL786523:QAN786523 QKH786523:QKJ786523 QUD786523:QUF786523 RDZ786523:REB786523 RNV786523:RNX786523 RXR786523:RXT786523 SHN786523:SHP786523 SRJ786523:SRL786523 TBF786523:TBH786523 TLB786523:TLD786523 TUX786523:TUZ786523 UET786523:UEV786523 UOP786523:UOR786523 UYL786523:UYN786523 VIH786523:VIJ786523 VSD786523:VSF786523 WBZ786523:WCB786523 WLV786523:WLX786523 WVR786523:WVT786523 J852059:L852059 JF852059:JH852059 TB852059:TD852059 ACX852059:ACZ852059 AMT852059:AMV852059 AWP852059:AWR852059 BGL852059:BGN852059 BQH852059:BQJ852059 CAD852059:CAF852059 CJZ852059:CKB852059 CTV852059:CTX852059 DDR852059:DDT852059 DNN852059:DNP852059 DXJ852059:DXL852059 EHF852059:EHH852059 ERB852059:ERD852059 FAX852059:FAZ852059 FKT852059:FKV852059 FUP852059:FUR852059 GEL852059:GEN852059 GOH852059:GOJ852059 GYD852059:GYF852059 HHZ852059:HIB852059 HRV852059:HRX852059 IBR852059:IBT852059 ILN852059:ILP852059 IVJ852059:IVL852059 JFF852059:JFH852059 JPB852059:JPD852059 JYX852059:JYZ852059 KIT852059:KIV852059 KSP852059:KSR852059 LCL852059:LCN852059 LMH852059:LMJ852059 LWD852059:LWF852059 MFZ852059:MGB852059 MPV852059:MPX852059 MZR852059:MZT852059 NJN852059:NJP852059 NTJ852059:NTL852059 ODF852059:ODH852059 ONB852059:OND852059 OWX852059:OWZ852059 PGT852059:PGV852059 PQP852059:PQR852059 QAL852059:QAN852059 QKH852059:QKJ852059 QUD852059:QUF852059 RDZ852059:REB852059 RNV852059:RNX852059 RXR852059:RXT852059 SHN852059:SHP852059 SRJ852059:SRL852059 TBF852059:TBH852059 TLB852059:TLD852059 TUX852059:TUZ852059 UET852059:UEV852059 UOP852059:UOR852059 UYL852059:UYN852059 VIH852059:VIJ852059 VSD852059:VSF852059 WBZ852059:WCB852059 WLV852059:WLX852059 WVR852059:WVT852059 J917595:L917595 JF917595:JH917595 TB917595:TD917595 ACX917595:ACZ917595 AMT917595:AMV917595 AWP917595:AWR917595 BGL917595:BGN917595 BQH917595:BQJ917595 CAD917595:CAF917595 CJZ917595:CKB917595 CTV917595:CTX917595 DDR917595:DDT917595 DNN917595:DNP917595 DXJ917595:DXL917595 EHF917595:EHH917595 ERB917595:ERD917595 FAX917595:FAZ917595 FKT917595:FKV917595 FUP917595:FUR917595 GEL917595:GEN917595 GOH917595:GOJ917595 GYD917595:GYF917595 HHZ917595:HIB917595 HRV917595:HRX917595 IBR917595:IBT917595 ILN917595:ILP917595 IVJ917595:IVL917595 JFF917595:JFH917595 JPB917595:JPD917595 JYX917595:JYZ917595 KIT917595:KIV917595 KSP917595:KSR917595 LCL917595:LCN917595 LMH917595:LMJ917595 LWD917595:LWF917595 MFZ917595:MGB917595 MPV917595:MPX917595 MZR917595:MZT917595 NJN917595:NJP917595 NTJ917595:NTL917595 ODF917595:ODH917595 ONB917595:OND917595 OWX917595:OWZ917595 PGT917595:PGV917595 PQP917595:PQR917595 QAL917595:QAN917595 QKH917595:QKJ917595 QUD917595:QUF917595 RDZ917595:REB917595 RNV917595:RNX917595 RXR917595:RXT917595 SHN917595:SHP917595 SRJ917595:SRL917595 TBF917595:TBH917595 TLB917595:TLD917595 TUX917595:TUZ917595 UET917595:UEV917595 UOP917595:UOR917595 UYL917595:UYN917595 VIH917595:VIJ917595 VSD917595:VSF917595 WBZ917595:WCB917595 WLV917595:WLX917595 WVR917595:WVT917595 J983131:L983131 JF983131:JH983131 TB983131:TD983131 ACX983131:ACZ983131 AMT983131:AMV983131 AWP983131:AWR983131 BGL983131:BGN983131 BQH983131:BQJ983131 CAD983131:CAF983131 CJZ983131:CKB983131 CTV983131:CTX983131 DDR983131:DDT983131 DNN983131:DNP983131 DXJ983131:DXL983131 EHF983131:EHH983131 ERB983131:ERD983131 FAX983131:FAZ983131 FKT983131:FKV983131 FUP983131:FUR983131 GEL983131:GEN983131 GOH983131:GOJ983131 GYD983131:GYF983131 HHZ983131:HIB983131 HRV983131:HRX983131 IBR983131:IBT983131 ILN983131:ILP983131 IVJ983131:IVL983131 JFF983131:JFH983131 JPB983131:JPD983131 JYX983131:JYZ983131 KIT983131:KIV983131 KSP983131:KSR983131 LCL983131:LCN983131 LMH983131:LMJ983131 LWD983131:LWF983131 MFZ983131:MGB983131 MPV983131:MPX983131 MZR983131:MZT983131 NJN983131:NJP983131 NTJ983131:NTL983131 ODF983131:ODH983131 ONB983131:OND983131 OWX983131:OWZ983131 PGT983131:PGV983131 PQP983131:PQR983131 QAL983131:QAN983131 QKH983131:QKJ983131 QUD983131:QUF983131 RDZ983131:REB983131 RNV983131:RNX983131 RXR983131:RXT983131 SHN983131:SHP983131 SRJ983131:SRL983131 TBF983131:TBH983131 TLB983131:TLD983131 TUX983131:TUZ983131 UET983131:UEV983131 UOP983131:UOR983131 UYL983131:UYN983131 VIH983131:VIJ983131 VSD983131:VSF983131 WBZ983131:WCB983131 WLV983131:WLX983131 WVR983131:WVT983131 N91:P91 JJ91:JL91 TF91:TH91 ADB91:ADD91 AMX91:AMZ91 AWT91:AWV91 BGP91:BGR91 BQL91:BQN91 CAH91:CAJ91 CKD91:CKF91 CTZ91:CUB91 DDV91:DDX91 DNR91:DNT91 DXN91:DXP91 EHJ91:EHL91 ERF91:ERH91 FBB91:FBD91 FKX91:FKZ91 FUT91:FUV91 GEP91:GER91 GOL91:GON91 GYH91:GYJ91 HID91:HIF91 HRZ91:HSB91 IBV91:IBX91 ILR91:ILT91 IVN91:IVP91 JFJ91:JFL91 JPF91:JPH91 JZB91:JZD91 KIX91:KIZ91 KST91:KSV91 LCP91:LCR91 LML91:LMN91 LWH91:LWJ91 MGD91:MGF91 MPZ91:MQB91 MZV91:MZX91 NJR91:NJT91 NTN91:NTP91 ODJ91:ODL91 ONF91:ONH91 OXB91:OXD91 PGX91:PGZ91 PQT91:PQV91 QAP91:QAR91 QKL91:QKN91 QUH91:QUJ91 RED91:REF91 RNZ91:ROB91 RXV91:RXX91 SHR91:SHT91 SRN91:SRP91 TBJ91:TBL91 TLF91:TLH91 TVB91:TVD91 UEX91:UEZ91 UOT91:UOV91 UYP91:UYR91 VIL91:VIN91 VSH91:VSJ91 WCD91:WCF91 WLZ91:WMB91 WVV91:WVX91 N65627:P65627 JJ65627:JL65627 TF65627:TH65627 ADB65627:ADD65627 AMX65627:AMZ65627 AWT65627:AWV65627 BGP65627:BGR65627 BQL65627:BQN65627 CAH65627:CAJ65627 CKD65627:CKF65627 CTZ65627:CUB65627 DDV65627:DDX65627 DNR65627:DNT65627 DXN65627:DXP65627 EHJ65627:EHL65627 ERF65627:ERH65627 FBB65627:FBD65627 FKX65627:FKZ65627 FUT65627:FUV65627 GEP65627:GER65627 GOL65627:GON65627 GYH65627:GYJ65627 HID65627:HIF65627 HRZ65627:HSB65627 IBV65627:IBX65627 ILR65627:ILT65627 IVN65627:IVP65627 JFJ65627:JFL65627 JPF65627:JPH65627 JZB65627:JZD65627 KIX65627:KIZ65627 KST65627:KSV65627 LCP65627:LCR65627 LML65627:LMN65627 LWH65627:LWJ65627 MGD65627:MGF65627 MPZ65627:MQB65627 MZV65627:MZX65627 NJR65627:NJT65627 NTN65627:NTP65627 ODJ65627:ODL65627 ONF65627:ONH65627 OXB65627:OXD65627 PGX65627:PGZ65627 PQT65627:PQV65627 QAP65627:QAR65627 QKL65627:QKN65627 QUH65627:QUJ65627 RED65627:REF65627 RNZ65627:ROB65627 RXV65627:RXX65627 SHR65627:SHT65627 SRN65627:SRP65627 TBJ65627:TBL65627 TLF65627:TLH65627 TVB65627:TVD65627 UEX65627:UEZ65627 UOT65627:UOV65627 UYP65627:UYR65627 VIL65627:VIN65627 VSH65627:VSJ65627 WCD65627:WCF65627 WLZ65627:WMB65627 WVV65627:WVX65627 N131163:P131163 JJ131163:JL131163 TF131163:TH131163 ADB131163:ADD131163 AMX131163:AMZ131163 AWT131163:AWV131163 BGP131163:BGR131163 BQL131163:BQN131163 CAH131163:CAJ131163 CKD131163:CKF131163 CTZ131163:CUB131163 DDV131163:DDX131163 DNR131163:DNT131163 DXN131163:DXP131163 EHJ131163:EHL131163 ERF131163:ERH131163 FBB131163:FBD131163 FKX131163:FKZ131163 FUT131163:FUV131163 GEP131163:GER131163 GOL131163:GON131163 GYH131163:GYJ131163 HID131163:HIF131163 HRZ131163:HSB131163 IBV131163:IBX131163 ILR131163:ILT131163 IVN131163:IVP131163 JFJ131163:JFL131163 JPF131163:JPH131163 JZB131163:JZD131163 KIX131163:KIZ131163 KST131163:KSV131163 LCP131163:LCR131163 LML131163:LMN131163 LWH131163:LWJ131163 MGD131163:MGF131163 MPZ131163:MQB131163 MZV131163:MZX131163 NJR131163:NJT131163 NTN131163:NTP131163 ODJ131163:ODL131163 ONF131163:ONH131163 OXB131163:OXD131163 PGX131163:PGZ131163 PQT131163:PQV131163 QAP131163:QAR131163 QKL131163:QKN131163 QUH131163:QUJ131163 RED131163:REF131163 RNZ131163:ROB131163 RXV131163:RXX131163 SHR131163:SHT131163 SRN131163:SRP131163 TBJ131163:TBL131163 TLF131163:TLH131163 TVB131163:TVD131163 UEX131163:UEZ131163 UOT131163:UOV131163 UYP131163:UYR131163 VIL131163:VIN131163 VSH131163:VSJ131163 WCD131163:WCF131163 WLZ131163:WMB131163 WVV131163:WVX131163 N196699:P196699 JJ196699:JL196699 TF196699:TH196699 ADB196699:ADD196699 AMX196699:AMZ196699 AWT196699:AWV196699 BGP196699:BGR196699 BQL196699:BQN196699 CAH196699:CAJ196699 CKD196699:CKF196699 CTZ196699:CUB196699 DDV196699:DDX196699 DNR196699:DNT196699 DXN196699:DXP196699 EHJ196699:EHL196699 ERF196699:ERH196699 FBB196699:FBD196699 FKX196699:FKZ196699 FUT196699:FUV196699 GEP196699:GER196699 GOL196699:GON196699 GYH196699:GYJ196699 HID196699:HIF196699 HRZ196699:HSB196699 IBV196699:IBX196699 ILR196699:ILT196699 IVN196699:IVP196699 JFJ196699:JFL196699 JPF196699:JPH196699 JZB196699:JZD196699 KIX196699:KIZ196699 KST196699:KSV196699 LCP196699:LCR196699 LML196699:LMN196699 LWH196699:LWJ196699 MGD196699:MGF196699 MPZ196699:MQB196699 MZV196699:MZX196699 NJR196699:NJT196699 NTN196699:NTP196699 ODJ196699:ODL196699 ONF196699:ONH196699 OXB196699:OXD196699 PGX196699:PGZ196699 PQT196699:PQV196699 QAP196699:QAR196699 QKL196699:QKN196699 QUH196699:QUJ196699 RED196699:REF196699 RNZ196699:ROB196699 RXV196699:RXX196699 SHR196699:SHT196699 SRN196699:SRP196699 TBJ196699:TBL196699 TLF196699:TLH196699 TVB196699:TVD196699 UEX196699:UEZ196699 UOT196699:UOV196699 UYP196699:UYR196699 VIL196699:VIN196699 VSH196699:VSJ196699 WCD196699:WCF196699 WLZ196699:WMB196699 WVV196699:WVX196699 N262235:P262235 JJ262235:JL262235 TF262235:TH262235 ADB262235:ADD262235 AMX262235:AMZ262235 AWT262235:AWV262235 BGP262235:BGR262235 BQL262235:BQN262235 CAH262235:CAJ262235 CKD262235:CKF262235 CTZ262235:CUB262235 DDV262235:DDX262235 DNR262235:DNT262235 DXN262235:DXP262235 EHJ262235:EHL262235 ERF262235:ERH262235 FBB262235:FBD262235 FKX262235:FKZ262235 FUT262235:FUV262235 GEP262235:GER262235 GOL262235:GON262235 GYH262235:GYJ262235 HID262235:HIF262235 HRZ262235:HSB262235 IBV262235:IBX262235 ILR262235:ILT262235 IVN262235:IVP262235 JFJ262235:JFL262235 JPF262235:JPH262235 JZB262235:JZD262235 KIX262235:KIZ262235 KST262235:KSV262235 LCP262235:LCR262235 LML262235:LMN262235 LWH262235:LWJ262235 MGD262235:MGF262235 MPZ262235:MQB262235 MZV262235:MZX262235 NJR262235:NJT262235 NTN262235:NTP262235 ODJ262235:ODL262235 ONF262235:ONH262235 OXB262235:OXD262235 PGX262235:PGZ262235 PQT262235:PQV262235 QAP262235:QAR262235 QKL262235:QKN262235 QUH262235:QUJ262235 RED262235:REF262235 RNZ262235:ROB262235 RXV262235:RXX262235 SHR262235:SHT262235 SRN262235:SRP262235 TBJ262235:TBL262235 TLF262235:TLH262235 TVB262235:TVD262235 UEX262235:UEZ262235 UOT262235:UOV262235 UYP262235:UYR262235 VIL262235:VIN262235 VSH262235:VSJ262235 WCD262235:WCF262235 WLZ262235:WMB262235 WVV262235:WVX262235 N327771:P327771 JJ327771:JL327771 TF327771:TH327771 ADB327771:ADD327771 AMX327771:AMZ327771 AWT327771:AWV327771 BGP327771:BGR327771 BQL327771:BQN327771 CAH327771:CAJ327771 CKD327771:CKF327771 CTZ327771:CUB327771 DDV327771:DDX327771 DNR327771:DNT327771 DXN327771:DXP327771 EHJ327771:EHL327771 ERF327771:ERH327771 FBB327771:FBD327771 FKX327771:FKZ327771 FUT327771:FUV327771 GEP327771:GER327771 GOL327771:GON327771 GYH327771:GYJ327771 HID327771:HIF327771 HRZ327771:HSB327771 IBV327771:IBX327771 ILR327771:ILT327771 IVN327771:IVP327771 JFJ327771:JFL327771 JPF327771:JPH327771 JZB327771:JZD327771 KIX327771:KIZ327771 KST327771:KSV327771 LCP327771:LCR327771 LML327771:LMN327771 LWH327771:LWJ327771 MGD327771:MGF327771 MPZ327771:MQB327771 MZV327771:MZX327771 NJR327771:NJT327771 NTN327771:NTP327771 ODJ327771:ODL327771 ONF327771:ONH327771 OXB327771:OXD327771 PGX327771:PGZ327771 PQT327771:PQV327771 QAP327771:QAR327771 QKL327771:QKN327771 QUH327771:QUJ327771 RED327771:REF327771 RNZ327771:ROB327771 RXV327771:RXX327771 SHR327771:SHT327771 SRN327771:SRP327771 TBJ327771:TBL327771 TLF327771:TLH327771 TVB327771:TVD327771 UEX327771:UEZ327771 UOT327771:UOV327771 UYP327771:UYR327771 VIL327771:VIN327771 VSH327771:VSJ327771 WCD327771:WCF327771 WLZ327771:WMB327771 WVV327771:WVX327771 N393307:P393307 JJ393307:JL393307 TF393307:TH393307 ADB393307:ADD393307 AMX393307:AMZ393307 AWT393307:AWV393307 BGP393307:BGR393307 BQL393307:BQN393307 CAH393307:CAJ393307 CKD393307:CKF393307 CTZ393307:CUB393307 DDV393307:DDX393307 DNR393307:DNT393307 DXN393307:DXP393307 EHJ393307:EHL393307 ERF393307:ERH393307 FBB393307:FBD393307 FKX393307:FKZ393307 FUT393307:FUV393307 GEP393307:GER393307 GOL393307:GON393307 GYH393307:GYJ393307 HID393307:HIF393307 HRZ393307:HSB393307 IBV393307:IBX393307 ILR393307:ILT393307 IVN393307:IVP393307 JFJ393307:JFL393307 JPF393307:JPH393307 JZB393307:JZD393307 KIX393307:KIZ393307 KST393307:KSV393307 LCP393307:LCR393307 LML393307:LMN393307 LWH393307:LWJ393307 MGD393307:MGF393307 MPZ393307:MQB393307 MZV393307:MZX393307 NJR393307:NJT393307 NTN393307:NTP393307 ODJ393307:ODL393307 ONF393307:ONH393307 OXB393307:OXD393307 PGX393307:PGZ393307 PQT393307:PQV393307 QAP393307:QAR393307 QKL393307:QKN393307 QUH393307:QUJ393307 RED393307:REF393307 RNZ393307:ROB393307 RXV393307:RXX393307 SHR393307:SHT393307 SRN393307:SRP393307 TBJ393307:TBL393307 TLF393307:TLH393307 TVB393307:TVD393307 UEX393307:UEZ393307 UOT393307:UOV393307 UYP393307:UYR393307 VIL393307:VIN393307 VSH393307:VSJ393307 WCD393307:WCF393307 WLZ393307:WMB393307 WVV393307:WVX393307 N458843:P458843 JJ458843:JL458843 TF458843:TH458843 ADB458843:ADD458843 AMX458843:AMZ458843 AWT458843:AWV458843 BGP458843:BGR458843 BQL458843:BQN458843 CAH458843:CAJ458843 CKD458843:CKF458843 CTZ458843:CUB458843 DDV458843:DDX458843 DNR458843:DNT458843 DXN458843:DXP458843 EHJ458843:EHL458843 ERF458843:ERH458843 FBB458843:FBD458843 FKX458843:FKZ458843 FUT458843:FUV458843 GEP458843:GER458843 GOL458843:GON458843 GYH458843:GYJ458843 HID458843:HIF458843 HRZ458843:HSB458843 IBV458843:IBX458843 ILR458843:ILT458843 IVN458843:IVP458843 JFJ458843:JFL458843 JPF458843:JPH458843 JZB458843:JZD458843 KIX458843:KIZ458843 KST458843:KSV458843 LCP458843:LCR458843 LML458843:LMN458843 LWH458843:LWJ458843 MGD458843:MGF458843 MPZ458843:MQB458843 MZV458843:MZX458843 NJR458843:NJT458843 NTN458843:NTP458843 ODJ458843:ODL458843 ONF458843:ONH458843 OXB458843:OXD458843 PGX458843:PGZ458843 PQT458843:PQV458843 QAP458843:QAR458843 QKL458843:QKN458843 QUH458843:QUJ458843 RED458843:REF458843 RNZ458843:ROB458843 RXV458843:RXX458843 SHR458843:SHT458843 SRN458843:SRP458843 TBJ458843:TBL458843 TLF458843:TLH458843 TVB458843:TVD458843 UEX458843:UEZ458843 UOT458843:UOV458843 UYP458843:UYR458843 VIL458843:VIN458843 VSH458843:VSJ458843 WCD458843:WCF458843 WLZ458843:WMB458843 WVV458843:WVX458843 N524379:P524379 JJ524379:JL524379 TF524379:TH524379 ADB524379:ADD524379 AMX524379:AMZ524379 AWT524379:AWV524379 BGP524379:BGR524379 BQL524379:BQN524379 CAH524379:CAJ524379 CKD524379:CKF524379 CTZ524379:CUB524379 DDV524379:DDX524379 DNR524379:DNT524379 DXN524379:DXP524379 EHJ524379:EHL524379 ERF524379:ERH524379 FBB524379:FBD524379 FKX524379:FKZ524379 FUT524379:FUV524379 GEP524379:GER524379 GOL524379:GON524379 GYH524379:GYJ524379 HID524379:HIF524379 HRZ524379:HSB524379 IBV524379:IBX524379 ILR524379:ILT524379 IVN524379:IVP524379 JFJ524379:JFL524379 JPF524379:JPH524379 JZB524379:JZD524379 KIX524379:KIZ524379 KST524379:KSV524379 LCP524379:LCR524379 LML524379:LMN524379 LWH524379:LWJ524379 MGD524379:MGF524379 MPZ524379:MQB524379 MZV524379:MZX524379 NJR524379:NJT524379 NTN524379:NTP524379 ODJ524379:ODL524379 ONF524379:ONH524379 OXB524379:OXD524379 PGX524379:PGZ524379 PQT524379:PQV524379 QAP524379:QAR524379 QKL524379:QKN524379 QUH524379:QUJ524379 RED524379:REF524379 RNZ524379:ROB524379 RXV524379:RXX524379 SHR524379:SHT524379 SRN524379:SRP524379 TBJ524379:TBL524379 TLF524379:TLH524379 TVB524379:TVD524379 UEX524379:UEZ524379 UOT524379:UOV524379 UYP524379:UYR524379 VIL524379:VIN524379 VSH524379:VSJ524379 WCD524379:WCF524379 WLZ524379:WMB524379 WVV524379:WVX524379 N589915:P589915 JJ589915:JL589915 TF589915:TH589915 ADB589915:ADD589915 AMX589915:AMZ589915 AWT589915:AWV589915 BGP589915:BGR589915 BQL589915:BQN589915 CAH589915:CAJ589915 CKD589915:CKF589915 CTZ589915:CUB589915 DDV589915:DDX589915 DNR589915:DNT589915 DXN589915:DXP589915 EHJ589915:EHL589915 ERF589915:ERH589915 FBB589915:FBD589915 FKX589915:FKZ589915 FUT589915:FUV589915 GEP589915:GER589915 GOL589915:GON589915 GYH589915:GYJ589915 HID589915:HIF589915 HRZ589915:HSB589915 IBV589915:IBX589915 ILR589915:ILT589915 IVN589915:IVP589915 JFJ589915:JFL589915 JPF589915:JPH589915 JZB589915:JZD589915 KIX589915:KIZ589915 KST589915:KSV589915 LCP589915:LCR589915 LML589915:LMN589915 LWH589915:LWJ589915 MGD589915:MGF589915 MPZ589915:MQB589915 MZV589915:MZX589915 NJR589915:NJT589915 NTN589915:NTP589915 ODJ589915:ODL589915 ONF589915:ONH589915 OXB589915:OXD589915 PGX589915:PGZ589915 PQT589915:PQV589915 QAP589915:QAR589915 QKL589915:QKN589915 QUH589915:QUJ589915 RED589915:REF589915 RNZ589915:ROB589915 RXV589915:RXX589915 SHR589915:SHT589915 SRN589915:SRP589915 TBJ589915:TBL589915 TLF589915:TLH589915 TVB589915:TVD589915 UEX589915:UEZ589915 UOT589915:UOV589915 UYP589915:UYR589915 VIL589915:VIN589915 VSH589915:VSJ589915 WCD589915:WCF589915 WLZ589915:WMB589915 WVV589915:WVX589915 N655451:P655451 JJ655451:JL655451 TF655451:TH655451 ADB655451:ADD655451 AMX655451:AMZ655451 AWT655451:AWV655451 BGP655451:BGR655451 BQL655451:BQN655451 CAH655451:CAJ655451 CKD655451:CKF655451 CTZ655451:CUB655451 DDV655451:DDX655451 DNR655451:DNT655451 DXN655451:DXP655451 EHJ655451:EHL655451 ERF655451:ERH655451 FBB655451:FBD655451 FKX655451:FKZ655451 FUT655451:FUV655451 GEP655451:GER655451 GOL655451:GON655451 GYH655451:GYJ655451 HID655451:HIF655451 HRZ655451:HSB655451 IBV655451:IBX655451 ILR655451:ILT655451 IVN655451:IVP655451 JFJ655451:JFL655451 JPF655451:JPH655451 JZB655451:JZD655451 KIX655451:KIZ655451 KST655451:KSV655451 LCP655451:LCR655451 LML655451:LMN655451 LWH655451:LWJ655451 MGD655451:MGF655451 MPZ655451:MQB655451 MZV655451:MZX655451 NJR655451:NJT655451 NTN655451:NTP655451 ODJ655451:ODL655451 ONF655451:ONH655451 OXB655451:OXD655451 PGX655451:PGZ655451 PQT655451:PQV655451 QAP655451:QAR655451 QKL655451:QKN655451 QUH655451:QUJ655451 RED655451:REF655451 RNZ655451:ROB655451 RXV655451:RXX655451 SHR655451:SHT655451 SRN655451:SRP655451 TBJ655451:TBL655451 TLF655451:TLH655451 TVB655451:TVD655451 UEX655451:UEZ655451 UOT655451:UOV655451 UYP655451:UYR655451 VIL655451:VIN655451 VSH655451:VSJ655451 WCD655451:WCF655451 WLZ655451:WMB655451 WVV655451:WVX655451 N720987:P720987 JJ720987:JL720987 TF720987:TH720987 ADB720987:ADD720987 AMX720987:AMZ720987 AWT720987:AWV720987 BGP720987:BGR720987 BQL720987:BQN720987 CAH720987:CAJ720987 CKD720987:CKF720987 CTZ720987:CUB720987 DDV720987:DDX720987 DNR720987:DNT720987 DXN720987:DXP720987 EHJ720987:EHL720987 ERF720987:ERH720987 FBB720987:FBD720987 FKX720987:FKZ720987 FUT720987:FUV720987 GEP720987:GER720987 GOL720987:GON720987 GYH720987:GYJ720987 HID720987:HIF720987 HRZ720987:HSB720987 IBV720987:IBX720987 ILR720987:ILT720987 IVN720987:IVP720987 JFJ720987:JFL720987 JPF720987:JPH720987 JZB720987:JZD720987 KIX720987:KIZ720987 KST720987:KSV720987 LCP720987:LCR720987 LML720987:LMN720987 LWH720987:LWJ720987 MGD720987:MGF720987 MPZ720987:MQB720987 MZV720987:MZX720987 NJR720987:NJT720987 NTN720987:NTP720987 ODJ720987:ODL720987 ONF720987:ONH720987 OXB720987:OXD720987 PGX720987:PGZ720987 PQT720987:PQV720987 QAP720987:QAR720987 QKL720987:QKN720987 QUH720987:QUJ720987 RED720987:REF720987 RNZ720987:ROB720987 RXV720987:RXX720987 SHR720987:SHT720987 SRN720987:SRP720987 TBJ720987:TBL720987 TLF720987:TLH720987 TVB720987:TVD720987 UEX720987:UEZ720987 UOT720987:UOV720987 UYP720987:UYR720987 VIL720987:VIN720987 VSH720987:VSJ720987 WCD720987:WCF720987 WLZ720987:WMB720987 WVV720987:WVX720987 N786523:P786523 JJ786523:JL786523 TF786523:TH786523 ADB786523:ADD786523 AMX786523:AMZ786523 AWT786523:AWV786523 BGP786523:BGR786523 BQL786523:BQN786523 CAH786523:CAJ786523 CKD786523:CKF786523 CTZ786523:CUB786523 DDV786523:DDX786523 DNR786523:DNT786523 DXN786523:DXP786523 EHJ786523:EHL786523 ERF786523:ERH786523 FBB786523:FBD786523 FKX786523:FKZ786523 FUT786523:FUV786523 GEP786523:GER786523 GOL786523:GON786523 GYH786523:GYJ786523 HID786523:HIF786523 HRZ786523:HSB786523 IBV786523:IBX786523 ILR786523:ILT786523 IVN786523:IVP786523 JFJ786523:JFL786523 JPF786523:JPH786523 JZB786523:JZD786523 KIX786523:KIZ786523 KST786523:KSV786523 LCP786523:LCR786523 LML786523:LMN786523 LWH786523:LWJ786523 MGD786523:MGF786523 MPZ786523:MQB786523 MZV786523:MZX786523 NJR786523:NJT786523 NTN786523:NTP786523 ODJ786523:ODL786523 ONF786523:ONH786523 OXB786523:OXD786523 PGX786523:PGZ786523 PQT786523:PQV786523 QAP786523:QAR786523 QKL786523:QKN786523 QUH786523:QUJ786523 RED786523:REF786523 RNZ786523:ROB786523 RXV786523:RXX786523 SHR786523:SHT786523 SRN786523:SRP786523 TBJ786523:TBL786523 TLF786523:TLH786523 TVB786523:TVD786523 UEX786523:UEZ786523 UOT786523:UOV786523 UYP786523:UYR786523 VIL786523:VIN786523 VSH786523:VSJ786523 WCD786523:WCF786523 WLZ786523:WMB786523 WVV786523:WVX786523 N852059:P852059 JJ852059:JL852059 TF852059:TH852059 ADB852059:ADD852059 AMX852059:AMZ852059 AWT852059:AWV852059 BGP852059:BGR852059 BQL852059:BQN852059 CAH852059:CAJ852059 CKD852059:CKF852059 CTZ852059:CUB852059 DDV852059:DDX852059 DNR852059:DNT852059 DXN852059:DXP852059 EHJ852059:EHL852059 ERF852059:ERH852059 FBB852059:FBD852059 FKX852059:FKZ852059 FUT852059:FUV852059 GEP852059:GER852059 GOL852059:GON852059 GYH852059:GYJ852059 HID852059:HIF852059 HRZ852059:HSB852059 IBV852059:IBX852059 ILR852059:ILT852059 IVN852059:IVP852059 JFJ852059:JFL852059 JPF852059:JPH852059 JZB852059:JZD852059 KIX852059:KIZ852059 KST852059:KSV852059 LCP852059:LCR852059 LML852059:LMN852059 LWH852059:LWJ852059 MGD852059:MGF852059 MPZ852059:MQB852059 MZV852059:MZX852059 NJR852059:NJT852059 NTN852059:NTP852059 ODJ852059:ODL852059 ONF852059:ONH852059 OXB852059:OXD852059 PGX852059:PGZ852059 PQT852059:PQV852059 QAP852059:QAR852059 QKL852059:QKN852059 QUH852059:QUJ852059 RED852059:REF852059 RNZ852059:ROB852059 RXV852059:RXX852059 SHR852059:SHT852059 SRN852059:SRP852059 TBJ852059:TBL852059 TLF852059:TLH852059 TVB852059:TVD852059 UEX852059:UEZ852059 UOT852059:UOV852059 UYP852059:UYR852059 VIL852059:VIN852059 VSH852059:VSJ852059 WCD852059:WCF852059 WLZ852059:WMB852059 WVV852059:WVX852059 N917595:P917595 JJ917595:JL917595 TF917595:TH917595 ADB917595:ADD917595 AMX917595:AMZ917595 AWT917595:AWV917595 BGP917595:BGR917595 BQL917595:BQN917595 CAH917595:CAJ917595 CKD917595:CKF917595 CTZ917595:CUB917595 DDV917595:DDX917595 DNR917595:DNT917595 DXN917595:DXP917595 EHJ917595:EHL917595 ERF917595:ERH917595 FBB917595:FBD917595 FKX917595:FKZ917595 FUT917595:FUV917595 GEP917595:GER917595 GOL917595:GON917595 GYH917595:GYJ917595 HID917595:HIF917595 HRZ917595:HSB917595 IBV917595:IBX917595 ILR917595:ILT917595 IVN917595:IVP917595 JFJ917595:JFL917595 JPF917595:JPH917595 JZB917595:JZD917595 KIX917595:KIZ917595 KST917595:KSV917595 LCP917595:LCR917595 LML917595:LMN917595 LWH917595:LWJ917595 MGD917595:MGF917595 MPZ917595:MQB917595 MZV917595:MZX917595 NJR917595:NJT917595 NTN917595:NTP917595 ODJ917595:ODL917595 ONF917595:ONH917595 OXB917595:OXD917595 PGX917595:PGZ917595 PQT917595:PQV917595 QAP917595:QAR917595 QKL917595:QKN917595 QUH917595:QUJ917595 RED917595:REF917595 RNZ917595:ROB917595 RXV917595:RXX917595 SHR917595:SHT917595 SRN917595:SRP917595 TBJ917595:TBL917595 TLF917595:TLH917595 TVB917595:TVD917595 UEX917595:UEZ917595 UOT917595:UOV917595 UYP917595:UYR917595 VIL917595:VIN917595 VSH917595:VSJ917595 WCD917595:WCF917595 WLZ917595:WMB917595 WVV917595:WVX917595 N983131:P983131 JJ983131:JL983131 TF983131:TH983131 ADB983131:ADD983131 AMX983131:AMZ983131 AWT983131:AWV983131 BGP983131:BGR983131 BQL983131:BQN983131 CAH983131:CAJ983131 CKD983131:CKF983131 CTZ983131:CUB983131 DDV983131:DDX983131 DNR983131:DNT983131 DXN983131:DXP983131 EHJ983131:EHL983131 ERF983131:ERH983131 FBB983131:FBD983131 FKX983131:FKZ983131 FUT983131:FUV983131 GEP983131:GER983131 GOL983131:GON983131 GYH983131:GYJ983131 HID983131:HIF983131 HRZ983131:HSB983131 IBV983131:IBX983131 ILR983131:ILT983131 IVN983131:IVP983131 JFJ983131:JFL983131 JPF983131:JPH983131 JZB983131:JZD983131 KIX983131:KIZ983131 KST983131:KSV983131 LCP983131:LCR983131 LML983131:LMN983131 LWH983131:LWJ983131 MGD983131:MGF983131 MPZ983131:MQB983131 MZV983131:MZX983131 NJR983131:NJT983131 NTN983131:NTP983131 ODJ983131:ODL983131 ONF983131:ONH983131 OXB983131:OXD983131 PGX983131:PGZ983131 PQT983131:PQV983131 QAP983131:QAR983131 QKL983131:QKN983131 QUH983131:QUJ983131 RED983131:REF983131 RNZ983131:ROB983131 RXV983131:RXX983131 SHR983131:SHT983131 SRN983131:SRP983131 TBJ983131:TBL983131 TLF983131:TLH983131 TVB983131:TVD983131 UEX983131:UEZ983131 UOT983131:UOV983131 UYP983131:UYR983131 VIL983131:VIN983131 VSH983131:VSJ983131 WCD983131:WCF983131 WLZ983131:WMB983131 WVV983131:WVX983131" xr:uid="{41474BC1-B88B-43CF-A62C-31814CB36D47}"/>
    <dataValidation allowBlank="1" showInputMessage="1" showErrorMessage="1" promptTitle="Scrap and Rework" prompt="Qty of scrapped or reworked parts during the trial._x000a_" sqref="G85:H85 JC85:JD85 SY85:SZ85 ACU85:ACV85 AMQ85:AMR85 AWM85:AWN85 BGI85:BGJ85 BQE85:BQF85 CAA85:CAB85 CJW85:CJX85 CTS85:CTT85 DDO85:DDP85 DNK85:DNL85 DXG85:DXH85 EHC85:EHD85 EQY85:EQZ85 FAU85:FAV85 FKQ85:FKR85 FUM85:FUN85 GEI85:GEJ85 GOE85:GOF85 GYA85:GYB85 HHW85:HHX85 HRS85:HRT85 IBO85:IBP85 ILK85:ILL85 IVG85:IVH85 JFC85:JFD85 JOY85:JOZ85 JYU85:JYV85 KIQ85:KIR85 KSM85:KSN85 LCI85:LCJ85 LME85:LMF85 LWA85:LWB85 MFW85:MFX85 MPS85:MPT85 MZO85:MZP85 NJK85:NJL85 NTG85:NTH85 ODC85:ODD85 OMY85:OMZ85 OWU85:OWV85 PGQ85:PGR85 PQM85:PQN85 QAI85:QAJ85 QKE85:QKF85 QUA85:QUB85 RDW85:RDX85 RNS85:RNT85 RXO85:RXP85 SHK85:SHL85 SRG85:SRH85 TBC85:TBD85 TKY85:TKZ85 TUU85:TUV85 UEQ85:UER85 UOM85:UON85 UYI85:UYJ85 VIE85:VIF85 VSA85:VSB85 WBW85:WBX85 WLS85:WLT85 WVO85:WVP85 G65621:H65621 JC65621:JD65621 SY65621:SZ65621 ACU65621:ACV65621 AMQ65621:AMR65621 AWM65621:AWN65621 BGI65621:BGJ65621 BQE65621:BQF65621 CAA65621:CAB65621 CJW65621:CJX65621 CTS65621:CTT65621 DDO65621:DDP65621 DNK65621:DNL65621 DXG65621:DXH65621 EHC65621:EHD65621 EQY65621:EQZ65621 FAU65621:FAV65621 FKQ65621:FKR65621 FUM65621:FUN65621 GEI65621:GEJ65621 GOE65621:GOF65621 GYA65621:GYB65621 HHW65621:HHX65621 HRS65621:HRT65621 IBO65621:IBP65621 ILK65621:ILL65621 IVG65621:IVH65621 JFC65621:JFD65621 JOY65621:JOZ65621 JYU65621:JYV65621 KIQ65621:KIR65621 KSM65621:KSN65621 LCI65621:LCJ65621 LME65621:LMF65621 LWA65621:LWB65621 MFW65621:MFX65621 MPS65621:MPT65621 MZO65621:MZP65621 NJK65621:NJL65621 NTG65621:NTH65621 ODC65621:ODD65621 OMY65621:OMZ65621 OWU65621:OWV65621 PGQ65621:PGR65621 PQM65621:PQN65621 QAI65621:QAJ65621 QKE65621:QKF65621 QUA65621:QUB65621 RDW65621:RDX65621 RNS65621:RNT65621 RXO65621:RXP65621 SHK65621:SHL65621 SRG65621:SRH65621 TBC65621:TBD65621 TKY65621:TKZ65621 TUU65621:TUV65621 UEQ65621:UER65621 UOM65621:UON65621 UYI65621:UYJ65621 VIE65621:VIF65621 VSA65621:VSB65621 WBW65621:WBX65621 WLS65621:WLT65621 WVO65621:WVP65621 G131157:H131157 JC131157:JD131157 SY131157:SZ131157 ACU131157:ACV131157 AMQ131157:AMR131157 AWM131157:AWN131157 BGI131157:BGJ131157 BQE131157:BQF131157 CAA131157:CAB131157 CJW131157:CJX131157 CTS131157:CTT131157 DDO131157:DDP131157 DNK131157:DNL131157 DXG131157:DXH131157 EHC131157:EHD131157 EQY131157:EQZ131157 FAU131157:FAV131157 FKQ131157:FKR131157 FUM131157:FUN131157 GEI131157:GEJ131157 GOE131157:GOF131157 GYA131157:GYB131157 HHW131157:HHX131157 HRS131157:HRT131157 IBO131157:IBP131157 ILK131157:ILL131157 IVG131157:IVH131157 JFC131157:JFD131157 JOY131157:JOZ131157 JYU131157:JYV131157 KIQ131157:KIR131157 KSM131157:KSN131157 LCI131157:LCJ131157 LME131157:LMF131157 LWA131157:LWB131157 MFW131157:MFX131157 MPS131157:MPT131157 MZO131157:MZP131157 NJK131157:NJL131157 NTG131157:NTH131157 ODC131157:ODD131157 OMY131157:OMZ131157 OWU131157:OWV131157 PGQ131157:PGR131157 PQM131157:PQN131157 QAI131157:QAJ131157 QKE131157:QKF131157 QUA131157:QUB131157 RDW131157:RDX131157 RNS131157:RNT131157 RXO131157:RXP131157 SHK131157:SHL131157 SRG131157:SRH131157 TBC131157:TBD131157 TKY131157:TKZ131157 TUU131157:TUV131157 UEQ131157:UER131157 UOM131157:UON131157 UYI131157:UYJ131157 VIE131157:VIF131157 VSA131157:VSB131157 WBW131157:WBX131157 WLS131157:WLT131157 WVO131157:WVP131157 G196693:H196693 JC196693:JD196693 SY196693:SZ196693 ACU196693:ACV196693 AMQ196693:AMR196693 AWM196693:AWN196693 BGI196693:BGJ196693 BQE196693:BQF196693 CAA196693:CAB196693 CJW196693:CJX196693 CTS196693:CTT196693 DDO196693:DDP196693 DNK196693:DNL196693 DXG196693:DXH196693 EHC196693:EHD196693 EQY196693:EQZ196693 FAU196693:FAV196693 FKQ196693:FKR196693 FUM196693:FUN196693 GEI196693:GEJ196693 GOE196693:GOF196693 GYA196693:GYB196693 HHW196693:HHX196693 HRS196693:HRT196693 IBO196693:IBP196693 ILK196693:ILL196693 IVG196693:IVH196693 JFC196693:JFD196693 JOY196693:JOZ196693 JYU196693:JYV196693 KIQ196693:KIR196693 KSM196693:KSN196693 LCI196693:LCJ196693 LME196693:LMF196693 LWA196693:LWB196693 MFW196693:MFX196693 MPS196693:MPT196693 MZO196693:MZP196693 NJK196693:NJL196693 NTG196693:NTH196693 ODC196693:ODD196693 OMY196693:OMZ196693 OWU196693:OWV196693 PGQ196693:PGR196693 PQM196693:PQN196693 QAI196693:QAJ196693 QKE196693:QKF196693 QUA196693:QUB196693 RDW196693:RDX196693 RNS196693:RNT196693 RXO196693:RXP196693 SHK196693:SHL196693 SRG196693:SRH196693 TBC196693:TBD196693 TKY196693:TKZ196693 TUU196693:TUV196693 UEQ196693:UER196693 UOM196693:UON196693 UYI196693:UYJ196693 VIE196693:VIF196693 VSA196693:VSB196693 WBW196693:WBX196693 WLS196693:WLT196693 WVO196693:WVP196693 G262229:H262229 JC262229:JD262229 SY262229:SZ262229 ACU262229:ACV262229 AMQ262229:AMR262229 AWM262229:AWN262229 BGI262229:BGJ262229 BQE262229:BQF262229 CAA262229:CAB262229 CJW262229:CJX262229 CTS262229:CTT262229 DDO262229:DDP262229 DNK262229:DNL262229 DXG262229:DXH262229 EHC262229:EHD262229 EQY262229:EQZ262229 FAU262229:FAV262229 FKQ262229:FKR262229 FUM262229:FUN262229 GEI262229:GEJ262229 GOE262229:GOF262229 GYA262229:GYB262229 HHW262229:HHX262229 HRS262229:HRT262229 IBO262229:IBP262229 ILK262229:ILL262229 IVG262229:IVH262229 JFC262229:JFD262229 JOY262229:JOZ262229 JYU262229:JYV262229 KIQ262229:KIR262229 KSM262229:KSN262229 LCI262229:LCJ262229 LME262229:LMF262229 LWA262229:LWB262229 MFW262229:MFX262229 MPS262229:MPT262229 MZO262229:MZP262229 NJK262229:NJL262229 NTG262229:NTH262229 ODC262229:ODD262229 OMY262229:OMZ262229 OWU262229:OWV262229 PGQ262229:PGR262229 PQM262229:PQN262229 QAI262229:QAJ262229 QKE262229:QKF262229 QUA262229:QUB262229 RDW262229:RDX262229 RNS262229:RNT262229 RXO262229:RXP262229 SHK262229:SHL262229 SRG262229:SRH262229 TBC262229:TBD262229 TKY262229:TKZ262229 TUU262229:TUV262229 UEQ262229:UER262229 UOM262229:UON262229 UYI262229:UYJ262229 VIE262229:VIF262229 VSA262229:VSB262229 WBW262229:WBX262229 WLS262229:WLT262229 WVO262229:WVP262229 G327765:H327765 JC327765:JD327765 SY327765:SZ327765 ACU327765:ACV327765 AMQ327765:AMR327765 AWM327765:AWN327765 BGI327765:BGJ327765 BQE327765:BQF327765 CAA327765:CAB327765 CJW327765:CJX327765 CTS327765:CTT327765 DDO327765:DDP327765 DNK327765:DNL327765 DXG327765:DXH327765 EHC327765:EHD327765 EQY327765:EQZ327765 FAU327765:FAV327765 FKQ327765:FKR327765 FUM327765:FUN327765 GEI327765:GEJ327765 GOE327765:GOF327765 GYA327765:GYB327765 HHW327765:HHX327765 HRS327765:HRT327765 IBO327765:IBP327765 ILK327765:ILL327765 IVG327765:IVH327765 JFC327765:JFD327765 JOY327765:JOZ327765 JYU327765:JYV327765 KIQ327765:KIR327765 KSM327765:KSN327765 LCI327765:LCJ327765 LME327765:LMF327765 LWA327765:LWB327765 MFW327765:MFX327765 MPS327765:MPT327765 MZO327765:MZP327765 NJK327765:NJL327765 NTG327765:NTH327765 ODC327765:ODD327765 OMY327765:OMZ327765 OWU327765:OWV327765 PGQ327765:PGR327765 PQM327765:PQN327765 QAI327765:QAJ327765 QKE327765:QKF327765 QUA327765:QUB327765 RDW327765:RDX327765 RNS327765:RNT327765 RXO327765:RXP327765 SHK327765:SHL327765 SRG327765:SRH327765 TBC327765:TBD327765 TKY327765:TKZ327765 TUU327765:TUV327765 UEQ327765:UER327765 UOM327765:UON327765 UYI327765:UYJ327765 VIE327765:VIF327765 VSA327765:VSB327765 WBW327765:WBX327765 WLS327765:WLT327765 WVO327765:WVP327765 G393301:H393301 JC393301:JD393301 SY393301:SZ393301 ACU393301:ACV393301 AMQ393301:AMR393301 AWM393301:AWN393301 BGI393301:BGJ393301 BQE393301:BQF393301 CAA393301:CAB393301 CJW393301:CJX393301 CTS393301:CTT393301 DDO393301:DDP393301 DNK393301:DNL393301 DXG393301:DXH393301 EHC393301:EHD393301 EQY393301:EQZ393301 FAU393301:FAV393301 FKQ393301:FKR393301 FUM393301:FUN393301 GEI393301:GEJ393301 GOE393301:GOF393301 GYA393301:GYB393301 HHW393301:HHX393301 HRS393301:HRT393301 IBO393301:IBP393301 ILK393301:ILL393301 IVG393301:IVH393301 JFC393301:JFD393301 JOY393301:JOZ393301 JYU393301:JYV393301 KIQ393301:KIR393301 KSM393301:KSN393301 LCI393301:LCJ393301 LME393301:LMF393301 LWA393301:LWB393301 MFW393301:MFX393301 MPS393301:MPT393301 MZO393301:MZP393301 NJK393301:NJL393301 NTG393301:NTH393301 ODC393301:ODD393301 OMY393301:OMZ393301 OWU393301:OWV393301 PGQ393301:PGR393301 PQM393301:PQN393301 QAI393301:QAJ393301 QKE393301:QKF393301 QUA393301:QUB393301 RDW393301:RDX393301 RNS393301:RNT393301 RXO393301:RXP393301 SHK393301:SHL393301 SRG393301:SRH393301 TBC393301:TBD393301 TKY393301:TKZ393301 TUU393301:TUV393301 UEQ393301:UER393301 UOM393301:UON393301 UYI393301:UYJ393301 VIE393301:VIF393301 VSA393301:VSB393301 WBW393301:WBX393301 WLS393301:WLT393301 WVO393301:WVP393301 G458837:H458837 JC458837:JD458837 SY458837:SZ458837 ACU458837:ACV458837 AMQ458837:AMR458837 AWM458837:AWN458837 BGI458837:BGJ458837 BQE458837:BQF458837 CAA458837:CAB458837 CJW458837:CJX458837 CTS458837:CTT458837 DDO458837:DDP458837 DNK458837:DNL458837 DXG458837:DXH458837 EHC458837:EHD458837 EQY458837:EQZ458837 FAU458837:FAV458837 FKQ458837:FKR458837 FUM458837:FUN458837 GEI458837:GEJ458837 GOE458837:GOF458837 GYA458837:GYB458837 HHW458837:HHX458837 HRS458837:HRT458837 IBO458837:IBP458837 ILK458837:ILL458837 IVG458837:IVH458837 JFC458837:JFD458837 JOY458837:JOZ458837 JYU458837:JYV458837 KIQ458837:KIR458837 KSM458837:KSN458837 LCI458837:LCJ458837 LME458837:LMF458837 LWA458837:LWB458837 MFW458837:MFX458837 MPS458837:MPT458837 MZO458837:MZP458837 NJK458837:NJL458837 NTG458837:NTH458837 ODC458837:ODD458837 OMY458837:OMZ458837 OWU458837:OWV458837 PGQ458837:PGR458837 PQM458837:PQN458837 QAI458837:QAJ458837 QKE458837:QKF458837 QUA458837:QUB458837 RDW458837:RDX458837 RNS458837:RNT458837 RXO458837:RXP458837 SHK458837:SHL458837 SRG458837:SRH458837 TBC458837:TBD458837 TKY458837:TKZ458837 TUU458837:TUV458837 UEQ458837:UER458837 UOM458837:UON458837 UYI458837:UYJ458837 VIE458837:VIF458837 VSA458837:VSB458837 WBW458837:WBX458837 WLS458837:WLT458837 WVO458837:WVP458837 G524373:H524373 JC524373:JD524373 SY524373:SZ524373 ACU524373:ACV524373 AMQ524373:AMR524373 AWM524373:AWN524373 BGI524373:BGJ524373 BQE524373:BQF524373 CAA524373:CAB524373 CJW524373:CJX524373 CTS524373:CTT524373 DDO524373:DDP524373 DNK524373:DNL524373 DXG524373:DXH524373 EHC524373:EHD524373 EQY524373:EQZ524373 FAU524373:FAV524373 FKQ524373:FKR524373 FUM524373:FUN524373 GEI524373:GEJ524373 GOE524373:GOF524373 GYA524373:GYB524373 HHW524373:HHX524373 HRS524373:HRT524373 IBO524373:IBP524373 ILK524373:ILL524373 IVG524373:IVH524373 JFC524373:JFD524373 JOY524373:JOZ524373 JYU524373:JYV524373 KIQ524373:KIR524373 KSM524373:KSN524373 LCI524373:LCJ524373 LME524373:LMF524373 LWA524373:LWB524373 MFW524373:MFX524373 MPS524373:MPT524373 MZO524373:MZP524373 NJK524373:NJL524373 NTG524373:NTH524373 ODC524373:ODD524373 OMY524373:OMZ524373 OWU524373:OWV524373 PGQ524373:PGR524373 PQM524373:PQN524373 QAI524373:QAJ524373 QKE524373:QKF524373 QUA524373:QUB524373 RDW524373:RDX524373 RNS524373:RNT524373 RXO524373:RXP524373 SHK524373:SHL524373 SRG524373:SRH524373 TBC524373:TBD524373 TKY524373:TKZ524373 TUU524373:TUV524373 UEQ524373:UER524373 UOM524373:UON524373 UYI524373:UYJ524373 VIE524373:VIF524373 VSA524373:VSB524373 WBW524373:WBX524373 WLS524373:WLT524373 WVO524373:WVP524373 G589909:H589909 JC589909:JD589909 SY589909:SZ589909 ACU589909:ACV589909 AMQ589909:AMR589909 AWM589909:AWN589909 BGI589909:BGJ589909 BQE589909:BQF589909 CAA589909:CAB589909 CJW589909:CJX589909 CTS589909:CTT589909 DDO589909:DDP589909 DNK589909:DNL589909 DXG589909:DXH589909 EHC589909:EHD589909 EQY589909:EQZ589909 FAU589909:FAV589909 FKQ589909:FKR589909 FUM589909:FUN589909 GEI589909:GEJ589909 GOE589909:GOF589909 GYA589909:GYB589909 HHW589909:HHX589909 HRS589909:HRT589909 IBO589909:IBP589909 ILK589909:ILL589909 IVG589909:IVH589909 JFC589909:JFD589909 JOY589909:JOZ589909 JYU589909:JYV589909 KIQ589909:KIR589909 KSM589909:KSN589909 LCI589909:LCJ589909 LME589909:LMF589909 LWA589909:LWB589909 MFW589909:MFX589909 MPS589909:MPT589909 MZO589909:MZP589909 NJK589909:NJL589909 NTG589909:NTH589909 ODC589909:ODD589909 OMY589909:OMZ589909 OWU589909:OWV589909 PGQ589909:PGR589909 PQM589909:PQN589909 QAI589909:QAJ589909 QKE589909:QKF589909 QUA589909:QUB589909 RDW589909:RDX589909 RNS589909:RNT589909 RXO589909:RXP589909 SHK589909:SHL589909 SRG589909:SRH589909 TBC589909:TBD589909 TKY589909:TKZ589909 TUU589909:TUV589909 UEQ589909:UER589909 UOM589909:UON589909 UYI589909:UYJ589909 VIE589909:VIF589909 VSA589909:VSB589909 WBW589909:WBX589909 WLS589909:WLT589909 WVO589909:WVP589909 G655445:H655445 JC655445:JD655445 SY655445:SZ655445 ACU655445:ACV655445 AMQ655445:AMR655445 AWM655445:AWN655445 BGI655445:BGJ655445 BQE655445:BQF655445 CAA655445:CAB655445 CJW655445:CJX655445 CTS655445:CTT655445 DDO655445:DDP655445 DNK655445:DNL655445 DXG655445:DXH655445 EHC655445:EHD655445 EQY655445:EQZ655445 FAU655445:FAV655445 FKQ655445:FKR655445 FUM655445:FUN655445 GEI655445:GEJ655445 GOE655445:GOF655445 GYA655445:GYB655445 HHW655445:HHX655445 HRS655445:HRT655445 IBO655445:IBP655445 ILK655445:ILL655445 IVG655445:IVH655445 JFC655445:JFD655445 JOY655445:JOZ655445 JYU655445:JYV655445 KIQ655445:KIR655445 KSM655445:KSN655445 LCI655445:LCJ655445 LME655445:LMF655445 LWA655445:LWB655445 MFW655445:MFX655445 MPS655445:MPT655445 MZO655445:MZP655445 NJK655445:NJL655445 NTG655445:NTH655445 ODC655445:ODD655445 OMY655445:OMZ655445 OWU655445:OWV655445 PGQ655445:PGR655445 PQM655445:PQN655445 QAI655445:QAJ655445 QKE655445:QKF655445 QUA655445:QUB655445 RDW655445:RDX655445 RNS655445:RNT655445 RXO655445:RXP655445 SHK655445:SHL655445 SRG655445:SRH655445 TBC655445:TBD655445 TKY655445:TKZ655445 TUU655445:TUV655445 UEQ655445:UER655445 UOM655445:UON655445 UYI655445:UYJ655445 VIE655445:VIF655445 VSA655445:VSB655445 WBW655445:WBX655445 WLS655445:WLT655445 WVO655445:WVP655445 G720981:H720981 JC720981:JD720981 SY720981:SZ720981 ACU720981:ACV720981 AMQ720981:AMR720981 AWM720981:AWN720981 BGI720981:BGJ720981 BQE720981:BQF720981 CAA720981:CAB720981 CJW720981:CJX720981 CTS720981:CTT720981 DDO720981:DDP720981 DNK720981:DNL720981 DXG720981:DXH720981 EHC720981:EHD720981 EQY720981:EQZ720981 FAU720981:FAV720981 FKQ720981:FKR720981 FUM720981:FUN720981 GEI720981:GEJ720981 GOE720981:GOF720981 GYA720981:GYB720981 HHW720981:HHX720981 HRS720981:HRT720981 IBO720981:IBP720981 ILK720981:ILL720981 IVG720981:IVH720981 JFC720981:JFD720981 JOY720981:JOZ720981 JYU720981:JYV720981 KIQ720981:KIR720981 KSM720981:KSN720981 LCI720981:LCJ720981 LME720981:LMF720981 LWA720981:LWB720981 MFW720981:MFX720981 MPS720981:MPT720981 MZO720981:MZP720981 NJK720981:NJL720981 NTG720981:NTH720981 ODC720981:ODD720981 OMY720981:OMZ720981 OWU720981:OWV720981 PGQ720981:PGR720981 PQM720981:PQN720981 QAI720981:QAJ720981 QKE720981:QKF720981 QUA720981:QUB720981 RDW720981:RDX720981 RNS720981:RNT720981 RXO720981:RXP720981 SHK720981:SHL720981 SRG720981:SRH720981 TBC720981:TBD720981 TKY720981:TKZ720981 TUU720981:TUV720981 UEQ720981:UER720981 UOM720981:UON720981 UYI720981:UYJ720981 VIE720981:VIF720981 VSA720981:VSB720981 WBW720981:WBX720981 WLS720981:WLT720981 WVO720981:WVP720981 G786517:H786517 JC786517:JD786517 SY786517:SZ786517 ACU786517:ACV786517 AMQ786517:AMR786517 AWM786517:AWN786517 BGI786517:BGJ786517 BQE786517:BQF786517 CAA786517:CAB786517 CJW786517:CJX786517 CTS786517:CTT786517 DDO786517:DDP786517 DNK786517:DNL786517 DXG786517:DXH786517 EHC786517:EHD786517 EQY786517:EQZ786517 FAU786517:FAV786517 FKQ786517:FKR786517 FUM786517:FUN786517 GEI786517:GEJ786517 GOE786517:GOF786517 GYA786517:GYB786517 HHW786517:HHX786517 HRS786517:HRT786517 IBO786517:IBP786517 ILK786517:ILL786517 IVG786517:IVH786517 JFC786517:JFD786517 JOY786517:JOZ786517 JYU786517:JYV786517 KIQ786517:KIR786517 KSM786517:KSN786517 LCI786517:LCJ786517 LME786517:LMF786517 LWA786517:LWB786517 MFW786517:MFX786517 MPS786517:MPT786517 MZO786517:MZP786517 NJK786517:NJL786517 NTG786517:NTH786517 ODC786517:ODD786517 OMY786517:OMZ786517 OWU786517:OWV786517 PGQ786517:PGR786517 PQM786517:PQN786517 QAI786517:QAJ786517 QKE786517:QKF786517 QUA786517:QUB786517 RDW786517:RDX786517 RNS786517:RNT786517 RXO786517:RXP786517 SHK786517:SHL786517 SRG786517:SRH786517 TBC786517:TBD786517 TKY786517:TKZ786517 TUU786517:TUV786517 UEQ786517:UER786517 UOM786517:UON786517 UYI786517:UYJ786517 VIE786517:VIF786517 VSA786517:VSB786517 WBW786517:WBX786517 WLS786517:WLT786517 WVO786517:WVP786517 G852053:H852053 JC852053:JD852053 SY852053:SZ852053 ACU852053:ACV852053 AMQ852053:AMR852053 AWM852053:AWN852053 BGI852053:BGJ852053 BQE852053:BQF852053 CAA852053:CAB852053 CJW852053:CJX852053 CTS852053:CTT852053 DDO852053:DDP852053 DNK852053:DNL852053 DXG852053:DXH852053 EHC852053:EHD852053 EQY852053:EQZ852053 FAU852053:FAV852053 FKQ852053:FKR852053 FUM852053:FUN852053 GEI852053:GEJ852053 GOE852053:GOF852053 GYA852053:GYB852053 HHW852053:HHX852053 HRS852053:HRT852053 IBO852053:IBP852053 ILK852053:ILL852053 IVG852053:IVH852053 JFC852053:JFD852053 JOY852053:JOZ852053 JYU852053:JYV852053 KIQ852053:KIR852053 KSM852053:KSN852053 LCI852053:LCJ852053 LME852053:LMF852053 LWA852053:LWB852053 MFW852053:MFX852053 MPS852053:MPT852053 MZO852053:MZP852053 NJK852053:NJL852053 NTG852053:NTH852053 ODC852053:ODD852053 OMY852053:OMZ852053 OWU852053:OWV852053 PGQ852053:PGR852053 PQM852053:PQN852053 QAI852053:QAJ852053 QKE852053:QKF852053 QUA852053:QUB852053 RDW852053:RDX852053 RNS852053:RNT852053 RXO852053:RXP852053 SHK852053:SHL852053 SRG852053:SRH852053 TBC852053:TBD852053 TKY852053:TKZ852053 TUU852053:TUV852053 UEQ852053:UER852053 UOM852053:UON852053 UYI852053:UYJ852053 VIE852053:VIF852053 VSA852053:VSB852053 WBW852053:WBX852053 WLS852053:WLT852053 WVO852053:WVP852053 G917589:H917589 JC917589:JD917589 SY917589:SZ917589 ACU917589:ACV917589 AMQ917589:AMR917589 AWM917589:AWN917589 BGI917589:BGJ917589 BQE917589:BQF917589 CAA917589:CAB917589 CJW917589:CJX917589 CTS917589:CTT917589 DDO917589:DDP917589 DNK917589:DNL917589 DXG917589:DXH917589 EHC917589:EHD917589 EQY917589:EQZ917589 FAU917589:FAV917589 FKQ917589:FKR917589 FUM917589:FUN917589 GEI917589:GEJ917589 GOE917589:GOF917589 GYA917589:GYB917589 HHW917589:HHX917589 HRS917589:HRT917589 IBO917589:IBP917589 ILK917589:ILL917589 IVG917589:IVH917589 JFC917589:JFD917589 JOY917589:JOZ917589 JYU917589:JYV917589 KIQ917589:KIR917589 KSM917589:KSN917589 LCI917589:LCJ917589 LME917589:LMF917589 LWA917589:LWB917589 MFW917589:MFX917589 MPS917589:MPT917589 MZO917589:MZP917589 NJK917589:NJL917589 NTG917589:NTH917589 ODC917589:ODD917589 OMY917589:OMZ917589 OWU917589:OWV917589 PGQ917589:PGR917589 PQM917589:PQN917589 QAI917589:QAJ917589 QKE917589:QKF917589 QUA917589:QUB917589 RDW917589:RDX917589 RNS917589:RNT917589 RXO917589:RXP917589 SHK917589:SHL917589 SRG917589:SRH917589 TBC917589:TBD917589 TKY917589:TKZ917589 TUU917589:TUV917589 UEQ917589:UER917589 UOM917589:UON917589 UYI917589:UYJ917589 VIE917589:VIF917589 VSA917589:VSB917589 WBW917589:WBX917589 WLS917589:WLT917589 WVO917589:WVP917589 G983125:H983125 JC983125:JD983125 SY983125:SZ983125 ACU983125:ACV983125 AMQ983125:AMR983125 AWM983125:AWN983125 BGI983125:BGJ983125 BQE983125:BQF983125 CAA983125:CAB983125 CJW983125:CJX983125 CTS983125:CTT983125 DDO983125:DDP983125 DNK983125:DNL983125 DXG983125:DXH983125 EHC983125:EHD983125 EQY983125:EQZ983125 FAU983125:FAV983125 FKQ983125:FKR983125 FUM983125:FUN983125 GEI983125:GEJ983125 GOE983125:GOF983125 GYA983125:GYB983125 HHW983125:HHX983125 HRS983125:HRT983125 IBO983125:IBP983125 ILK983125:ILL983125 IVG983125:IVH983125 JFC983125:JFD983125 JOY983125:JOZ983125 JYU983125:JYV983125 KIQ983125:KIR983125 KSM983125:KSN983125 LCI983125:LCJ983125 LME983125:LMF983125 LWA983125:LWB983125 MFW983125:MFX983125 MPS983125:MPT983125 MZO983125:MZP983125 NJK983125:NJL983125 NTG983125:NTH983125 ODC983125:ODD983125 OMY983125:OMZ983125 OWU983125:OWV983125 PGQ983125:PGR983125 PQM983125:PQN983125 QAI983125:QAJ983125 QKE983125:QKF983125 QUA983125:QUB983125 RDW983125:RDX983125 RNS983125:RNT983125 RXO983125:RXP983125 SHK983125:SHL983125 SRG983125:SRH983125 TBC983125:TBD983125 TKY983125:TKZ983125 TUU983125:TUV983125 UEQ983125:UER983125 UOM983125:UON983125 UYI983125:UYJ983125 VIE983125:VIF983125 VSA983125:VSB983125 WBW983125:WBX983125 WLS983125:WLT983125 WVO983125:WVP983125" xr:uid="{3146334C-7E68-4295-B9C6-66A1B14D3714}"/>
    <dataValidation allowBlank="1" showInputMessage="1" showErrorMessage="1" promptTitle="Cycle Time" prompt="Average cycle time witnessed during trial." sqref="G89:H89 JC89:JD89 SY89:SZ89 ACU89:ACV89 AMQ89:AMR89 AWM89:AWN89 BGI89:BGJ89 BQE89:BQF89 CAA89:CAB89 CJW89:CJX89 CTS89:CTT89 DDO89:DDP89 DNK89:DNL89 DXG89:DXH89 EHC89:EHD89 EQY89:EQZ89 FAU89:FAV89 FKQ89:FKR89 FUM89:FUN89 GEI89:GEJ89 GOE89:GOF89 GYA89:GYB89 HHW89:HHX89 HRS89:HRT89 IBO89:IBP89 ILK89:ILL89 IVG89:IVH89 JFC89:JFD89 JOY89:JOZ89 JYU89:JYV89 KIQ89:KIR89 KSM89:KSN89 LCI89:LCJ89 LME89:LMF89 LWA89:LWB89 MFW89:MFX89 MPS89:MPT89 MZO89:MZP89 NJK89:NJL89 NTG89:NTH89 ODC89:ODD89 OMY89:OMZ89 OWU89:OWV89 PGQ89:PGR89 PQM89:PQN89 QAI89:QAJ89 QKE89:QKF89 QUA89:QUB89 RDW89:RDX89 RNS89:RNT89 RXO89:RXP89 SHK89:SHL89 SRG89:SRH89 TBC89:TBD89 TKY89:TKZ89 TUU89:TUV89 UEQ89:UER89 UOM89:UON89 UYI89:UYJ89 VIE89:VIF89 VSA89:VSB89 WBW89:WBX89 WLS89:WLT89 WVO89:WVP89 G65625:H65625 JC65625:JD65625 SY65625:SZ65625 ACU65625:ACV65625 AMQ65625:AMR65625 AWM65625:AWN65625 BGI65625:BGJ65625 BQE65625:BQF65625 CAA65625:CAB65625 CJW65625:CJX65625 CTS65625:CTT65625 DDO65625:DDP65625 DNK65625:DNL65625 DXG65625:DXH65625 EHC65625:EHD65625 EQY65625:EQZ65625 FAU65625:FAV65625 FKQ65625:FKR65625 FUM65625:FUN65625 GEI65625:GEJ65625 GOE65625:GOF65625 GYA65625:GYB65625 HHW65625:HHX65625 HRS65625:HRT65625 IBO65625:IBP65625 ILK65625:ILL65625 IVG65625:IVH65625 JFC65625:JFD65625 JOY65625:JOZ65625 JYU65625:JYV65625 KIQ65625:KIR65625 KSM65625:KSN65625 LCI65625:LCJ65625 LME65625:LMF65625 LWA65625:LWB65625 MFW65625:MFX65625 MPS65625:MPT65625 MZO65625:MZP65625 NJK65625:NJL65625 NTG65625:NTH65625 ODC65625:ODD65625 OMY65625:OMZ65625 OWU65625:OWV65625 PGQ65625:PGR65625 PQM65625:PQN65625 QAI65625:QAJ65625 QKE65625:QKF65625 QUA65625:QUB65625 RDW65625:RDX65625 RNS65625:RNT65625 RXO65625:RXP65625 SHK65625:SHL65625 SRG65625:SRH65625 TBC65625:TBD65625 TKY65625:TKZ65625 TUU65625:TUV65625 UEQ65625:UER65625 UOM65625:UON65625 UYI65625:UYJ65625 VIE65625:VIF65625 VSA65625:VSB65625 WBW65625:WBX65625 WLS65625:WLT65625 WVO65625:WVP65625 G131161:H131161 JC131161:JD131161 SY131161:SZ131161 ACU131161:ACV131161 AMQ131161:AMR131161 AWM131161:AWN131161 BGI131161:BGJ131161 BQE131161:BQF131161 CAA131161:CAB131161 CJW131161:CJX131161 CTS131161:CTT131161 DDO131161:DDP131161 DNK131161:DNL131161 DXG131161:DXH131161 EHC131161:EHD131161 EQY131161:EQZ131161 FAU131161:FAV131161 FKQ131161:FKR131161 FUM131161:FUN131161 GEI131161:GEJ131161 GOE131161:GOF131161 GYA131161:GYB131161 HHW131161:HHX131161 HRS131161:HRT131161 IBO131161:IBP131161 ILK131161:ILL131161 IVG131161:IVH131161 JFC131161:JFD131161 JOY131161:JOZ131161 JYU131161:JYV131161 KIQ131161:KIR131161 KSM131161:KSN131161 LCI131161:LCJ131161 LME131161:LMF131161 LWA131161:LWB131161 MFW131161:MFX131161 MPS131161:MPT131161 MZO131161:MZP131161 NJK131161:NJL131161 NTG131161:NTH131161 ODC131161:ODD131161 OMY131161:OMZ131161 OWU131161:OWV131161 PGQ131161:PGR131161 PQM131161:PQN131161 QAI131161:QAJ131161 QKE131161:QKF131161 QUA131161:QUB131161 RDW131161:RDX131161 RNS131161:RNT131161 RXO131161:RXP131161 SHK131161:SHL131161 SRG131161:SRH131161 TBC131161:TBD131161 TKY131161:TKZ131161 TUU131161:TUV131161 UEQ131161:UER131161 UOM131161:UON131161 UYI131161:UYJ131161 VIE131161:VIF131161 VSA131161:VSB131161 WBW131161:WBX131161 WLS131161:WLT131161 WVO131161:WVP131161 G196697:H196697 JC196697:JD196697 SY196697:SZ196697 ACU196697:ACV196697 AMQ196697:AMR196697 AWM196697:AWN196697 BGI196697:BGJ196697 BQE196697:BQF196697 CAA196697:CAB196697 CJW196697:CJX196697 CTS196697:CTT196697 DDO196697:DDP196697 DNK196697:DNL196697 DXG196697:DXH196697 EHC196697:EHD196697 EQY196697:EQZ196697 FAU196697:FAV196697 FKQ196697:FKR196697 FUM196697:FUN196697 GEI196697:GEJ196697 GOE196697:GOF196697 GYA196697:GYB196697 HHW196697:HHX196697 HRS196697:HRT196697 IBO196697:IBP196697 ILK196697:ILL196697 IVG196697:IVH196697 JFC196697:JFD196697 JOY196697:JOZ196697 JYU196697:JYV196697 KIQ196697:KIR196697 KSM196697:KSN196697 LCI196697:LCJ196697 LME196697:LMF196697 LWA196697:LWB196697 MFW196697:MFX196697 MPS196697:MPT196697 MZO196697:MZP196697 NJK196697:NJL196697 NTG196697:NTH196697 ODC196697:ODD196697 OMY196697:OMZ196697 OWU196697:OWV196697 PGQ196697:PGR196697 PQM196697:PQN196697 QAI196697:QAJ196697 QKE196697:QKF196697 QUA196697:QUB196697 RDW196697:RDX196697 RNS196697:RNT196697 RXO196697:RXP196697 SHK196697:SHL196697 SRG196697:SRH196697 TBC196697:TBD196697 TKY196697:TKZ196697 TUU196697:TUV196697 UEQ196697:UER196697 UOM196697:UON196697 UYI196697:UYJ196697 VIE196697:VIF196697 VSA196697:VSB196697 WBW196697:WBX196697 WLS196697:WLT196697 WVO196697:WVP196697 G262233:H262233 JC262233:JD262233 SY262233:SZ262233 ACU262233:ACV262233 AMQ262233:AMR262233 AWM262233:AWN262233 BGI262233:BGJ262233 BQE262233:BQF262233 CAA262233:CAB262233 CJW262233:CJX262233 CTS262233:CTT262233 DDO262233:DDP262233 DNK262233:DNL262233 DXG262233:DXH262233 EHC262233:EHD262233 EQY262233:EQZ262233 FAU262233:FAV262233 FKQ262233:FKR262233 FUM262233:FUN262233 GEI262233:GEJ262233 GOE262233:GOF262233 GYA262233:GYB262233 HHW262233:HHX262233 HRS262233:HRT262233 IBO262233:IBP262233 ILK262233:ILL262233 IVG262233:IVH262233 JFC262233:JFD262233 JOY262233:JOZ262233 JYU262233:JYV262233 KIQ262233:KIR262233 KSM262233:KSN262233 LCI262233:LCJ262233 LME262233:LMF262233 LWA262233:LWB262233 MFW262233:MFX262233 MPS262233:MPT262233 MZO262233:MZP262233 NJK262233:NJL262233 NTG262233:NTH262233 ODC262233:ODD262233 OMY262233:OMZ262233 OWU262233:OWV262233 PGQ262233:PGR262233 PQM262233:PQN262233 QAI262233:QAJ262233 QKE262233:QKF262233 QUA262233:QUB262233 RDW262233:RDX262233 RNS262233:RNT262233 RXO262233:RXP262233 SHK262233:SHL262233 SRG262233:SRH262233 TBC262233:TBD262233 TKY262233:TKZ262233 TUU262233:TUV262233 UEQ262233:UER262233 UOM262233:UON262233 UYI262233:UYJ262233 VIE262233:VIF262233 VSA262233:VSB262233 WBW262233:WBX262233 WLS262233:WLT262233 WVO262233:WVP262233 G327769:H327769 JC327769:JD327769 SY327769:SZ327769 ACU327769:ACV327769 AMQ327769:AMR327769 AWM327769:AWN327769 BGI327769:BGJ327769 BQE327769:BQF327769 CAA327769:CAB327769 CJW327769:CJX327769 CTS327769:CTT327769 DDO327769:DDP327769 DNK327769:DNL327769 DXG327769:DXH327769 EHC327769:EHD327769 EQY327769:EQZ327769 FAU327769:FAV327769 FKQ327769:FKR327769 FUM327769:FUN327769 GEI327769:GEJ327769 GOE327769:GOF327769 GYA327769:GYB327769 HHW327769:HHX327769 HRS327769:HRT327769 IBO327769:IBP327769 ILK327769:ILL327769 IVG327769:IVH327769 JFC327769:JFD327769 JOY327769:JOZ327769 JYU327769:JYV327769 KIQ327769:KIR327769 KSM327769:KSN327769 LCI327769:LCJ327769 LME327769:LMF327769 LWA327769:LWB327769 MFW327769:MFX327769 MPS327769:MPT327769 MZO327769:MZP327769 NJK327769:NJL327769 NTG327769:NTH327769 ODC327769:ODD327769 OMY327769:OMZ327769 OWU327769:OWV327769 PGQ327769:PGR327769 PQM327769:PQN327769 QAI327769:QAJ327769 QKE327769:QKF327769 QUA327769:QUB327769 RDW327769:RDX327769 RNS327769:RNT327769 RXO327769:RXP327769 SHK327769:SHL327769 SRG327769:SRH327769 TBC327769:TBD327769 TKY327769:TKZ327769 TUU327769:TUV327769 UEQ327769:UER327769 UOM327769:UON327769 UYI327769:UYJ327769 VIE327769:VIF327769 VSA327769:VSB327769 WBW327769:WBX327769 WLS327769:WLT327769 WVO327769:WVP327769 G393305:H393305 JC393305:JD393305 SY393305:SZ393305 ACU393305:ACV393305 AMQ393305:AMR393305 AWM393305:AWN393305 BGI393305:BGJ393305 BQE393305:BQF393305 CAA393305:CAB393305 CJW393305:CJX393305 CTS393305:CTT393305 DDO393305:DDP393305 DNK393305:DNL393305 DXG393305:DXH393305 EHC393305:EHD393305 EQY393305:EQZ393305 FAU393305:FAV393305 FKQ393305:FKR393305 FUM393305:FUN393305 GEI393305:GEJ393305 GOE393305:GOF393305 GYA393305:GYB393305 HHW393305:HHX393305 HRS393305:HRT393305 IBO393305:IBP393305 ILK393305:ILL393305 IVG393305:IVH393305 JFC393305:JFD393305 JOY393305:JOZ393305 JYU393305:JYV393305 KIQ393305:KIR393305 KSM393305:KSN393305 LCI393305:LCJ393305 LME393305:LMF393305 LWA393305:LWB393305 MFW393305:MFX393305 MPS393305:MPT393305 MZO393305:MZP393305 NJK393305:NJL393305 NTG393305:NTH393305 ODC393305:ODD393305 OMY393305:OMZ393305 OWU393305:OWV393305 PGQ393305:PGR393305 PQM393305:PQN393305 QAI393305:QAJ393305 QKE393305:QKF393305 QUA393305:QUB393305 RDW393305:RDX393305 RNS393305:RNT393305 RXO393305:RXP393305 SHK393305:SHL393305 SRG393305:SRH393305 TBC393305:TBD393305 TKY393305:TKZ393305 TUU393305:TUV393305 UEQ393305:UER393305 UOM393305:UON393305 UYI393305:UYJ393305 VIE393305:VIF393305 VSA393305:VSB393305 WBW393305:WBX393305 WLS393305:WLT393305 WVO393305:WVP393305 G458841:H458841 JC458841:JD458841 SY458841:SZ458841 ACU458841:ACV458841 AMQ458841:AMR458841 AWM458841:AWN458841 BGI458841:BGJ458841 BQE458841:BQF458841 CAA458841:CAB458841 CJW458841:CJX458841 CTS458841:CTT458841 DDO458841:DDP458841 DNK458841:DNL458841 DXG458841:DXH458841 EHC458841:EHD458841 EQY458841:EQZ458841 FAU458841:FAV458841 FKQ458841:FKR458841 FUM458841:FUN458841 GEI458841:GEJ458841 GOE458841:GOF458841 GYA458841:GYB458841 HHW458841:HHX458841 HRS458841:HRT458841 IBO458841:IBP458841 ILK458841:ILL458841 IVG458841:IVH458841 JFC458841:JFD458841 JOY458841:JOZ458841 JYU458841:JYV458841 KIQ458841:KIR458841 KSM458841:KSN458841 LCI458841:LCJ458841 LME458841:LMF458841 LWA458841:LWB458841 MFW458841:MFX458841 MPS458841:MPT458841 MZO458841:MZP458841 NJK458841:NJL458841 NTG458841:NTH458841 ODC458841:ODD458841 OMY458841:OMZ458841 OWU458841:OWV458841 PGQ458841:PGR458841 PQM458841:PQN458841 QAI458841:QAJ458841 QKE458841:QKF458841 QUA458841:QUB458841 RDW458841:RDX458841 RNS458841:RNT458841 RXO458841:RXP458841 SHK458841:SHL458841 SRG458841:SRH458841 TBC458841:TBD458841 TKY458841:TKZ458841 TUU458841:TUV458841 UEQ458841:UER458841 UOM458841:UON458841 UYI458841:UYJ458841 VIE458841:VIF458841 VSA458841:VSB458841 WBW458841:WBX458841 WLS458841:WLT458841 WVO458841:WVP458841 G524377:H524377 JC524377:JD524377 SY524377:SZ524377 ACU524377:ACV524377 AMQ524377:AMR524377 AWM524377:AWN524377 BGI524377:BGJ524377 BQE524377:BQF524377 CAA524377:CAB524377 CJW524377:CJX524377 CTS524377:CTT524377 DDO524377:DDP524377 DNK524377:DNL524377 DXG524377:DXH524377 EHC524377:EHD524377 EQY524377:EQZ524377 FAU524377:FAV524377 FKQ524377:FKR524377 FUM524377:FUN524377 GEI524377:GEJ524377 GOE524377:GOF524377 GYA524377:GYB524377 HHW524377:HHX524377 HRS524377:HRT524377 IBO524377:IBP524377 ILK524377:ILL524377 IVG524377:IVH524377 JFC524377:JFD524377 JOY524377:JOZ524377 JYU524377:JYV524377 KIQ524377:KIR524377 KSM524377:KSN524377 LCI524377:LCJ524377 LME524377:LMF524377 LWA524377:LWB524377 MFW524377:MFX524377 MPS524377:MPT524377 MZO524377:MZP524377 NJK524377:NJL524377 NTG524377:NTH524377 ODC524377:ODD524377 OMY524377:OMZ524377 OWU524377:OWV524377 PGQ524377:PGR524377 PQM524377:PQN524377 QAI524377:QAJ524377 QKE524377:QKF524377 QUA524377:QUB524377 RDW524377:RDX524377 RNS524377:RNT524377 RXO524377:RXP524377 SHK524377:SHL524377 SRG524377:SRH524377 TBC524377:TBD524377 TKY524377:TKZ524377 TUU524377:TUV524377 UEQ524377:UER524377 UOM524377:UON524377 UYI524377:UYJ524377 VIE524377:VIF524377 VSA524377:VSB524377 WBW524377:WBX524377 WLS524377:WLT524377 WVO524377:WVP524377 G589913:H589913 JC589913:JD589913 SY589913:SZ589913 ACU589913:ACV589913 AMQ589913:AMR589913 AWM589913:AWN589913 BGI589913:BGJ589913 BQE589913:BQF589913 CAA589913:CAB589913 CJW589913:CJX589913 CTS589913:CTT589913 DDO589913:DDP589913 DNK589913:DNL589913 DXG589913:DXH589913 EHC589913:EHD589913 EQY589913:EQZ589913 FAU589913:FAV589913 FKQ589913:FKR589913 FUM589913:FUN589913 GEI589913:GEJ589913 GOE589913:GOF589913 GYA589913:GYB589913 HHW589913:HHX589913 HRS589913:HRT589913 IBO589913:IBP589913 ILK589913:ILL589913 IVG589913:IVH589913 JFC589913:JFD589913 JOY589913:JOZ589913 JYU589913:JYV589913 KIQ589913:KIR589913 KSM589913:KSN589913 LCI589913:LCJ589913 LME589913:LMF589913 LWA589913:LWB589913 MFW589913:MFX589913 MPS589913:MPT589913 MZO589913:MZP589913 NJK589913:NJL589913 NTG589913:NTH589913 ODC589913:ODD589913 OMY589913:OMZ589913 OWU589913:OWV589913 PGQ589913:PGR589913 PQM589913:PQN589913 QAI589913:QAJ589913 QKE589913:QKF589913 QUA589913:QUB589913 RDW589913:RDX589913 RNS589913:RNT589913 RXO589913:RXP589913 SHK589913:SHL589913 SRG589913:SRH589913 TBC589913:TBD589913 TKY589913:TKZ589913 TUU589913:TUV589913 UEQ589913:UER589913 UOM589913:UON589913 UYI589913:UYJ589913 VIE589913:VIF589913 VSA589913:VSB589913 WBW589913:WBX589913 WLS589913:WLT589913 WVO589913:WVP589913 G655449:H655449 JC655449:JD655449 SY655449:SZ655449 ACU655449:ACV655449 AMQ655449:AMR655449 AWM655449:AWN655449 BGI655449:BGJ655449 BQE655449:BQF655449 CAA655449:CAB655449 CJW655449:CJX655449 CTS655449:CTT655449 DDO655449:DDP655449 DNK655449:DNL655449 DXG655449:DXH655449 EHC655449:EHD655449 EQY655449:EQZ655449 FAU655449:FAV655449 FKQ655449:FKR655449 FUM655449:FUN655449 GEI655449:GEJ655449 GOE655449:GOF655449 GYA655449:GYB655449 HHW655449:HHX655449 HRS655449:HRT655449 IBO655449:IBP655449 ILK655449:ILL655449 IVG655449:IVH655449 JFC655449:JFD655449 JOY655449:JOZ655449 JYU655449:JYV655449 KIQ655449:KIR655449 KSM655449:KSN655449 LCI655449:LCJ655449 LME655449:LMF655449 LWA655449:LWB655449 MFW655449:MFX655449 MPS655449:MPT655449 MZO655449:MZP655449 NJK655449:NJL655449 NTG655449:NTH655449 ODC655449:ODD655449 OMY655449:OMZ655449 OWU655449:OWV655449 PGQ655449:PGR655449 PQM655449:PQN655449 QAI655449:QAJ655449 QKE655449:QKF655449 QUA655449:QUB655449 RDW655449:RDX655449 RNS655449:RNT655449 RXO655449:RXP655449 SHK655449:SHL655449 SRG655449:SRH655449 TBC655449:TBD655449 TKY655449:TKZ655449 TUU655449:TUV655449 UEQ655449:UER655449 UOM655449:UON655449 UYI655449:UYJ655449 VIE655449:VIF655449 VSA655449:VSB655449 WBW655449:WBX655449 WLS655449:WLT655449 WVO655449:WVP655449 G720985:H720985 JC720985:JD720985 SY720985:SZ720985 ACU720985:ACV720985 AMQ720985:AMR720985 AWM720985:AWN720985 BGI720985:BGJ720985 BQE720985:BQF720985 CAA720985:CAB720985 CJW720985:CJX720985 CTS720985:CTT720985 DDO720985:DDP720985 DNK720985:DNL720985 DXG720985:DXH720985 EHC720985:EHD720985 EQY720985:EQZ720985 FAU720985:FAV720985 FKQ720985:FKR720985 FUM720985:FUN720985 GEI720985:GEJ720985 GOE720985:GOF720985 GYA720985:GYB720985 HHW720985:HHX720985 HRS720985:HRT720985 IBO720985:IBP720985 ILK720985:ILL720985 IVG720985:IVH720985 JFC720985:JFD720985 JOY720985:JOZ720985 JYU720985:JYV720985 KIQ720985:KIR720985 KSM720985:KSN720985 LCI720985:LCJ720985 LME720985:LMF720985 LWA720985:LWB720985 MFW720985:MFX720985 MPS720985:MPT720985 MZO720985:MZP720985 NJK720985:NJL720985 NTG720985:NTH720985 ODC720985:ODD720985 OMY720985:OMZ720985 OWU720985:OWV720985 PGQ720985:PGR720985 PQM720985:PQN720985 QAI720985:QAJ720985 QKE720985:QKF720985 QUA720985:QUB720985 RDW720985:RDX720985 RNS720985:RNT720985 RXO720985:RXP720985 SHK720985:SHL720985 SRG720985:SRH720985 TBC720985:TBD720985 TKY720985:TKZ720985 TUU720985:TUV720985 UEQ720985:UER720985 UOM720985:UON720985 UYI720985:UYJ720985 VIE720985:VIF720985 VSA720985:VSB720985 WBW720985:WBX720985 WLS720985:WLT720985 WVO720985:WVP720985 G786521:H786521 JC786521:JD786521 SY786521:SZ786521 ACU786521:ACV786521 AMQ786521:AMR786521 AWM786521:AWN786521 BGI786521:BGJ786521 BQE786521:BQF786521 CAA786521:CAB786521 CJW786521:CJX786521 CTS786521:CTT786521 DDO786521:DDP786521 DNK786521:DNL786521 DXG786521:DXH786521 EHC786521:EHD786521 EQY786521:EQZ786521 FAU786521:FAV786521 FKQ786521:FKR786521 FUM786521:FUN786521 GEI786521:GEJ786521 GOE786521:GOF786521 GYA786521:GYB786521 HHW786521:HHX786521 HRS786521:HRT786521 IBO786521:IBP786521 ILK786521:ILL786521 IVG786521:IVH786521 JFC786521:JFD786521 JOY786521:JOZ786521 JYU786521:JYV786521 KIQ786521:KIR786521 KSM786521:KSN786521 LCI786521:LCJ786521 LME786521:LMF786521 LWA786521:LWB786521 MFW786521:MFX786521 MPS786521:MPT786521 MZO786521:MZP786521 NJK786521:NJL786521 NTG786521:NTH786521 ODC786521:ODD786521 OMY786521:OMZ786521 OWU786521:OWV786521 PGQ786521:PGR786521 PQM786521:PQN786521 QAI786521:QAJ786521 QKE786521:QKF786521 QUA786521:QUB786521 RDW786521:RDX786521 RNS786521:RNT786521 RXO786521:RXP786521 SHK786521:SHL786521 SRG786521:SRH786521 TBC786521:TBD786521 TKY786521:TKZ786521 TUU786521:TUV786521 UEQ786521:UER786521 UOM786521:UON786521 UYI786521:UYJ786521 VIE786521:VIF786521 VSA786521:VSB786521 WBW786521:WBX786521 WLS786521:WLT786521 WVO786521:WVP786521 G852057:H852057 JC852057:JD852057 SY852057:SZ852057 ACU852057:ACV852057 AMQ852057:AMR852057 AWM852057:AWN852057 BGI852057:BGJ852057 BQE852057:BQF852057 CAA852057:CAB852057 CJW852057:CJX852057 CTS852057:CTT852057 DDO852057:DDP852057 DNK852057:DNL852057 DXG852057:DXH852057 EHC852057:EHD852057 EQY852057:EQZ852057 FAU852057:FAV852057 FKQ852057:FKR852057 FUM852057:FUN852057 GEI852057:GEJ852057 GOE852057:GOF852057 GYA852057:GYB852057 HHW852057:HHX852057 HRS852057:HRT852057 IBO852057:IBP852057 ILK852057:ILL852057 IVG852057:IVH852057 JFC852057:JFD852057 JOY852057:JOZ852057 JYU852057:JYV852057 KIQ852057:KIR852057 KSM852057:KSN852057 LCI852057:LCJ852057 LME852057:LMF852057 LWA852057:LWB852057 MFW852057:MFX852057 MPS852057:MPT852057 MZO852057:MZP852057 NJK852057:NJL852057 NTG852057:NTH852057 ODC852057:ODD852057 OMY852057:OMZ852057 OWU852057:OWV852057 PGQ852057:PGR852057 PQM852057:PQN852057 QAI852057:QAJ852057 QKE852057:QKF852057 QUA852057:QUB852057 RDW852057:RDX852057 RNS852057:RNT852057 RXO852057:RXP852057 SHK852057:SHL852057 SRG852057:SRH852057 TBC852057:TBD852057 TKY852057:TKZ852057 TUU852057:TUV852057 UEQ852057:UER852057 UOM852057:UON852057 UYI852057:UYJ852057 VIE852057:VIF852057 VSA852057:VSB852057 WBW852057:WBX852057 WLS852057:WLT852057 WVO852057:WVP852057 G917593:H917593 JC917593:JD917593 SY917593:SZ917593 ACU917593:ACV917593 AMQ917593:AMR917593 AWM917593:AWN917593 BGI917593:BGJ917593 BQE917593:BQF917593 CAA917593:CAB917593 CJW917593:CJX917593 CTS917593:CTT917593 DDO917593:DDP917593 DNK917593:DNL917593 DXG917593:DXH917593 EHC917593:EHD917593 EQY917593:EQZ917593 FAU917593:FAV917593 FKQ917593:FKR917593 FUM917593:FUN917593 GEI917593:GEJ917593 GOE917593:GOF917593 GYA917593:GYB917593 HHW917593:HHX917593 HRS917593:HRT917593 IBO917593:IBP917593 ILK917593:ILL917593 IVG917593:IVH917593 JFC917593:JFD917593 JOY917593:JOZ917593 JYU917593:JYV917593 KIQ917593:KIR917593 KSM917593:KSN917593 LCI917593:LCJ917593 LME917593:LMF917593 LWA917593:LWB917593 MFW917593:MFX917593 MPS917593:MPT917593 MZO917593:MZP917593 NJK917593:NJL917593 NTG917593:NTH917593 ODC917593:ODD917593 OMY917593:OMZ917593 OWU917593:OWV917593 PGQ917593:PGR917593 PQM917593:PQN917593 QAI917593:QAJ917593 QKE917593:QKF917593 QUA917593:QUB917593 RDW917593:RDX917593 RNS917593:RNT917593 RXO917593:RXP917593 SHK917593:SHL917593 SRG917593:SRH917593 TBC917593:TBD917593 TKY917593:TKZ917593 TUU917593:TUV917593 UEQ917593:UER917593 UOM917593:UON917593 UYI917593:UYJ917593 VIE917593:VIF917593 VSA917593:VSB917593 WBW917593:WBX917593 WLS917593:WLT917593 WVO917593:WVP917593 G983129:H983129 JC983129:JD983129 SY983129:SZ983129 ACU983129:ACV983129 AMQ983129:AMR983129 AWM983129:AWN983129 BGI983129:BGJ983129 BQE983129:BQF983129 CAA983129:CAB983129 CJW983129:CJX983129 CTS983129:CTT983129 DDO983129:DDP983129 DNK983129:DNL983129 DXG983129:DXH983129 EHC983129:EHD983129 EQY983129:EQZ983129 FAU983129:FAV983129 FKQ983129:FKR983129 FUM983129:FUN983129 GEI983129:GEJ983129 GOE983129:GOF983129 GYA983129:GYB983129 HHW983129:HHX983129 HRS983129:HRT983129 IBO983129:IBP983129 ILK983129:ILL983129 IVG983129:IVH983129 JFC983129:JFD983129 JOY983129:JOZ983129 JYU983129:JYV983129 KIQ983129:KIR983129 KSM983129:KSN983129 LCI983129:LCJ983129 LME983129:LMF983129 LWA983129:LWB983129 MFW983129:MFX983129 MPS983129:MPT983129 MZO983129:MZP983129 NJK983129:NJL983129 NTG983129:NTH983129 ODC983129:ODD983129 OMY983129:OMZ983129 OWU983129:OWV983129 PGQ983129:PGR983129 PQM983129:PQN983129 QAI983129:QAJ983129 QKE983129:QKF983129 QUA983129:QUB983129 RDW983129:RDX983129 RNS983129:RNT983129 RXO983129:RXP983129 SHK983129:SHL983129 SRG983129:SRH983129 TBC983129:TBD983129 TKY983129:TKZ983129 TUU983129:TUV983129 UEQ983129:UER983129 UOM983129:UON983129 UYI983129:UYJ983129 VIE983129:VIF983129 VSA983129:VSB983129 WBW983129:WBX983129 WLS983129:WLT983129 WVO983129:WVP983129 J89:L89 JF89:JH89 TB89:TD89 ACX89:ACZ89 AMT89:AMV89 AWP89:AWR89 BGL89:BGN89 BQH89:BQJ89 CAD89:CAF89 CJZ89:CKB89 CTV89:CTX89 DDR89:DDT89 DNN89:DNP89 DXJ89:DXL89 EHF89:EHH89 ERB89:ERD89 FAX89:FAZ89 FKT89:FKV89 FUP89:FUR89 GEL89:GEN89 GOH89:GOJ89 GYD89:GYF89 HHZ89:HIB89 HRV89:HRX89 IBR89:IBT89 ILN89:ILP89 IVJ89:IVL89 JFF89:JFH89 JPB89:JPD89 JYX89:JYZ89 KIT89:KIV89 KSP89:KSR89 LCL89:LCN89 LMH89:LMJ89 LWD89:LWF89 MFZ89:MGB89 MPV89:MPX89 MZR89:MZT89 NJN89:NJP89 NTJ89:NTL89 ODF89:ODH89 ONB89:OND89 OWX89:OWZ89 PGT89:PGV89 PQP89:PQR89 QAL89:QAN89 QKH89:QKJ89 QUD89:QUF89 RDZ89:REB89 RNV89:RNX89 RXR89:RXT89 SHN89:SHP89 SRJ89:SRL89 TBF89:TBH89 TLB89:TLD89 TUX89:TUZ89 UET89:UEV89 UOP89:UOR89 UYL89:UYN89 VIH89:VIJ89 VSD89:VSF89 WBZ89:WCB89 WLV89:WLX89 WVR89:WVT89 J65625:L65625 JF65625:JH65625 TB65625:TD65625 ACX65625:ACZ65625 AMT65625:AMV65625 AWP65625:AWR65625 BGL65625:BGN65625 BQH65625:BQJ65625 CAD65625:CAF65625 CJZ65625:CKB65625 CTV65625:CTX65625 DDR65625:DDT65625 DNN65625:DNP65625 DXJ65625:DXL65625 EHF65625:EHH65625 ERB65625:ERD65625 FAX65625:FAZ65625 FKT65625:FKV65625 FUP65625:FUR65625 GEL65625:GEN65625 GOH65625:GOJ65625 GYD65625:GYF65625 HHZ65625:HIB65625 HRV65625:HRX65625 IBR65625:IBT65625 ILN65625:ILP65625 IVJ65625:IVL65625 JFF65625:JFH65625 JPB65625:JPD65625 JYX65625:JYZ65625 KIT65625:KIV65625 KSP65625:KSR65625 LCL65625:LCN65625 LMH65625:LMJ65625 LWD65625:LWF65625 MFZ65625:MGB65625 MPV65625:MPX65625 MZR65625:MZT65625 NJN65625:NJP65625 NTJ65625:NTL65625 ODF65625:ODH65625 ONB65625:OND65625 OWX65625:OWZ65625 PGT65625:PGV65625 PQP65625:PQR65625 QAL65625:QAN65625 QKH65625:QKJ65625 QUD65625:QUF65625 RDZ65625:REB65625 RNV65625:RNX65625 RXR65625:RXT65625 SHN65625:SHP65625 SRJ65625:SRL65625 TBF65625:TBH65625 TLB65625:TLD65625 TUX65625:TUZ65625 UET65625:UEV65625 UOP65625:UOR65625 UYL65625:UYN65625 VIH65625:VIJ65625 VSD65625:VSF65625 WBZ65625:WCB65625 WLV65625:WLX65625 WVR65625:WVT65625 J131161:L131161 JF131161:JH131161 TB131161:TD131161 ACX131161:ACZ131161 AMT131161:AMV131161 AWP131161:AWR131161 BGL131161:BGN131161 BQH131161:BQJ131161 CAD131161:CAF131161 CJZ131161:CKB131161 CTV131161:CTX131161 DDR131161:DDT131161 DNN131161:DNP131161 DXJ131161:DXL131161 EHF131161:EHH131161 ERB131161:ERD131161 FAX131161:FAZ131161 FKT131161:FKV131161 FUP131161:FUR131161 GEL131161:GEN131161 GOH131161:GOJ131161 GYD131161:GYF131161 HHZ131161:HIB131161 HRV131161:HRX131161 IBR131161:IBT131161 ILN131161:ILP131161 IVJ131161:IVL131161 JFF131161:JFH131161 JPB131161:JPD131161 JYX131161:JYZ131161 KIT131161:KIV131161 KSP131161:KSR131161 LCL131161:LCN131161 LMH131161:LMJ131161 LWD131161:LWF131161 MFZ131161:MGB131161 MPV131161:MPX131161 MZR131161:MZT131161 NJN131161:NJP131161 NTJ131161:NTL131161 ODF131161:ODH131161 ONB131161:OND131161 OWX131161:OWZ131161 PGT131161:PGV131161 PQP131161:PQR131161 QAL131161:QAN131161 QKH131161:QKJ131161 QUD131161:QUF131161 RDZ131161:REB131161 RNV131161:RNX131161 RXR131161:RXT131161 SHN131161:SHP131161 SRJ131161:SRL131161 TBF131161:TBH131161 TLB131161:TLD131161 TUX131161:TUZ131161 UET131161:UEV131161 UOP131161:UOR131161 UYL131161:UYN131161 VIH131161:VIJ131161 VSD131161:VSF131161 WBZ131161:WCB131161 WLV131161:WLX131161 WVR131161:WVT131161 J196697:L196697 JF196697:JH196697 TB196697:TD196697 ACX196697:ACZ196697 AMT196697:AMV196697 AWP196697:AWR196697 BGL196697:BGN196697 BQH196697:BQJ196697 CAD196697:CAF196697 CJZ196697:CKB196697 CTV196697:CTX196697 DDR196697:DDT196697 DNN196697:DNP196697 DXJ196697:DXL196697 EHF196697:EHH196697 ERB196697:ERD196697 FAX196697:FAZ196697 FKT196697:FKV196697 FUP196697:FUR196697 GEL196697:GEN196697 GOH196697:GOJ196697 GYD196697:GYF196697 HHZ196697:HIB196697 HRV196697:HRX196697 IBR196697:IBT196697 ILN196697:ILP196697 IVJ196697:IVL196697 JFF196697:JFH196697 JPB196697:JPD196697 JYX196697:JYZ196697 KIT196697:KIV196697 KSP196697:KSR196697 LCL196697:LCN196697 LMH196697:LMJ196697 LWD196697:LWF196697 MFZ196697:MGB196697 MPV196697:MPX196697 MZR196697:MZT196697 NJN196697:NJP196697 NTJ196697:NTL196697 ODF196697:ODH196697 ONB196697:OND196697 OWX196697:OWZ196697 PGT196697:PGV196697 PQP196697:PQR196697 QAL196697:QAN196697 QKH196697:QKJ196697 QUD196697:QUF196697 RDZ196697:REB196697 RNV196697:RNX196697 RXR196697:RXT196697 SHN196697:SHP196697 SRJ196697:SRL196697 TBF196697:TBH196697 TLB196697:TLD196697 TUX196697:TUZ196697 UET196697:UEV196697 UOP196697:UOR196697 UYL196697:UYN196697 VIH196697:VIJ196697 VSD196697:VSF196697 WBZ196697:WCB196697 WLV196697:WLX196697 WVR196697:WVT196697 J262233:L262233 JF262233:JH262233 TB262233:TD262233 ACX262233:ACZ262233 AMT262233:AMV262233 AWP262233:AWR262233 BGL262233:BGN262233 BQH262233:BQJ262233 CAD262233:CAF262233 CJZ262233:CKB262233 CTV262233:CTX262233 DDR262233:DDT262233 DNN262233:DNP262233 DXJ262233:DXL262233 EHF262233:EHH262233 ERB262233:ERD262233 FAX262233:FAZ262233 FKT262233:FKV262233 FUP262233:FUR262233 GEL262233:GEN262233 GOH262233:GOJ262233 GYD262233:GYF262233 HHZ262233:HIB262233 HRV262233:HRX262233 IBR262233:IBT262233 ILN262233:ILP262233 IVJ262233:IVL262233 JFF262233:JFH262233 JPB262233:JPD262233 JYX262233:JYZ262233 KIT262233:KIV262233 KSP262233:KSR262233 LCL262233:LCN262233 LMH262233:LMJ262233 LWD262233:LWF262233 MFZ262233:MGB262233 MPV262233:MPX262233 MZR262233:MZT262233 NJN262233:NJP262233 NTJ262233:NTL262233 ODF262233:ODH262233 ONB262233:OND262233 OWX262233:OWZ262233 PGT262233:PGV262233 PQP262233:PQR262233 QAL262233:QAN262233 QKH262233:QKJ262233 QUD262233:QUF262233 RDZ262233:REB262233 RNV262233:RNX262233 RXR262233:RXT262233 SHN262233:SHP262233 SRJ262233:SRL262233 TBF262233:TBH262233 TLB262233:TLD262233 TUX262233:TUZ262233 UET262233:UEV262233 UOP262233:UOR262233 UYL262233:UYN262233 VIH262233:VIJ262233 VSD262233:VSF262233 WBZ262233:WCB262233 WLV262233:WLX262233 WVR262233:WVT262233 J327769:L327769 JF327769:JH327769 TB327769:TD327769 ACX327769:ACZ327769 AMT327769:AMV327769 AWP327769:AWR327769 BGL327769:BGN327769 BQH327769:BQJ327769 CAD327769:CAF327769 CJZ327769:CKB327769 CTV327769:CTX327769 DDR327769:DDT327769 DNN327769:DNP327769 DXJ327769:DXL327769 EHF327769:EHH327769 ERB327769:ERD327769 FAX327769:FAZ327769 FKT327769:FKV327769 FUP327769:FUR327769 GEL327769:GEN327769 GOH327769:GOJ327769 GYD327769:GYF327769 HHZ327769:HIB327769 HRV327769:HRX327769 IBR327769:IBT327769 ILN327769:ILP327769 IVJ327769:IVL327769 JFF327769:JFH327769 JPB327769:JPD327769 JYX327769:JYZ327769 KIT327769:KIV327769 KSP327769:KSR327769 LCL327769:LCN327769 LMH327769:LMJ327769 LWD327769:LWF327769 MFZ327769:MGB327769 MPV327769:MPX327769 MZR327769:MZT327769 NJN327769:NJP327769 NTJ327769:NTL327769 ODF327769:ODH327769 ONB327769:OND327769 OWX327769:OWZ327769 PGT327769:PGV327769 PQP327769:PQR327769 QAL327769:QAN327769 QKH327769:QKJ327769 QUD327769:QUF327769 RDZ327769:REB327769 RNV327769:RNX327769 RXR327769:RXT327769 SHN327769:SHP327769 SRJ327769:SRL327769 TBF327769:TBH327769 TLB327769:TLD327769 TUX327769:TUZ327769 UET327769:UEV327769 UOP327769:UOR327769 UYL327769:UYN327769 VIH327769:VIJ327769 VSD327769:VSF327769 WBZ327769:WCB327769 WLV327769:WLX327769 WVR327769:WVT327769 J393305:L393305 JF393305:JH393305 TB393305:TD393305 ACX393305:ACZ393305 AMT393305:AMV393305 AWP393305:AWR393305 BGL393305:BGN393305 BQH393305:BQJ393305 CAD393305:CAF393305 CJZ393305:CKB393305 CTV393305:CTX393305 DDR393305:DDT393305 DNN393305:DNP393305 DXJ393305:DXL393305 EHF393305:EHH393305 ERB393305:ERD393305 FAX393305:FAZ393305 FKT393305:FKV393305 FUP393305:FUR393305 GEL393305:GEN393305 GOH393305:GOJ393305 GYD393305:GYF393305 HHZ393305:HIB393305 HRV393305:HRX393305 IBR393305:IBT393305 ILN393305:ILP393305 IVJ393305:IVL393305 JFF393305:JFH393305 JPB393305:JPD393305 JYX393305:JYZ393305 KIT393305:KIV393305 KSP393305:KSR393305 LCL393305:LCN393305 LMH393305:LMJ393305 LWD393305:LWF393305 MFZ393305:MGB393305 MPV393305:MPX393305 MZR393305:MZT393305 NJN393305:NJP393305 NTJ393305:NTL393305 ODF393305:ODH393305 ONB393305:OND393305 OWX393305:OWZ393305 PGT393305:PGV393305 PQP393305:PQR393305 QAL393305:QAN393305 QKH393305:QKJ393305 QUD393305:QUF393305 RDZ393305:REB393305 RNV393305:RNX393305 RXR393305:RXT393305 SHN393305:SHP393305 SRJ393305:SRL393305 TBF393305:TBH393305 TLB393305:TLD393305 TUX393305:TUZ393305 UET393305:UEV393305 UOP393305:UOR393305 UYL393305:UYN393305 VIH393305:VIJ393305 VSD393305:VSF393305 WBZ393305:WCB393305 WLV393305:WLX393305 WVR393305:WVT393305 J458841:L458841 JF458841:JH458841 TB458841:TD458841 ACX458841:ACZ458841 AMT458841:AMV458841 AWP458841:AWR458841 BGL458841:BGN458841 BQH458841:BQJ458841 CAD458841:CAF458841 CJZ458841:CKB458841 CTV458841:CTX458841 DDR458841:DDT458841 DNN458841:DNP458841 DXJ458841:DXL458841 EHF458841:EHH458841 ERB458841:ERD458841 FAX458841:FAZ458841 FKT458841:FKV458841 FUP458841:FUR458841 GEL458841:GEN458841 GOH458841:GOJ458841 GYD458841:GYF458841 HHZ458841:HIB458841 HRV458841:HRX458841 IBR458841:IBT458841 ILN458841:ILP458841 IVJ458841:IVL458841 JFF458841:JFH458841 JPB458841:JPD458841 JYX458841:JYZ458841 KIT458841:KIV458841 KSP458841:KSR458841 LCL458841:LCN458841 LMH458841:LMJ458841 LWD458841:LWF458841 MFZ458841:MGB458841 MPV458841:MPX458841 MZR458841:MZT458841 NJN458841:NJP458841 NTJ458841:NTL458841 ODF458841:ODH458841 ONB458841:OND458841 OWX458841:OWZ458841 PGT458841:PGV458841 PQP458841:PQR458841 QAL458841:QAN458841 QKH458841:QKJ458841 QUD458841:QUF458841 RDZ458841:REB458841 RNV458841:RNX458841 RXR458841:RXT458841 SHN458841:SHP458841 SRJ458841:SRL458841 TBF458841:TBH458841 TLB458841:TLD458841 TUX458841:TUZ458841 UET458841:UEV458841 UOP458841:UOR458841 UYL458841:UYN458841 VIH458841:VIJ458841 VSD458841:VSF458841 WBZ458841:WCB458841 WLV458841:WLX458841 WVR458841:WVT458841 J524377:L524377 JF524377:JH524377 TB524377:TD524377 ACX524377:ACZ524377 AMT524377:AMV524377 AWP524377:AWR524377 BGL524377:BGN524377 BQH524377:BQJ524377 CAD524377:CAF524377 CJZ524377:CKB524377 CTV524377:CTX524377 DDR524377:DDT524377 DNN524377:DNP524377 DXJ524377:DXL524377 EHF524377:EHH524377 ERB524377:ERD524377 FAX524377:FAZ524377 FKT524377:FKV524377 FUP524377:FUR524377 GEL524377:GEN524377 GOH524377:GOJ524377 GYD524377:GYF524377 HHZ524377:HIB524377 HRV524377:HRX524377 IBR524377:IBT524377 ILN524377:ILP524377 IVJ524377:IVL524377 JFF524377:JFH524377 JPB524377:JPD524377 JYX524377:JYZ524377 KIT524377:KIV524377 KSP524377:KSR524377 LCL524377:LCN524377 LMH524377:LMJ524377 LWD524377:LWF524377 MFZ524377:MGB524377 MPV524377:MPX524377 MZR524377:MZT524377 NJN524377:NJP524377 NTJ524377:NTL524377 ODF524377:ODH524377 ONB524377:OND524377 OWX524377:OWZ524377 PGT524377:PGV524377 PQP524377:PQR524377 QAL524377:QAN524377 QKH524377:QKJ524377 QUD524377:QUF524377 RDZ524377:REB524377 RNV524377:RNX524377 RXR524377:RXT524377 SHN524377:SHP524377 SRJ524377:SRL524377 TBF524377:TBH524377 TLB524377:TLD524377 TUX524377:TUZ524377 UET524377:UEV524377 UOP524377:UOR524377 UYL524377:UYN524377 VIH524377:VIJ524377 VSD524377:VSF524377 WBZ524377:WCB524377 WLV524377:WLX524377 WVR524377:WVT524377 J589913:L589913 JF589913:JH589913 TB589913:TD589913 ACX589913:ACZ589913 AMT589913:AMV589913 AWP589913:AWR589913 BGL589913:BGN589913 BQH589913:BQJ589913 CAD589913:CAF589913 CJZ589913:CKB589913 CTV589913:CTX589913 DDR589913:DDT589913 DNN589913:DNP589913 DXJ589913:DXL589913 EHF589913:EHH589913 ERB589913:ERD589913 FAX589913:FAZ589913 FKT589913:FKV589913 FUP589913:FUR589913 GEL589913:GEN589913 GOH589913:GOJ589913 GYD589913:GYF589913 HHZ589913:HIB589913 HRV589913:HRX589913 IBR589913:IBT589913 ILN589913:ILP589913 IVJ589913:IVL589913 JFF589913:JFH589913 JPB589913:JPD589913 JYX589913:JYZ589913 KIT589913:KIV589913 KSP589913:KSR589913 LCL589913:LCN589913 LMH589913:LMJ589913 LWD589913:LWF589913 MFZ589913:MGB589913 MPV589913:MPX589913 MZR589913:MZT589913 NJN589913:NJP589913 NTJ589913:NTL589913 ODF589913:ODH589913 ONB589913:OND589913 OWX589913:OWZ589913 PGT589913:PGV589913 PQP589913:PQR589913 QAL589913:QAN589913 QKH589913:QKJ589913 QUD589913:QUF589913 RDZ589913:REB589913 RNV589913:RNX589913 RXR589913:RXT589913 SHN589913:SHP589913 SRJ589913:SRL589913 TBF589913:TBH589913 TLB589913:TLD589913 TUX589913:TUZ589913 UET589913:UEV589913 UOP589913:UOR589913 UYL589913:UYN589913 VIH589913:VIJ589913 VSD589913:VSF589913 WBZ589913:WCB589913 WLV589913:WLX589913 WVR589913:WVT589913 J655449:L655449 JF655449:JH655449 TB655449:TD655449 ACX655449:ACZ655449 AMT655449:AMV655449 AWP655449:AWR655449 BGL655449:BGN655449 BQH655449:BQJ655449 CAD655449:CAF655449 CJZ655449:CKB655449 CTV655449:CTX655449 DDR655449:DDT655449 DNN655449:DNP655449 DXJ655449:DXL655449 EHF655449:EHH655449 ERB655449:ERD655449 FAX655449:FAZ655449 FKT655449:FKV655449 FUP655449:FUR655449 GEL655449:GEN655449 GOH655449:GOJ655449 GYD655449:GYF655449 HHZ655449:HIB655449 HRV655449:HRX655449 IBR655449:IBT655449 ILN655449:ILP655449 IVJ655449:IVL655449 JFF655449:JFH655449 JPB655449:JPD655449 JYX655449:JYZ655449 KIT655449:KIV655449 KSP655449:KSR655449 LCL655449:LCN655449 LMH655449:LMJ655449 LWD655449:LWF655449 MFZ655449:MGB655449 MPV655449:MPX655449 MZR655449:MZT655449 NJN655449:NJP655449 NTJ655449:NTL655449 ODF655449:ODH655449 ONB655449:OND655449 OWX655449:OWZ655449 PGT655449:PGV655449 PQP655449:PQR655449 QAL655449:QAN655449 QKH655449:QKJ655449 QUD655449:QUF655449 RDZ655449:REB655449 RNV655449:RNX655449 RXR655449:RXT655449 SHN655449:SHP655449 SRJ655449:SRL655449 TBF655449:TBH655449 TLB655449:TLD655449 TUX655449:TUZ655449 UET655449:UEV655449 UOP655449:UOR655449 UYL655449:UYN655449 VIH655449:VIJ655449 VSD655449:VSF655449 WBZ655449:WCB655449 WLV655449:WLX655449 WVR655449:WVT655449 J720985:L720985 JF720985:JH720985 TB720985:TD720985 ACX720985:ACZ720985 AMT720985:AMV720985 AWP720985:AWR720985 BGL720985:BGN720985 BQH720985:BQJ720985 CAD720985:CAF720985 CJZ720985:CKB720985 CTV720985:CTX720985 DDR720985:DDT720985 DNN720985:DNP720985 DXJ720985:DXL720985 EHF720985:EHH720985 ERB720985:ERD720985 FAX720985:FAZ720985 FKT720985:FKV720985 FUP720985:FUR720985 GEL720985:GEN720985 GOH720985:GOJ720985 GYD720985:GYF720985 HHZ720985:HIB720985 HRV720985:HRX720985 IBR720985:IBT720985 ILN720985:ILP720985 IVJ720985:IVL720985 JFF720985:JFH720985 JPB720985:JPD720985 JYX720985:JYZ720985 KIT720985:KIV720985 KSP720985:KSR720985 LCL720985:LCN720985 LMH720985:LMJ720985 LWD720985:LWF720985 MFZ720985:MGB720985 MPV720985:MPX720985 MZR720985:MZT720985 NJN720985:NJP720985 NTJ720985:NTL720985 ODF720985:ODH720985 ONB720985:OND720985 OWX720985:OWZ720985 PGT720985:PGV720985 PQP720985:PQR720985 QAL720985:QAN720985 QKH720985:QKJ720985 QUD720985:QUF720985 RDZ720985:REB720985 RNV720985:RNX720985 RXR720985:RXT720985 SHN720985:SHP720985 SRJ720985:SRL720985 TBF720985:TBH720985 TLB720985:TLD720985 TUX720985:TUZ720985 UET720985:UEV720985 UOP720985:UOR720985 UYL720985:UYN720985 VIH720985:VIJ720985 VSD720985:VSF720985 WBZ720985:WCB720985 WLV720985:WLX720985 WVR720985:WVT720985 J786521:L786521 JF786521:JH786521 TB786521:TD786521 ACX786521:ACZ786521 AMT786521:AMV786521 AWP786521:AWR786521 BGL786521:BGN786521 BQH786521:BQJ786521 CAD786521:CAF786521 CJZ786521:CKB786521 CTV786521:CTX786521 DDR786521:DDT786521 DNN786521:DNP786521 DXJ786521:DXL786521 EHF786521:EHH786521 ERB786521:ERD786521 FAX786521:FAZ786521 FKT786521:FKV786521 FUP786521:FUR786521 GEL786521:GEN786521 GOH786521:GOJ786521 GYD786521:GYF786521 HHZ786521:HIB786521 HRV786521:HRX786521 IBR786521:IBT786521 ILN786521:ILP786521 IVJ786521:IVL786521 JFF786521:JFH786521 JPB786521:JPD786521 JYX786521:JYZ786521 KIT786521:KIV786521 KSP786521:KSR786521 LCL786521:LCN786521 LMH786521:LMJ786521 LWD786521:LWF786521 MFZ786521:MGB786521 MPV786521:MPX786521 MZR786521:MZT786521 NJN786521:NJP786521 NTJ786521:NTL786521 ODF786521:ODH786521 ONB786521:OND786521 OWX786521:OWZ786521 PGT786521:PGV786521 PQP786521:PQR786521 QAL786521:QAN786521 QKH786521:QKJ786521 QUD786521:QUF786521 RDZ786521:REB786521 RNV786521:RNX786521 RXR786521:RXT786521 SHN786521:SHP786521 SRJ786521:SRL786521 TBF786521:TBH786521 TLB786521:TLD786521 TUX786521:TUZ786521 UET786521:UEV786521 UOP786521:UOR786521 UYL786521:UYN786521 VIH786521:VIJ786521 VSD786521:VSF786521 WBZ786521:WCB786521 WLV786521:WLX786521 WVR786521:WVT786521 J852057:L852057 JF852057:JH852057 TB852057:TD852057 ACX852057:ACZ852057 AMT852057:AMV852057 AWP852057:AWR852057 BGL852057:BGN852057 BQH852057:BQJ852057 CAD852057:CAF852057 CJZ852057:CKB852057 CTV852057:CTX852057 DDR852057:DDT852057 DNN852057:DNP852057 DXJ852057:DXL852057 EHF852057:EHH852057 ERB852057:ERD852057 FAX852057:FAZ852057 FKT852057:FKV852057 FUP852057:FUR852057 GEL852057:GEN852057 GOH852057:GOJ852057 GYD852057:GYF852057 HHZ852057:HIB852057 HRV852057:HRX852057 IBR852057:IBT852057 ILN852057:ILP852057 IVJ852057:IVL852057 JFF852057:JFH852057 JPB852057:JPD852057 JYX852057:JYZ852057 KIT852057:KIV852057 KSP852057:KSR852057 LCL852057:LCN852057 LMH852057:LMJ852057 LWD852057:LWF852057 MFZ852057:MGB852057 MPV852057:MPX852057 MZR852057:MZT852057 NJN852057:NJP852057 NTJ852057:NTL852057 ODF852057:ODH852057 ONB852057:OND852057 OWX852057:OWZ852057 PGT852057:PGV852057 PQP852057:PQR852057 QAL852057:QAN852057 QKH852057:QKJ852057 QUD852057:QUF852057 RDZ852057:REB852057 RNV852057:RNX852057 RXR852057:RXT852057 SHN852057:SHP852057 SRJ852057:SRL852057 TBF852057:TBH852057 TLB852057:TLD852057 TUX852057:TUZ852057 UET852057:UEV852057 UOP852057:UOR852057 UYL852057:UYN852057 VIH852057:VIJ852057 VSD852057:VSF852057 WBZ852057:WCB852057 WLV852057:WLX852057 WVR852057:WVT852057 J917593:L917593 JF917593:JH917593 TB917593:TD917593 ACX917593:ACZ917593 AMT917593:AMV917593 AWP917593:AWR917593 BGL917593:BGN917593 BQH917593:BQJ917593 CAD917593:CAF917593 CJZ917593:CKB917593 CTV917593:CTX917593 DDR917593:DDT917593 DNN917593:DNP917593 DXJ917593:DXL917593 EHF917593:EHH917593 ERB917593:ERD917593 FAX917593:FAZ917593 FKT917593:FKV917593 FUP917593:FUR917593 GEL917593:GEN917593 GOH917593:GOJ917593 GYD917593:GYF917593 HHZ917593:HIB917593 HRV917593:HRX917593 IBR917593:IBT917593 ILN917593:ILP917593 IVJ917593:IVL917593 JFF917593:JFH917593 JPB917593:JPD917593 JYX917593:JYZ917593 KIT917593:KIV917593 KSP917593:KSR917593 LCL917593:LCN917593 LMH917593:LMJ917593 LWD917593:LWF917593 MFZ917593:MGB917593 MPV917593:MPX917593 MZR917593:MZT917593 NJN917593:NJP917593 NTJ917593:NTL917593 ODF917593:ODH917593 ONB917593:OND917593 OWX917593:OWZ917593 PGT917593:PGV917593 PQP917593:PQR917593 QAL917593:QAN917593 QKH917593:QKJ917593 QUD917593:QUF917593 RDZ917593:REB917593 RNV917593:RNX917593 RXR917593:RXT917593 SHN917593:SHP917593 SRJ917593:SRL917593 TBF917593:TBH917593 TLB917593:TLD917593 TUX917593:TUZ917593 UET917593:UEV917593 UOP917593:UOR917593 UYL917593:UYN917593 VIH917593:VIJ917593 VSD917593:VSF917593 WBZ917593:WCB917593 WLV917593:WLX917593 WVR917593:WVT917593 J983129:L983129 JF983129:JH983129 TB983129:TD983129 ACX983129:ACZ983129 AMT983129:AMV983129 AWP983129:AWR983129 BGL983129:BGN983129 BQH983129:BQJ983129 CAD983129:CAF983129 CJZ983129:CKB983129 CTV983129:CTX983129 DDR983129:DDT983129 DNN983129:DNP983129 DXJ983129:DXL983129 EHF983129:EHH983129 ERB983129:ERD983129 FAX983129:FAZ983129 FKT983129:FKV983129 FUP983129:FUR983129 GEL983129:GEN983129 GOH983129:GOJ983129 GYD983129:GYF983129 HHZ983129:HIB983129 HRV983129:HRX983129 IBR983129:IBT983129 ILN983129:ILP983129 IVJ983129:IVL983129 JFF983129:JFH983129 JPB983129:JPD983129 JYX983129:JYZ983129 KIT983129:KIV983129 KSP983129:KSR983129 LCL983129:LCN983129 LMH983129:LMJ983129 LWD983129:LWF983129 MFZ983129:MGB983129 MPV983129:MPX983129 MZR983129:MZT983129 NJN983129:NJP983129 NTJ983129:NTL983129 ODF983129:ODH983129 ONB983129:OND983129 OWX983129:OWZ983129 PGT983129:PGV983129 PQP983129:PQR983129 QAL983129:QAN983129 QKH983129:QKJ983129 QUD983129:QUF983129 RDZ983129:REB983129 RNV983129:RNX983129 RXR983129:RXT983129 SHN983129:SHP983129 SRJ983129:SRL983129 TBF983129:TBH983129 TLB983129:TLD983129 TUX983129:TUZ983129 UET983129:UEV983129 UOP983129:UOR983129 UYL983129:UYN983129 VIH983129:VIJ983129 VSD983129:VSF983129 WBZ983129:WCB983129 WLV983129:WLX983129 WVR983129:WVT983129 N89:P89 JJ89:JL89 TF89:TH89 ADB89:ADD89 AMX89:AMZ89 AWT89:AWV89 BGP89:BGR89 BQL89:BQN89 CAH89:CAJ89 CKD89:CKF89 CTZ89:CUB89 DDV89:DDX89 DNR89:DNT89 DXN89:DXP89 EHJ89:EHL89 ERF89:ERH89 FBB89:FBD89 FKX89:FKZ89 FUT89:FUV89 GEP89:GER89 GOL89:GON89 GYH89:GYJ89 HID89:HIF89 HRZ89:HSB89 IBV89:IBX89 ILR89:ILT89 IVN89:IVP89 JFJ89:JFL89 JPF89:JPH89 JZB89:JZD89 KIX89:KIZ89 KST89:KSV89 LCP89:LCR89 LML89:LMN89 LWH89:LWJ89 MGD89:MGF89 MPZ89:MQB89 MZV89:MZX89 NJR89:NJT89 NTN89:NTP89 ODJ89:ODL89 ONF89:ONH89 OXB89:OXD89 PGX89:PGZ89 PQT89:PQV89 QAP89:QAR89 QKL89:QKN89 QUH89:QUJ89 RED89:REF89 RNZ89:ROB89 RXV89:RXX89 SHR89:SHT89 SRN89:SRP89 TBJ89:TBL89 TLF89:TLH89 TVB89:TVD89 UEX89:UEZ89 UOT89:UOV89 UYP89:UYR89 VIL89:VIN89 VSH89:VSJ89 WCD89:WCF89 WLZ89:WMB89 WVV89:WVX89 N65625:P65625 JJ65625:JL65625 TF65625:TH65625 ADB65625:ADD65625 AMX65625:AMZ65625 AWT65625:AWV65625 BGP65625:BGR65625 BQL65625:BQN65625 CAH65625:CAJ65625 CKD65625:CKF65625 CTZ65625:CUB65625 DDV65625:DDX65625 DNR65625:DNT65625 DXN65625:DXP65625 EHJ65625:EHL65625 ERF65625:ERH65625 FBB65625:FBD65625 FKX65625:FKZ65625 FUT65625:FUV65625 GEP65625:GER65625 GOL65625:GON65625 GYH65625:GYJ65625 HID65625:HIF65625 HRZ65625:HSB65625 IBV65625:IBX65625 ILR65625:ILT65625 IVN65625:IVP65625 JFJ65625:JFL65625 JPF65625:JPH65625 JZB65625:JZD65625 KIX65625:KIZ65625 KST65625:KSV65625 LCP65625:LCR65625 LML65625:LMN65625 LWH65625:LWJ65625 MGD65625:MGF65625 MPZ65625:MQB65625 MZV65625:MZX65625 NJR65625:NJT65625 NTN65625:NTP65625 ODJ65625:ODL65625 ONF65625:ONH65625 OXB65625:OXD65625 PGX65625:PGZ65625 PQT65625:PQV65625 QAP65625:QAR65625 QKL65625:QKN65625 QUH65625:QUJ65625 RED65625:REF65625 RNZ65625:ROB65625 RXV65625:RXX65625 SHR65625:SHT65625 SRN65625:SRP65625 TBJ65625:TBL65625 TLF65625:TLH65625 TVB65625:TVD65625 UEX65625:UEZ65625 UOT65625:UOV65625 UYP65625:UYR65625 VIL65625:VIN65625 VSH65625:VSJ65625 WCD65625:WCF65625 WLZ65625:WMB65625 WVV65625:WVX65625 N131161:P131161 JJ131161:JL131161 TF131161:TH131161 ADB131161:ADD131161 AMX131161:AMZ131161 AWT131161:AWV131161 BGP131161:BGR131161 BQL131161:BQN131161 CAH131161:CAJ131161 CKD131161:CKF131161 CTZ131161:CUB131161 DDV131161:DDX131161 DNR131161:DNT131161 DXN131161:DXP131161 EHJ131161:EHL131161 ERF131161:ERH131161 FBB131161:FBD131161 FKX131161:FKZ131161 FUT131161:FUV131161 GEP131161:GER131161 GOL131161:GON131161 GYH131161:GYJ131161 HID131161:HIF131161 HRZ131161:HSB131161 IBV131161:IBX131161 ILR131161:ILT131161 IVN131161:IVP131161 JFJ131161:JFL131161 JPF131161:JPH131161 JZB131161:JZD131161 KIX131161:KIZ131161 KST131161:KSV131161 LCP131161:LCR131161 LML131161:LMN131161 LWH131161:LWJ131161 MGD131161:MGF131161 MPZ131161:MQB131161 MZV131161:MZX131161 NJR131161:NJT131161 NTN131161:NTP131161 ODJ131161:ODL131161 ONF131161:ONH131161 OXB131161:OXD131161 PGX131161:PGZ131161 PQT131161:PQV131161 QAP131161:QAR131161 QKL131161:QKN131161 QUH131161:QUJ131161 RED131161:REF131161 RNZ131161:ROB131161 RXV131161:RXX131161 SHR131161:SHT131161 SRN131161:SRP131161 TBJ131161:TBL131161 TLF131161:TLH131161 TVB131161:TVD131161 UEX131161:UEZ131161 UOT131161:UOV131161 UYP131161:UYR131161 VIL131161:VIN131161 VSH131161:VSJ131161 WCD131161:WCF131161 WLZ131161:WMB131161 WVV131161:WVX131161 N196697:P196697 JJ196697:JL196697 TF196697:TH196697 ADB196697:ADD196697 AMX196697:AMZ196697 AWT196697:AWV196697 BGP196697:BGR196697 BQL196697:BQN196697 CAH196697:CAJ196697 CKD196697:CKF196697 CTZ196697:CUB196697 DDV196697:DDX196697 DNR196697:DNT196697 DXN196697:DXP196697 EHJ196697:EHL196697 ERF196697:ERH196697 FBB196697:FBD196697 FKX196697:FKZ196697 FUT196697:FUV196697 GEP196697:GER196697 GOL196697:GON196697 GYH196697:GYJ196697 HID196697:HIF196697 HRZ196697:HSB196697 IBV196697:IBX196697 ILR196697:ILT196697 IVN196697:IVP196697 JFJ196697:JFL196697 JPF196697:JPH196697 JZB196697:JZD196697 KIX196697:KIZ196697 KST196697:KSV196697 LCP196697:LCR196697 LML196697:LMN196697 LWH196697:LWJ196697 MGD196697:MGF196697 MPZ196697:MQB196697 MZV196697:MZX196697 NJR196697:NJT196697 NTN196697:NTP196697 ODJ196697:ODL196697 ONF196697:ONH196697 OXB196697:OXD196697 PGX196697:PGZ196697 PQT196697:PQV196697 QAP196697:QAR196697 QKL196697:QKN196697 QUH196697:QUJ196697 RED196697:REF196697 RNZ196697:ROB196697 RXV196697:RXX196697 SHR196697:SHT196697 SRN196697:SRP196697 TBJ196697:TBL196697 TLF196697:TLH196697 TVB196697:TVD196697 UEX196697:UEZ196697 UOT196697:UOV196697 UYP196697:UYR196697 VIL196697:VIN196697 VSH196697:VSJ196697 WCD196697:WCF196697 WLZ196697:WMB196697 WVV196697:WVX196697 N262233:P262233 JJ262233:JL262233 TF262233:TH262233 ADB262233:ADD262233 AMX262233:AMZ262233 AWT262233:AWV262233 BGP262233:BGR262233 BQL262233:BQN262233 CAH262233:CAJ262233 CKD262233:CKF262233 CTZ262233:CUB262233 DDV262233:DDX262233 DNR262233:DNT262233 DXN262233:DXP262233 EHJ262233:EHL262233 ERF262233:ERH262233 FBB262233:FBD262233 FKX262233:FKZ262233 FUT262233:FUV262233 GEP262233:GER262233 GOL262233:GON262233 GYH262233:GYJ262233 HID262233:HIF262233 HRZ262233:HSB262233 IBV262233:IBX262233 ILR262233:ILT262233 IVN262233:IVP262233 JFJ262233:JFL262233 JPF262233:JPH262233 JZB262233:JZD262233 KIX262233:KIZ262233 KST262233:KSV262233 LCP262233:LCR262233 LML262233:LMN262233 LWH262233:LWJ262233 MGD262233:MGF262233 MPZ262233:MQB262233 MZV262233:MZX262233 NJR262233:NJT262233 NTN262233:NTP262233 ODJ262233:ODL262233 ONF262233:ONH262233 OXB262233:OXD262233 PGX262233:PGZ262233 PQT262233:PQV262233 QAP262233:QAR262233 QKL262233:QKN262233 QUH262233:QUJ262233 RED262233:REF262233 RNZ262233:ROB262233 RXV262233:RXX262233 SHR262233:SHT262233 SRN262233:SRP262233 TBJ262233:TBL262233 TLF262233:TLH262233 TVB262233:TVD262233 UEX262233:UEZ262233 UOT262233:UOV262233 UYP262233:UYR262233 VIL262233:VIN262233 VSH262233:VSJ262233 WCD262233:WCF262233 WLZ262233:WMB262233 WVV262233:WVX262233 N327769:P327769 JJ327769:JL327769 TF327769:TH327769 ADB327769:ADD327769 AMX327769:AMZ327769 AWT327769:AWV327769 BGP327769:BGR327769 BQL327769:BQN327769 CAH327769:CAJ327769 CKD327769:CKF327769 CTZ327769:CUB327769 DDV327769:DDX327769 DNR327769:DNT327769 DXN327769:DXP327769 EHJ327769:EHL327769 ERF327769:ERH327769 FBB327769:FBD327769 FKX327769:FKZ327769 FUT327769:FUV327769 GEP327769:GER327769 GOL327769:GON327769 GYH327769:GYJ327769 HID327769:HIF327769 HRZ327769:HSB327769 IBV327769:IBX327769 ILR327769:ILT327769 IVN327769:IVP327769 JFJ327769:JFL327769 JPF327769:JPH327769 JZB327769:JZD327769 KIX327769:KIZ327769 KST327769:KSV327769 LCP327769:LCR327769 LML327769:LMN327769 LWH327769:LWJ327769 MGD327769:MGF327769 MPZ327769:MQB327769 MZV327769:MZX327769 NJR327769:NJT327769 NTN327769:NTP327769 ODJ327769:ODL327769 ONF327769:ONH327769 OXB327769:OXD327769 PGX327769:PGZ327769 PQT327769:PQV327769 QAP327769:QAR327769 QKL327769:QKN327769 QUH327769:QUJ327769 RED327769:REF327769 RNZ327769:ROB327769 RXV327769:RXX327769 SHR327769:SHT327769 SRN327769:SRP327769 TBJ327769:TBL327769 TLF327769:TLH327769 TVB327769:TVD327769 UEX327769:UEZ327769 UOT327769:UOV327769 UYP327769:UYR327769 VIL327769:VIN327769 VSH327769:VSJ327769 WCD327769:WCF327769 WLZ327769:WMB327769 WVV327769:WVX327769 N393305:P393305 JJ393305:JL393305 TF393305:TH393305 ADB393305:ADD393305 AMX393305:AMZ393305 AWT393305:AWV393305 BGP393305:BGR393305 BQL393305:BQN393305 CAH393305:CAJ393305 CKD393305:CKF393305 CTZ393305:CUB393305 DDV393305:DDX393305 DNR393305:DNT393305 DXN393305:DXP393305 EHJ393305:EHL393305 ERF393305:ERH393305 FBB393305:FBD393305 FKX393305:FKZ393305 FUT393305:FUV393305 GEP393305:GER393305 GOL393305:GON393305 GYH393305:GYJ393305 HID393305:HIF393305 HRZ393305:HSB393305 IBV393305:IBX393305 ILR393305:ILT393305 IVN393305:IVP393305 JFJ393305:JFL393305 JPF393305:JPH393305 JZB393305:JZD393305 KIX393305:KIZ393305 KST393305:KSV393305 LCP393305:LCR393305 LML393305:LMN393305 LWH393305:LWJ393305 MGD393305:MGF393305 MPZ393305:MQB393305 MZV393305:MZX393305 NJR393305:NJT393305 NTN393305:NTP393305 ODJ393305:ODL393305 ONF393305:ONH393305 OXB393305:OXD393305 PGX393305:PGZ393305 PQT393305:PQV393305 QAP393305:QAR393305 QKL393305:QKN393305 QUH393305:QUJ393305 RED393305:REF393305 RNZ393305:ROB393305 RXV393305:RXX393305 SHR393305:SHT393305 SRN393305:SRP393305 TBJ393305:TBL393305 TLF393305:TLH393305 TVB393305:TVD393305 UEX393305:UEZ393305 UOT393305:UOV393305 UYP393305:UYR393305 VIL393305:VIN393305 VSH393305:VSJ393305 WCD393305:WCF393305 WLZ393305:WMB393305 WVV393305:WVX393305 N458841:P458841 JJ458841:JL458841 TF458841:TH458841 ADB458841:ADD458841 AMX458841:AMZ458841 AWT458841:AWV458841 BGP458841:BGR458841 BQL458841:BQN458841 CAH458841:CAJ458841 CKD458841:CKF458841 CTZ458841:CUB458841 DDV458841:DDX458841 DNR458841:DNT458841 DXN458841:DXP458841 EHJ458841:EHL458841 ERF458841:ERH458841 FBB458841:FBD458841 FKX458841:FKZ458841 FUT458841:FUV458841 GEP458841:GER458841 GOL458841:GON458841 GYH458841:GYJ458841 HID458841:HIF458841 HRZ458841:HSB458841 IBV458841:IBX458841 ILR458841:ILT458841 IVN458841:IVP458841 JFJ458841:JFL458841 JPF458841:JPH458841 JZB458841:JZD458841 KIX458841:KIZ458841 KST458841:KSV458841 LCP458841:LCR458841 LML458841:LMN458841 LWH458841:LWJ458841 MGD458841:MGF458841 MPZ458841:MQB458841 MZV458841:MZX458841 NJR458841:NJT458841 NTN458841:NTP458841 ODJ458841:ODL458841 ONF458841:ONH458841 OXB458841:OXD458841 PGX458841:PGZ458841 PQT458841:PQV458841 QAP458841:QAR458841 QKL458841:QKN458841 QUH458841:QUJ458841 RED458841:REF458841 RNZ458841:ROB458841 RXV458841:RXX458841 SHR458841:SHT458841 SRN458841:SRP458841 TBJ458841:TBL458841 TLF458841:TLH458841 TVB458841:TVD458841 UEX458841:UEZ458841 UOT458841:UOV458841 UYP458841:UYR458841 VIL458841:VIN458841 VSH458841:VSJ458841 WCD458841:WCF458841 WLZ458841:WMB458841 WVV458841:WVX458841 N524377:P524377 JJ524377:JL524377 TF524377:TH524377 ADB524377:ADD524377 AMX524377:AMZ524377 AWT524377:AWV524377 BGP524377:BGR524377 BQL524377:BQN524377 CAH524377:CAJ524377 CKD524377:CKF524377 CTZ524377:CUB524377 DDV524377:DDX524377 DNR524377:DNT524377 DXN524377:DXP524377 EHJ524377:EHL524377 ERF524377:ERH524377 FBB524377:FBD524377 FKX524377:FKZ524377 FUT524377:FUV524377 GEP524377:GER524377 GOL524377:GON524377 GYH524377:GYJ524377 HID524377:HIF524377 HRZ524377:HSB524377 IBV524377:IBX524377 ILR524377:ILT524377 IVN524377:IVP524377 JFJ524377:JFL524377 JPF524377:JPH524377 JZB524377:JZD524377 KIX524377:KIZ524377 KST524377:KSV524377 LCP524377:LCR524377 LML524377:LMN524377 LWH524377:LWJ524377 MGD524377:MGF524377 MPZ524377:MQB524377 MZV524377:MZX524377 NJR524377:NJT524377 NTN524377:NTP524377 ODJ524377:ODL524377 ONF524377:ONH524377 OXB524377:OXD524377 PGX524377:PGZ524377 PQT524377:PQV524377 QAP524377:QAR524377 QKL524377:QKN524377 QUH524377:QUJ524377 RED524377:REF524377 RNZ524377:ROB524377 RXV524377:RXX524377 SHR524377:SHT524377 SRN524377:SRP524377 TBJ524377:TBL524377 TLF524377:TLH524377 TVB524377:TVD524377 UEX524377:UEZ524377 UOT524377:UOV524377 UYP524377:UYR524377 VIL524377:VIN524377 VSH524377:VSJ524377 WCD524377:WCF524377 WLZ524377:WMB524377 WVV524377:WVX524377 N589913:P589913 JJ589913:JL589913 TF589913:TH589913 ADB589913:ADD589913 AMX589913:AMZ589913 AWT589913:AWV589913 BGP589913:BGR589913 BQL589913:BQN589913 CAH589913:CAJ589913 CKD589913:CKF589913 CTZ589913:CUB589913 DDV589913:DDX589913 DNR589913:DNT589913 DXN589913:DXP589913 EHJ589913:EHL589913 ERF589913:ERH589913 FBB589913:FBD589913 FKX589913:FKZ589913 FUT589913:FUV589913 GEP589913:GER589913 GOL589913:GON589913 GYH589913:GYJ589913 HID589913:HIF589913 HRZ589913:HSB589913 IBV589913:IBX589913 ILR589913:ILT589913 IVN589913:IVP589913 JFJ589913:JFL589913 JPF589913:JPH589913 JZB589913:JZD589913 KIX589913:KIZ589913 KST589913:KSV589913 LCP589913:LCR589913 LML589913:LMN589913 LWH589913:LWJ589913 MGD589913:MGF589913 MPZ589913:MQB589913 MZV589913:MZX589913 NJR589913:NJT589913 NTN589913:NTP589913 ODJ589913:ODL589913 ONF589913:ONH589913 OXB589913:OXD589913 PGX589913:PGZ589913 PQT589913:PQV589913 QAP589913:QAR589913 QKL589913:QKN589913 QUH589913:QUJ589913 RED589913:REF589913 RNZ589913:ROB589913 RXV589913:RXX589913 SHR589913:SHT589913 SRN589913:SRP589913 TBJ589913:TBL589913 TLF589913:TLH589913 TVB589913:TVD589913 UEX589913:UEZ589913 UOT589913:UOV589913 UYP589913:UYR589913 VIL589913:VIN589913 VSH589913:VSJ589913 WCD589913:WCF589913 WLZ589913:WMB589913 WVV589913:WVX589913 N655449:P655449 JJ655449:JL655449 TF655449:TH655449 ADB655449:ADD655449 AMX655449:AMZ655449 AWT655449:AWV655449 BGP655449:BGR655449 BQL655449:BQN655449 CAH655449:CAJ655449 CKD655449:CKF655449 CTZ655449:CUB655449 DDV655449:DDX655449 DNR655449:DNT655449 DXN655449:DXP655449 EHJ655449:EHL655449 ERF655449:ERH655449 FBB655449:FBD655449 FKX655449:FKZ655449 FUT655449:FUV655449 GEP655449:GER655449 GOL655449:GON655449 GYH655449:GYJ655449 HID655449:HIF655449 HRZ655449:HSB655449 IBV655449:IBX655449 ILR655449:ILT655449 IVN655449:IVP655449 JFJ655449:JFL655449 JPF655449:JPH655449 JZB655449:JZD655449 KIX655449:KIZ655449 KST655449:KSV655449 LCP655449:LCR655449 LML655449:LMN655449 LWH655449:LWJ655449 MGD655449:MGF655449 MPZ655449:MQB655449 MZV655449:MZX655449 NJR655449:NJT655449 NTN655449:NTP655449 ODJ655449:ODL655449 ONF655449:ONH655449 OXB655449:OXD655449 PGX655449:PGZ655449 PQT655449:PQV655449 QAP655449:QAR655449 QKL655449:QKN655449 QUH655449:QUJ655449 RED655449:REF655449 RNZ655449:ROB655449 RXV655449:RXX655449 SHR655449:SHT655449 SRN655449:SRP655449 TBJ655449:TBL655449 TLF655449:TLH655449 TVB655449:TVD655449 UEX655449:UEZ655449 UOT655449:UOV655449 UYP655449:UYR655449 VIL655449:VIN655449 VSH655449:VSJ655449 WCD655449:WCF655449 WLZ655449:WMB655449 WVV655449:WVX655449 N720985:P720985 JJ720985:JL720985 TF720985:TH720985 ADB720985:ADD720985 AMX720985:AMZ720985 AWT720985:AWV720985 BGP720985:BGR720985 BQL720985:BQN720985 CAH720985:CAJ720985 CKD720985:CKF720985 CTZ720985:CUB720985 DDV720985:DDX720985 DNR720985:DNT720985 DXN720985:DXP720985 EHJ720985:EHL720985 ERF720985:ERH720985 FBB720985:FBD720985 FKX720985:FKZ720985 FUT720985:FUV720985 GEP720985:GER720985 GOL720985:GON720985 GYH720985:GYJ720985 HID720985:HIF720985 HRZ720985:HSB720985 IBV720985:IBX720985 ILR720985:ILT720985 IVN720985:IVP720985 JFJ720985:JFL720985 JPF720985:JPH720985 JZB720985:JZD720985 KIX720985:KIZ720985 KST720985:KSV720985 LCP720985:LCR720985 LML720985:LMN720985 LWH720985:LWJ720985 MGD720985:MGF720985 MPZ720985:MQB720985 MZV720985:MZX720985 NJR720985:NJT720985 NTN720985:NTP720985 ODJ720985:ODL720985 ONF720985:ONH720985 OXB720985:OXD720985 PGX720985:PGZ720985 PQT720985:PQV720985 QAP720985:QAR720985 QKL720985:QKN720985 QUH720985:QUJ720985 RED720985:REF720985 RNZ720985:ROB720985 RXV720985:RXX720985 SHR720985:SHT720985 SRN720985:SRP720985 TBJ720985:TBL720985 TLF720985:TLH720985 TVB720985:TVD720985 UEX720985:UEZ720985 UOT720985:UOV720985 UYP720985:UYR720985 VIL720985:VIN720985 VSH720985:VSJ720985 WCD720985:WCF720985 WLZ720985:WMB720985 WVV720985:WVX720985 N786521:P786521 JJ786521:JL786521 TF786521:TH786521 ADB786521:ADD786521 AMX786521:AMZ786521 AWT786521:AWV786521 BGP786521:BGR786521 BQL786521:BQN786521 CAH786521:CAJ786521 CKD786521:CKF786521 CTZ786521:CUB786521 DDV786521:DDX786521 DNR786521:DNT786521 DXN786521:DXP786521 EHJ786521:EHL786521 ERF786521:ERH786521 FBB786521:FBD786521 FKX786521:FKZ786521 FUT786521:FUV786521 GEP786521:GER786521 GOL786521:GON786521 GYH786521:GYJ786521 HID786521:HIF786521 HRZ786521:HSB786521 IBV786521:IBX786521 ILR786521:ILT786521 IVN786521:IVP786521 JFJ786521:JFL786521 JPF786521:JPH786521 JZB786521:JZD786521 KIX786521:KIZ786521 KST786521:KSV786521 LCP786521:LCR786521 LML786521:LMN786521 LWH786521:LWJ786521 MGD786521:MGF786521 MPZ786521:MQB786521 MZV786521:MZX786521 NJR786521:NJT786521 NTN786521:NTP786521 ODJ786521:ODL786521 ONF786521:ONH786521 OXB786521:OXD786521 PGX786521:PGZ786521 PQT786521:PQV786521 QAP786521:QAR786521 QKL786521:QKN786521 QUH786521:QUJ786521 RED786521:REF786521 RNZ786521:ROB786521 RXV786521:RXX786521 SHR786521:SHT786521 SRN786521:SRP786521 TBJ786521:TBL786521 TLF786521:TLH786521 TVB786521:TVD786521 UEX786521:UEZ786521 UOT786521:UOV786521 UYP786521:UYR786521 VIL786521:VIN786521 VSH786521:VSJ786521 WCD786521:WCF786521 WLZ786521:WMB786521 WVV786521:WVX786521 N852057:P852057 JJ852057:JL852057 TF852057:TH852057 ADB852057:ADD852057 AMX852057:AMZ852057 AWT852057:AWV852057 BGP852057:BGR852057 BQL852057:BQN852057 CAH852057:CAJ852057 CKD852057:CKF852057 CTZ852057:CUB852057 DDV852057:DDX852057 DNR852057:DNT852057 DXN852057:DXP852057 EHJ852057:EHL852057 ERF852057:ERH852057 FBB852057:FBD852057 FKX852057:FKZ852057 FUT852057:FUV852057 GEP852057:GER852057 GOL852057:GON852057 GYH852057:GYJ852057 HID852057:HIF852057 HRZ852057:HSB852057 IBV852057:IBX852057 ILR852057:ILT852057 IVN852057:IVP852057 JFJ852057:JFL852057 JPF852057:JPH852057 JZB852057:JZD852057 KIX852057:KIZ852057 KST852057:KSV852057 LCP852057:LCR852057 LML852057:LMN852057 LWH852057:LWJ852057 MGD852057:MGF852057 MPZ852057:MQB852057 MZV852057:MZX852057 NJR852057:NJT852057 NTN852057:NTP852057 ODJ852057:ODL852057 ONF852057:ONH852057 OXB852057:OXD852057 PGX852057:PGZ852057 PQT852057:PQV852057 QAP852057:QAR852057 QKL852057:QKN852057 QUH852057:QUJ852057 RED852057:REF852057 RNZ852057:ROB852057 RXV852057:RXX852057 SHR852057:SHT852057 SRN852057:SRP852057 TBJ852057:TBL852057 TLF852057:TLH852057 TVB852057:TVD852057 UEX852057:UEZ852057 UOT852057:UOV852057 UYP852057:UYR852057 VIL852057:VIN852057 VSH852057:VSJ852057 WCD852057:WCF852057 WLZ852057:WMB852057 WVV852057:WVX852057 N917593:P917593 JJ917593:JL917593 TF917593:TH917593 ADB917593:ADD917593 AMX917593:AMZ917593 AWT917593:AWV917593 BGP917593:BGR917593 BQL917593:BQN917593 CAH917593:CAJ917593 CKD917593:CKF917593 CTZ917593:CUB917593 DDV917593:DDX917593 DNR917593:DNT917593 DXN917593:DXP917593 EHJ917593:EHL917593 ERF917593:ERH917593 FBB917593:FBD917593 FKX917593:FKZ917593 FUT917593:FUV917593 GEP917593:GER917593 GOL917593:GON917593 GYH917593:GYJ917593 HID917593:HIF917593 HRZ917593:HSB917593 IBV917593:IBX917593 ILR917593:ILT917593 IVN917593:IVP917593 JFJ917593:JFL917593 JPF917593:JPH917593 JZB917593:JZD917593 KIX917593:KIZ917593 KST917593:KSV917593 LCP917593:LCR917593 LML917593:LMN917593 LWH917593:LWJ917593 MGD917593:MGF917593 MPZ917593:MQB917593 MZV917593:MZX917593 NJR917593:NJT917593 NTN917593:NTP917593 ODJ917593:ODL917593 ONF917593:ONH917593 OXB917593:OXD917593 PGX917593:PGZ917593 PQT917593:PQV917593 QAP917593:QAR917593 QKL917593:QKN917593 QUH917593:QUJ917593 RED917593:REF917593 RNZ917593:ROB917593 RXV917593:RXX917593 SHR917593:SHT917593 SRN917593:SRP917593 TBJ917593:TBL917593 TLF917593:TLH917593 TVB917593:TVD917593 UEX917593:UEZ917593 UOT917593:UOV917593 UYP917593:UYR917593 VIL917593:VIN917593 VSH917593:VSJ917593 WCD917593:WCF917593 WLZ917593:WMB917593 WVV917593:WVX917593 N983129:P983129 JJ983129:JL983129 TF983129:TH983129 ADB983129:ADD983129 AMX983129:AMZ983129 AWT983129:AWV983129 BGP983129:BGR983129 BQL983129:BQN983129 CAH983129:CAJ983129 CKD983129:CKF983129 CTZ983129:CUB983129 DDV983129:DDX983129 DNR983129:DNT983129 DXN983129:DXP983129 EHJ983129:EHL983129 ERF983129:ERH983129 FBB983129:FBD983129 FKX983129:FKZ983129 FUT983129:FUV983129 GEP983129:GER983129 GOL983129:GON983129 GYH983129:GYJ983129 HID983129:HIF983129 HRZ983129:HSB983129 IBV983129:IBX983129 ILR983129:ILT983129 IVN983129:IVP983129 JFJ983129:JFL983129 JPF983129:JPH983129 JZB983129:JZD983129 KIX983129:KIZ983129 KST983129:KSV983129 LCP983129:LCR983129 LML983129:LMN983129 LWH983129:LWJ983129 MGD983129:MGF983129 MPZ983129:MQB983129 MZV983129:MZX983129 NJR983129:NJT983129 NTN983129:NTP983129 ODJ983129:ODL983129 ONF983129:ONH983129 OXB983129:OXD983129 PGX983129:PGZ983129 PQT983129:PQV983129 QAP983129:QAR983129 QKL983129:QKN983129 QUH983129:QUJ983129 RED983129:REF983129 RNZ983129:ROB983129 RXV983129:RXX983129 SHR983129:SHT983129 SRN983129:SRP983129 TBJ983129:TBL983129 TLF983129:TLH983129 TVB983129:TVD983129 UEX983129:UEZ983129 UOT983129:UOV983129 UYP983129:UYR983129 VIL983129:VIN983129 VSH983129:VSJ983129 WCD983129:WCF983129 WLZ983129:WMB983129 WVV983129:WVX983129" xr:uid="{039B89DD-31A7-49DA-BC72-80CB9A8B3B46}"/>
    <dataValidation allowBlank="1" showInputMessage="1" showErrorMessage="1" promptTitle="Contracted Capacity Verification" prompt="Enter the dated that the Official Volume was verified from the Customer Website or Sales_x000a__x000a_Must Verify This Volume Matches the DMMI Award Letter_x000a__x000a_" sqref="H55:I55 JD55:JE55 SZ55:TA55 ACV55:ACW55 AMR55:AMS55 AWN55:AWO55 BGJ55:BGK55 BQF55:BQG55 CAB55:CAC55 CJX55:CJY55 CTT55:CTU55 DDP55:DDQ55 DNL55:DNM55 DXH55:DXI55 EHD55:EHE55 EQZ55:ERA55 FAV55:FAW55 FKR55:FKS55 FUN55:FUO55 GEJ55:GEK55 GOF55:GOG55 GYB55:GYC55 HHX55:HHY55 HRT55:HRU55 IBP55:IBQ55 ILL55:ILM55 IVH55:IVI55 JFD55:JFE55 JOZ55:JPA55 JYV55:JYW55 KIR55:KIS55 KSN55:KSO55 LCJ55:LCK55 LMF55:LMG55 LWB55:LWC55 MFX55:MFY55 MPT55:MPU55 MZP55:MZQ55 NJL55:NJM55 NTH55:NTI55 ODD55:ODE55 OMZ55:ONA55 OWV55:OWW55 PGR55:PGS55 PQN55:PQO55 QAJ55:QAK55 QKF55:QKG55 QUB55:QUC55 RDX55:RDY55 RNT55:RNU55 RXP55:RXQ55 SHL55:SHM55 SRH55:SRI55 TBD55:TBE55 TKZ55:TLA55 TUV55:TUW55 UER55:UES55 UON55:UOO55 UYJ55:UYK55 VIF55:VIG55 VSB55:VSC55 WBX55:WBY55 WLT55:WLU55 WVP55:WVQ55 H65591:I65591 JD65591:JE65591 SZ65591:TA65591 ACV65591:ACW65591 AMR65591:AMS65591 AWN65591:AWO65591 BGJ65591:BGK65591 BQF65591:BQG65591 CAB65591:CAC65591 CJX65591:CJY65591 CTT65591:CTU65591 DDP65591:DDQ65591 DNL65591:DNM65591 DXH65591:DXI65591 EHD65591:EHE65591 EQZ65591:ERA65591 FAV65591:FAW65591 FKR65591:FKS65591 FUN65591:FUO65591 GEJ65591:GEK65591 GOF65591:GOG65591 GYB65591:GYC65591 HHX65591:HHY65591 HRT65591:HRU65591 IBP65591:IBQ65591 ILL65591:ILM65591 IVH65591:IVI65591 JFD65591:JFE65591 JOZ65591:JPA65591 JYV65591:JYW65591 KIR65591:KIS65591 KSN65591:KSO65591 LCJ65591:LCK65591 LMF65591:LMG65591 LWB65591:LWC65591 MFX65591:MFY65591 MPT65591:MPU65591 MZP65591:MZQ65591 NJL65591:NJM65591 NTH65591:NTI65591 ODD65591:ODE65591 OMZ65591:ONA65591 OWV65591:OWW65591 PGR65591:PGS65591 PQN65591:PQO65591 QAJ65591:QAK65591 QKF65591:QKG65591 QUB65591:QUC65591 RDX65591:RDY65591 RNT65591:RNU65591 RXP65591:RXQ65591 SHL65591:SHM65591 SRH65591:SRI65591 TBD65591:TBE65591 TKZ65591:TLA65591 TUV65591:TUW65591 UER65591:UES65591 UON65591:UOO65591 UYJ65591:UYK65591 VIF65591:VIG65591 VSB65591:VSC65591 WBX65591:WBY65591 WLT65591:WLU65591 WVP65591:WVQ65591 H131127:I131127 JD131127:JE131127 SZ131127:TA131127 ACV131127:ACW131127 AMR131127:AMS131127 AWN131127:AWO131127 BGJ131127:BGK131127 BQF131127:BQG131127 CAB131127:CAC131127 CJX131127:CJY131127 CTT131127:CTU131127 DDP131127:DDQ131127 DNL131127:DNM131127 DXH131127:DXI131127 EHD131127:EHE131127 EQZ131127:ERA131127 FAV131127:FAW131127 FKR131127:FKS131127 FUN131127:FUO131127 GEJ131127:GEK131127 GOF131127:GOG131127 GYB131127:GYC131127 HHX131127:HHY131127 HRT131127:HRU131127 IBP131127:IBQ131127 ILL131127:ILM131127 IVH131127:IVI131127 JFD131127:JFE131127 JOZ131127:JPA131127 JYV131127:JYW131127 KIR131127:KIS131127 KSN131127:KSO131127 LCJ131127:LCK131127 LMF131127:LMG131127 LWB131127:LWC131127 MFX131127:MFY131127 MPT131127:MPU131127 MZP131127:MZQ131127 NJL131127:NJM131127 NTH131127:NTI131127 ODD131127:ODE131127 OMZ131127:ONA131127 OWV131127:OWW131127 PGR131127:PGS131127 PQN131127:PQO131127 QAJ131127:QAK131127 QKF131127:QKG131127 QUB131127:QUC131127 RDX131127:RDY131127 RNT131127:RNU131127 RXP131127:RXQ131127 SHL131127:SHM131127 SRH131127:SRI131127 TBD131127:TBE131127 TKZ131127:TLA131127 TUV131127:TUW131127 UER131127:UES131127 UON131127:UOO131127 UYJ131127:UYK131127 VIF131127:VIG131127 VSB131127:VSC131127 WBX131127:WBY131127 WLT131127:WLU131127 WVP131127:WVQ131127 H196663:I196663 JD196663:JE196663 SZ196663:TA196663 ACV196663:ACW196663 AMR196663:AMS196663 AWN196663:AWO196663 BGJ196663:BGK196663 BQF196663:BQG196663 CAB196663:CAC196663 CJX196663:CJY196663 CTT196663:CTU196663 DDP196663:DDQ196663 DNL196663:DNM196663 DXH196663:DXI196663 EHD196663:EHE196663 EQZ196663:ERA196663 FAV196663:FAW196663 FKR196663:FKS196663 FUN196663:FUO196663 GEJ196663:GEK196663 GOF196663:GOG196663 GYB196663:GYC196663 HHX196663:HHY196663 HRT196663:HRU196663 IBP196663:IBQ196663 ILL196663:ILM196663 IVH196663:IVI196663 JFD196663:JFE196663 JOZ196663:JPA196663 JYV196663:JYW196663 KIR196663:KIS196663 KSN196663:KSO196663 LCJ196663:LCK196663 LMF196663:LMG196663 LWB196663:LWC196663 MFX196663:MFY196663 MPT196663:MPU196663 MZP196663:MZQ196663 NJL196663:NJM196663 NTH196663:NTI196663 ODD196663:ODE196663 OMZ196663:ONA196663 OWV196663:OWW196663 PGR196663:PGS196663 PQN196663:PQO196663 QAJ196663:QAK196663 QKF196663:QKG196663 QUB196663:QUC196663 RDX196663:RDY196663 RNT196663:RNU196663 RXP196663:RXQ196663 SHL196663:SHM196663 SRH196663:SRI196663 TBD196663:TBE196663 TKZ196663:TLA196663 TUV196663:TUW196663 UER196663:UES196663 UON196663:UOO196663 UYJ196663:UYK196663 VIF196663:VIG196663 VSB196663:VSC196663 WBX196663:WBY196663 WLT196663:WLU196663 WVP196663:WVQ196663 H262199:I262199 JD262199:JE262199 SZ262199:TA262199 ACV262199:ACW262199 AMR262199:AMS262199 AWN262199:AWO262199 BGJ262199:BGK262199 BQF262199:BQG262199 CAB262199:CAC262199 CJX262199:CJY262199 CTT262199:CTU262199 DDP262199:DDQ262199 DNL262199:DNM262199 DXH262199:DXI262199 EHD262199:EHE262199 EQZ262199:ERA262199 FAV262199:FAW262199 FKR262199:FKS262199 FUN262199:FUO262199 GEJ262199:GEK262199 GOF262199:GOG262199 GYB262199:GYC262199 HHX262199:HHY262199 HRT262199:HRU262199 IBP262199:IBQ262199 ILL262199:ILM262199 IVH262199:IVI262199 JFD262199:JFE262199 JOZ262199:JPA262199 JYV262199:JYW262199 KIR262199:KIS262199 KSN262199:KSO262199 LCJ262199:LCK262199 LMF262199:LMG262199 LWB262199:LWC262199 MFX262199:MFY262199 MPT262199:MPU262199 MZP262199:MZQ262199 NJL262199:NJM262199 NTH262199:NTI262199 ODD262199:ODE262199 OMZ262199:ONA262199 OWV262199:OWW262199 PGR262199:PGS262199 PQN262199:PQO262199 QAJ262199:QAK262199 QKF262199:QKG262199 QUB262199:QUC262199 RDX262199:RDY262199 RNT262199:RNU262199 RXP262199:RXQ262199 SHL262199:SHM262199 SRH262199:SRI262199 TBD262199:TBE262199 TKZ262199:TLA262199 TUV262199:TUW262199 UER262199:UES262199 UON262199:UOO262199 UYJ262199:UYK262199 VIF262199:VIG262199 VSB262199:VSC262199 WBX262199:WBY262199 WLT262199:WLU262199 WVP262199:WVQ262199 H327735:I327735 JD327735:JE327735 SZ327735:TA327735 ACV327735:ACW327735 AMR327735:AMS327735 AWN327735:AWO327735 BGJ327735:BGK327735 BQF327735:BQG327735 CAB327735:CAC327735 CJX327735:CJY327735 CTT327735:CTU327735 DDP327735:DDQ327735 DNL327735:DNM327735 DXH327735:DXI327735 EHD327735:EHE327735 EQZ327735:ERA327735 FAV327735:FAW327735 FKR327735:FKS327735 FUN327735:FUO327735 GEJ327735:GEK327735 GOF327735:GOG327735 GYB327735:GYC327735 HHX327735:HHY327735 HRT327735:HRU327735 IBP327735:IBQ327735 ILL327735:ILM327735 IVH327735:IVI327735 JFD327735:JFE327735 JOZ327735:JPA327735 JYV327735:JYW327735 KIR327735:KIS327735 KSN327735:KSO327735 LCJ327735:LCK327735 LMF327735:LMG327735 LWB327735:LWC327735 MFX327735:MFY327735 MPT327735:MPU327735 MZP327735:MZQ327735 NJL327735:NJM327735 NTH327735:NTI327735 ODD327735:ODE327735 OMZ327735:ONA327735 OWV327735:OWW327735 PGR327735:PGS327735 PQN327735:PQO327735 QAJ327735:QAK327735 QKF327735:QKG327735 QUB327735:QUC327735 RDX327735:RDY327735 RNT327735:RNU327735 RXP327735:RXQ327735 SHL327735:SHM327735 SRH327735:SRI327735 TBD327735:TBE327735 TKZ327735:TLA327735 TUV327735:TUW327735 UER327735:UES327735 UON327735:UOO327735 UYJ327735:UYK327735 VIF327735:VIG327735 VSB327735:VSC327735 WBX327735:WBY327735 WLT327735:WLU327735 WVP327735:WVQ327735 H393271:I393271 JD393271:JE393271 SZ393271:TA393271 ACV393271:ACW393271 AMR393271:AMS393271 AWN393271:AWO393271 BGJ393271:BGK393271 BQF393271:BQG393271 CAB393271:CAC393271 CJX393271:CJY393271 CTT393271:CTU393271 DDP393271:DDQ393271 DNL393271:DNM393271 DXH393271:DXI393271 EHD393271:EHE393271 EQZ393271:ERA393271 FAV393271:FAW393271 FKR393271:FKS393271 FUN393271:FUO393271 GEJ393271:GEK393271 GOF393271:GOG393271 GYB393271:GYC393271 HHX393271:HHY393271 HRT393271:HRU393271 IBP393271:IBQ393271 ILL393271:ILM393271 IVH393271:IVI393271 JFD393271:JFE393271 JOZ393271:JPA393271 JYV393271:JYW393271 KIR393271:KIS393271 KSN393271:KSO393271 LCJ393271:LCK393271 LMF393271:LMG393271 LWB393271:LWC393271 MFX393271:MFY393271 MPT393271:MPU393271 MZP393271:MZQ393271 NJL393271:NJM393271 NTH393271:NTI393271 ODD393271:ODE393271 OMZ393271:ONA393271 OWV393271:OWW393271 PGR393271:PGS393271 PQN393271:PQO393271 QAJ393271:QAK393271 QKF393271:QKG393271 QUB393271:QUC393271 RDX393271:RDY393271 RNT393271:RNU393271 RXP393271:RXQ393271 SHL393271:SHM393271 SRH393271:SRI393271 TBD393271:TBE393271 TKZ393271:TLA393271 TUV393271:TUW393271 UER393271:UES393271 UON393271:UOO393271 UYJ393271:UYK393271 VIF393271:VIG393271 VSB393271:VSC393271 WBX393271:WBY393271 WLT393271:WLU393271 WVP393271:WVQ393271 H458807:I458807 JD458807:JE458807 SZ458807:TA458807 ACV458807:ACW458807 AMR458807:AMS458807 AWN458807:AWO458807 BGJ458807:BGK458807 BQF458807:BQG458807 CAB458807:CAC458807 CJX458807:CJY458807 CTT458807:CTU458807 DDP458807:DDQ458807 DNL458807:DNM458807 DXH458807:DXI458807 EHD458807:EHE458807 EQZ458807:ERA458807 FAV458807:FAW458807 FKR458807:FKS458807 FUN458807:FUO458807 GEJ458807:GEK458807 GOF458807:GOG458807 GYB458807:GYC458807 HHX458807:HHY458807 HRT458807:HRU458807 IBP458807:IBQ458807 ILL458807:ILM458807 IVH458807:IVI458807 JFD458807:JFE458807 JOZ458807:JPA458807 JYV458807:JYW458807 KIR458807:KIS458807 KSN458807:KSO458807 LCJ458807:LCK458807 LMF458807:LMG458807 LWB458807:LWC458807 MFX458807:MFY458807 MPT458807:MPU458807 MZP458807:MZQ458807 NJL458807:NJM458807 NTH458807:NTI458807 ODD458807:ODE458807 OMZ458807:ONA458807 OWV458807:OWW458807 PGR458807:PGS458807 PQN458807:PQO458807 QAJ458807:QAK458807 QKF458807:QKG458807 QUB458807:QUC458807 RDX458807:RDY458807 RNT458807:RNU458807 RXP458807:RXQ458807 SHL458807:SHM458807 SRH458807:SRI458807 TBD458807:TBE458807 TKZ458807:TLA458807 TUV458807:TUW458807 UER458807:UES458807 UON458807:UOO458807 UYJ458807:UYK458807 VIF458807:VIG458807 VSB458807:VSC458807 WBX458807:WBY458807 WLT458807:WLU458807 WVP458807:WVQ458807 H524343:I524343 JD524343:JE524343 SZ524343:TA524343 ACV524343:ACW524343 AMR524343:AMS524343 AWN524343:AWO524343 BGJ524343:BGK524343 BQF524343:BQG524343 CAB524343:CAC524343 CJX524343:CJY524343 CTT524343:CTU524343 DDP524343:DDQ524343 DNL524343:DNM524343 DXH524343:DXI524343 EHD524343:EHE524343 EQZ524343:ERA524343 FAV524343:FAW524343 FKR524343:FKS524343 FUN524343:FUO524343 GEJ524343:GEK524343 GOF524343:GOG524343 GYB524343:GYC524343 HHX524343:HHY524343 HRT524343:HRU524343 IBP524343:IBQ524343 ILL524343:ILM524343 IVH524343:IVI524343 JFD524343:JFE524343 JOZ524343:JPA524343 JYV524343:JYW524343 KIR524343:KIS524343 KSN524343:KSO524343 LCJ524343:LCK524343 LMF524343:LMG524343 LWB524343:LWC524343 MFX524343:MFY524343 MPT524343:MPU524343 MZP524343:MZQ524343 NJL524343:NJM524343 NTH524343:NTI524343 ODD524343:ODE524343 OMZ524343:ONA524343 OWV524343:OWW524343 PGR524343:PGS524343 PQN524343:PQO524343 QAJ524343:QAK524343 QKF524343:QKG524343 QUB524343:QUC524343 RDX524343:RDY524343 RNT524343:RNU524343 RXP524343:RXQ524343 SHL524343:SHM524343 SRH524343:SRI524343 TBD524343:TBE524343 TKZ524343:TLA524343 TUV524343:TUW524343 UER524343:UES524343 UON524343:UOO524343 UYJ524343:UYK524343 VIF524343:VIG524343 VSB524343:VSC524343 WBX524343:WBY524343 WLT524343:WLU524343 WVP524343:WVQ524343 H589879:I589879 JD589879:JE589879 SZ589879:TA589879 ACV589879:ACW589879 AMR589879:AMS589879 AWN589879:AWO589879 BGJ589879:BGK589879 BQF589879:BQG589879 CAB589879:CAC589879 CJX589879:CJY589879 CTT589879:CTU589879 DDP589879:DDQ589879 DNL589879:DNM589879 DXH589879:DXI589879 EHD589879:EHE589879 EQZ589879:ERA589879 FAV589879:FAW589879 FKR589879:FKS589879 FUN589879:FUO589879 GEJ589879:GEK589879 GOF589879:GOG589879 GYB589879:GYC589879 HHX589879:HHY589879 HRT589879:HRU589879 IBP589879:IBQ589879 ILL589879:ILM589879 IVH589879:IVI589879 JFD589879:JFE589879 JOZ589879:JPA589879 JYV589879:JYW589879 KIR589879:KIS589879 KSN589879:KSO589879 LCJ589879:LCK589879 LMF589879:LMG589879 LWB589879:LWC589879 MFX589879:MFY589879 MPT589879:MPU589879 MZP589879:MZQ589879 NJL589879:NJM589879 NTH589879:NTI589879 ODD589879:ODE589879 OMZ589879:ONA589879 OWV589879:OWW589879 PGR589879:PGS589879 PQN589879:PQO589879 QAJ589879:QAK589879 QKF589879:QKG589879 QUB589879:QUC589879 RDX589879:RDY589879 RNT589879:RNU589879 RXP589879:RXQ589879 SHL589879:SHM589879 SRH589879:SRI589879 TBD589879:TBE589879 TKZ589879:TLA589879 TUV589879:TUW589879 UER589879:UES589879 UON589879:UOO589879 UYJ589879:UYK589879 VIF589879:VIG589879 VSB589879:VSC589879 WBX589879:WBY589879 WLT589879:WLU589879 WVP589879:WVQ589879 H655415:I655415 JD655415:JE655415 SZ655415:TA655415 ACV655415:ACW655415 AMR655415:AMS655415 AWN655415:AWO655415 BGJ655415:BGK655415 BQF655415:BQG655415 CAB655415:CAC655415 CJX655415:CJY655415 CTT655415:CTU655415 DDP655415:DDQ655415 DNL655415:DNM655415 DXH655415:DXI655415 EHD655415:EHE655415 EQZ655415:ERA655415 FAV655415:FAW655415 FKR655415:FKS655415 FUN655415:FUO655415 GEJ655415:GEK655415 GOF655415:GOG655415 GYB655415:GYC655415 HHX655415:HHY655415 HRT655415:HRU655415 IBP655415:IBQ655415 ILL655415:ILM655415 IVH655415:IVI655415 JFD655415:JFE655415 JOZ655415:JPA655415 JYV655415:JYW655415 KIR655415:KIS655415 KSN655415:KSO655415 LCJ655415:LCK655415 LMF655415:LMG655415 LWB655415:LWC655415 MFX655415:MFY655415 MPT655415:MPU655415 MZP655415:MZQ655415 NJL655415:NJM655415 NTH655415:NTI655415 ODD655415:ODE655415 OMZ655415:ONA655415 OWV655415:OWW655415 PGR655415:PGS655415 PQN655415:PQO655415 QAJ655415:QAK655415 QKF655415:QKG655415 QUB655415:QUC655415 RDX655415:RDY655415 RNT655415:RNU655415 RXP655415:RXQ655415 SHL655415:SHM655415 SRH655415:SRI655415 TBD655415:TBE655415 TKZ655415:TLA655415 TUV655415:TUW655415 UER655415:UES655415 UON655415:UOO655415 UYJ655415:UYK655415 VIF655415:VIG655415 VSB655415:VSC655415 WBX655415:WBY655415 WLT655415:WLU655415 WVP655415:WVQ655415 H720951:I720951 JD720951:JE720951 SZ720951:TA720951 ACV720951:ACW720951 AMR720951:AMS720951 AWN720951:AWO720951 BGJ720951:BGK720951 BQF720951:BQG720951 CAB720951:CAC720951 CJX720951:CJY720951 CTT720951:CTU720951 DDP720951:DDQ720951 DNL720951:DNM720951 DXH720951:DXI720951 EHD720951:EHE720951 EQZ720951:ERA720951 FAV720951:FAW720951 FKR720951:FKS720951 FUN720951:FUO720951 GEJ720951:GEK720951 GOF720951:GOG720951 GYB720951:GYC720951 HHX720951:HHY720951 HRT720951:HRU720951 IBP720951:IBQ720951 ILL720951:ILM720951 IVH720951:IVI720951 JFD720951:JFE720951 JOZ720951:JPA720951 JYV720951:JYW720951 KIR720951:KIS720951 KSN720951:KSO720951 LCJ720951:LCK720951 LMF720951:LMG720951 LWB720951:LWC720951 MFX720951:MFY720951 MPT720951:MPU720951 MZP720951:MZQ720951 NJL720951:NJM720951 NTH720951:NTI720951 ODD720951:ODE720951 OMZ720951:ONA720951 OWV720951:OWW720951 PGR720951:PGS720951 PQN720951:PQO720951 QAJ720951:QAK720951 QKF720951:QKG720951 QUB720951:QUC720951 RDX720951:RDY720951 RNT720951:RNU720951 RXP720951:RXQ720951 SHL720951:SHM720951 SRH720951:SRI720951 TBD720951:TBE720951 TKZ720951:TLA720951 TUV720951:TUW720951 UER720951:UES720951 UON720951:UOO720951 UYJ720951:UYK720951 VIF720951:VIG720951 VSB720951:VSC720951 WBX720951:WBY720951 WLT720951:WLU720951 WVP720951:WVQ720951 H786487:I786487 JD786487:JE786487 SZ786487:TA786487 ACV786487:ACW786487 AMR786487:AMS786487 AWN786487:AWO786487 BGJ786487:BGK786487 BQF786487:BQG786487 CAB786487:CAC786487 CJX786487:CJY786487 CTT786487:CTU786487 DDP786487:DDQ786487 DNL786487:DNM786487 DXH786487:DXI786487 EHD786487:EHE786487 EQZ786487:ERA786487 FAV786487:FAW786487 FKR786487:FKS786487 FUN786487:FUO786487 GEJ786487:GEK786487 GOF786487:GOG786487 GYB786487:GYC786487 HHX786487:HHY786487 HRT786487:HRU786487 IBP786487:IBQ786487 ILL786487:ILM786487 IVH786487:IVI786487 JFD786487:JFE786487 JOZ786487:JPA786487 JYV786487:JYW786487 KIR786487:KIS786487 KSN786487:KSO786487 LCJ786487:LCK786487 LMF786487:LMG786487 LWB786487:LWC786487 MFX786487:MFY786487 MPT786487:MPU786487 MZP786487:MZQ786487 NJL786487:NJM786487 NTH786487:NTI786487 ODD786487:ODE786487 OMZ786487:ONA786487 OWV786487:OWW786487 PGR786487:PGS786487 PQN786487:PQO786487 QAJ786487:QAK786487 QKF786487:QKG786487 QUB786487:QUC786487 RDX786487:RDY786487 RNT786487:RNU786487 RXP786487:RXQ786487 SHL786487:SHM786487 SRH786487:SRI786487 TBD786487:TBE786487 TKZ786487:TLA786487 TUV786487:TUW786487 UER786487:UES786487 UON786487:UOO786487 UYJ786487:UYK786487 VIF786487:VIG786487 VSB786487:VSC786487 WBX786487:WBY786487 WLT786487:WLU786487 WVP786487:WVQ786487 H852023:I852023 JD852023:JE852023 SZ852023:TA852023 ACV852023:ACW852023 AMR852023:AMS852023 AWN852023:AWO852023 BGJ852023:BGK852023 BQF852023:BQG852023 CAB852023:CAC852023 CJX852023:CJY852023 CTT852023:CTU852023 DDP852023:DDQ852023 DNL852023:DNM852023 DXH852023:DXI852023 EHD852023:EHE852023 EQZ852023:ERA852023 FAV852023:FAW852023 FKR852023:FKS852023 FUN852023:FUO852023 GEJ852023:GEK852023 GOF852023:GOG852023 GYB852023:GYC852023 HHX852023:HHY852023 HRT852023:HRU852023 IBP852023:IBQ852023 ILL852023:ILM852023 IVH852023:IVI852023 JFD852023:JFE852023 JOZ852023:JPA852023 JYV852023:JYW852023 KIR852023:KIS852023 KSN852023:KSO852023 LCJ852023:LCK852023 LMF852023:LMG852023 LWB852023:LWC852023 MFX852023:MFY852023 MPT852023:MPU852023 MZP852023:MZQ852023 NJL852023:NJM852023 NTH852023:NTI852023 ODD852023:ODE852023 OMZ852023:ONA852023 OWV852023:OWW852023 PGR852023:PGS852023 PQN852023:PQO852023 QAJ852023:QAK852023 QKF852023:QKG852023 QUB852023:QUC852023 RDX852023:RDY852023 RNT852023:RNU852023 RXP852023:RXQ852023 SHL852023:SHM852023 SRH852023:SRI852023 TBD852023:TBE852023 TKZ852023:TLA852023 TUV852023:TUW852023 UER852023:UES852023 UON852023:UOO852023 UYJ852023:UYK852023 VIF852023:VIG852023 VSB852023:VSC852023 WBX852023:WBY852023 WLT852023:WLU852023 WVP852023:WVQ852023 H917559:I917559 JD917559:JE917559 SZ917559:TA917559 ACV917559:ACW917559 AMR917559:AMS917559 AWN917559:AWO917559 BGJ917559:BGK917559 BQF917559:BQG917559 CAB917559:CAC917559 CJX917559:CJY917559 CTT917559:CTU917559 DDP917559:DDQ917559 DNL917559:DNM917559 DXH917559:DXI917559 EHD917559:EHE917559 EQZ917559:ERA917559 FAV917559:FAW917559 FKR917559:FKS917559 FUN917559:FUO917559 GEJ917559:GEK917559 GOF917559:GOG917559 GYB917559:GYC917559 HHX917559:HHY917559 HRT917559:HRU917559 IBP917559:IBQ917559 ILL917559:ILM917559 IVH917559:IVI917559 JFD917559:JFE917559 JOZ917559:JPA917559 JYV917559:JYW917559 KIR917559:KIS917559 KSN917559:KSO917559 LCJ917559:LCK917559 LMF917559:LMG917559 LWB917559:LWC917559 MFX917559:MFY917559 MPT917559:MPU917559 MZP917559:MZQ917559 NJL917559:NJM917559 NTH917559:NTI917559 ODD917559:ODE917559 OMZ917559:ONA917559 OWV917559:OWW917559 PGR917559:PGS917559 PQN917559:PQO917559 QAJ917559:QAK917559 QKF917559:QKG917559 QUB917559:QUC917559 RDX917559:RDY917559 RNT917559:RNU917559 RXP917559:RXQ917559 SHL917559:SHM917559 SRH917559:SRI917559 TBD917559:TBE917559 TKZ917559:TLA917559 TUV917559:TUW917559 UER917559:UES917559 UON917559:UOO917559 UYJ917559:UYK917559 VIF917559:VIG917559 VSB917559:VSC917559 WBX917559:WBY917559 WLT917559:WLU917559 WVP917559:WVQ917559 H983095:I983095 JD983095:JE983095 SZ983095:TA983095 ACV983095:ACW983095 AMR983095:AMS983095 AWN983095:AWO983095 BGJ983095:BGK983095 BQF983095:BQG983095 CAB983095:CAC983095 CJX983095:CJY983095 CTT983095:CTU983095 DDP983095:DDQ983095 DNL983095:DNM983095 DXH983095:DXI983095 EHD983095:EHE983095 EQZ983095:ERA983095 FAV983095:FAW983095 FKR983095:FKS983095 FUN983095:FUO983095 GEJ983095:GEK983095 GOF983095:GOG983095 GYB983095:GYC983095 HHX983095:HHY983095 HRT983095:HRU983095 IBP983095:IBQ983095 ILL983095:ILM983095 IVH983095:IVI983095 JFD983095:JFE983095 JOZ983095:JPA983095 JYV983095:JYW983095 KIR983095:KIS983095 KSN983095:KSO983095 LCJ983095:LCK983095 LMF983095:LMG983095 LWB983095:LWC983095 MFX983095:MFY983095 MPT983095:MPU983095 MZP983095:MZQ983095 NJL983095:NJM983095 NTH983095:NTI983095 ODD983095:ODE983095 OMZ983095:ONA983095 OWV983095:OWW983095 PGR983095:PGS983095 PQN983095:PQO983095 QAJ983095:QAK983095 QKF983095:QKG983095 QUB983095:QUC983095 RDX983095:RDY983095 RNT983095:RNU983095 RXP983095:RXQ983095 SHL983095:SHM983095 SRH983095:SRI983095 TBD983095:TBE983095 TKZ983095:TLA983095 TUV983095:TUW983095 UER983095:UES983095 UON983095:UOO983095 UYJ983095:UYK983095 VIF983095:VIG983095 VSB983095:VSC983095 WBX983095:WBY983095 WLT983095:WLU983095 WVP983095:WVQ983095" xr:uid="{A9802C55-890C-4EF9-8239-4F5AFAEC051D}"/>
    <dataValidation allowBlank="1" showInputMessage="1" showErrorMessage="1" promptTitle="Planned HPVT Date" prompt="Please enter in the date for the planned HVPT event at the supplier." sqref="U59:W59 JQ59:JS59 TM59:TO59 ADI59:ADK59 ANE59:ANG59 AXA59:AXC59 BGW59:BGY59 BQS59:BQU59 CAO59:CAQ59 CKK59:CKM59 CUG59:CUI59 DEC59:DEE59 DNY59:DOA59 DXU59:DXW59 EHQ59:EHS59 ERM59:ERO59 FBI59:FBK59 FLE59:FLG59 FVA59:FVC59 GEW59:GEY59 GOS59:GOU59 GYO59:GYQ59 HIK59:HIM59 HSG59:HSI59 ICC59:ICE59 ILY59:IMA59 IVU59:IVW59 JFQ59:JFS59 JPM59:JPO59 JZI59:JZK59 KJE59:KJG59 KTA59:KTC59 LCW59:LCY59 LMS59:LMU59 LWO59:LWQ59 MGK59:MGM59 MQG59:MQI59 NAC59:NAE59 NJY59:NKA59 NTU59:NTW59 ODQ59:ODS59 ONM59:ONO59 OXI59:OXK59 PHE59:PHG59 PRA59:PRC59 QAW59:QAY59 QKS59:QKU59 QUO59:QUQ59 REK59:REM59 ROG59:ROI59 RYC59:RYE59 SHY59:SIA59 SRU59:SRW59 TBQ59:TBS59 TLM59:TLO59 TVI59:TVK59 UFE59:UFG59 UPA59:UPC59 UYW59:UYY59 VIS59:VIU59 VSO59:VSQ59 WCK59:WCM59 WMG59:WMI59 WWC59:WWE59 U65595:W65595 JQ65595:JS65595 TM65595:TO65595 ADI65595:ADK65595 ANE65595:ANG65595 AXA65595:AXC65595 BGW65595:BGY65595 BQS65595:BQU65595 CAO65595:CAQ65595 CKK65595:CKM65595 CUG65595:CUI65595 DEC65595:DEE65595 DNY65595:DOA65595 DXU65595:DXW65595 EHQ65595:EHS65595 ERM65595:ERO65595 FBI65595:FBK65595 FLE65595:FLG65595 FVA65595:FVC65595 GEW65595:GEY65595 GOS65595:GOU65595 GYO65595:GYQ65595 HIK65595:HIM65595 HSG65595:HSI65595 ICC65595:ICE65595 ILY65595:IMA65595 IVU65595:IVW65595 JFQ65595:JFS65595 JPM65595:JPO65595 JZI65595:JZK65595 KJE65595:KJG65595 KTA65595:KTC65595 LCW65595:LCY65595 LMS65595:LMU65595 LWO65595:LWQ65595 MGK65595:MGM65595 MQG65595:MQI65595 NAC65595:NAE65595 NJY65595:NKA65595 NTU65595:NTW65595 ODQ65595:ODS65595 ONM65595:ONO65595 OXI65595:OXK65595 PHE65595:PHG65595 PRA65595:PRC65595 QAW65595:QAY65595 QKS65595:QKU65595 QUO65595:QUQ65595 REK65595:REM65595 ROG65595:ROI65595 RYC65595:RYE65595 SHY65595:SIA65595 SRU65595:SRW65595 TBQ65595:TBS65595 TLM65595:TLO65595 TVI65595:TVK65595 UFE65595:UFG65595 UPA65595:UPC65595 UYW65595:UYY65595 VIS65595:VIU65595 VSO65595:VSQ65595 WCK65595:WCM65595 WMG65595:WMI65595 WWC65595:WWE65595 U131131:W131131 JQ131131:JS131131 TM131131:TO131131 ADI131131:ADK131131 ANE131131:ANG131131 AXA131131:AXC131131 BGW131131:BGY131131 BQS131131:BQU131131 CAO131131:CAQ131131 CKK131131:CKM131131 CUG131131:CUI131131 DEC131131:DEE131131 DNY131131:DOA131131 DXU131131:DXW131131 EHQ131131:EHS131131 ERM131131:ERO131131 FBI131131:FBK131131 FLE131131:FLG131131 FVA131131:FVC131131 GEW131131:GEY131131 GOS131131:GOU131131 GYO131131:GYQ131131 HIK131131:HIM131131 HSG131131:HSI131131 ICC131131:ICE131131 ILY131131:IMA131131 IVU131131:IVW131131 JFQ131131:JFS131131 JPM131131:JPO131131 JZI131131:JZK131131 KJE131131:KJG131131 KTA131131:KTC131131 LCW131131:LCY131131 LMS131131:LMU131131 LWO131131:LWQ131131 MGK131131:MGM131131 MQG131131:MQI131131 NAC131131:NAE131131 NJY131131:NKA131131 NTU131131:NTW131131 ODQ131131:ODS131131 ONM131131:ONO131131 OXI131131:OXK131131 PHE131131:PHG131131 PRA131131:PRC131131 QAW131131:QAY131131 QKS131131:QKU131131 QUO131131:QUQ131131 REK131131:REM131131 ROG131131:ROI131131 RYC131131:RYE131131 SHY131131:SIA131131 SRU131131:SRW131131 TBQ131131:TBS131131 TLM131131:TLO131131 TVI131131:TVK131131 UFE131131:UFG131131 UPA131131:UPC131131 UYW131131:UYY131131 VIS131131:VIU131131 VSO131131:VSQ131131 WCK131131:WCM131131 WMG131131:WMI131131 WWC131131:WWE131131 U196667:W196667 JQ196667:JS196667 TM196667:TO196667 ADI196667:ADK196667 ANE196667:ANG196667 AXA196667:AXC196667 BGW196667:BGY196667 BQS196667:BQU196667 CAO196667:CAQ196667 CKK196667:CKM196667 CUG196667:CUI196667 DEC196667:DEE196667 DNY196667:DOA196667 DXU196667:DXW196667 EHQ196667:EHS196667 ERM196667:ERO196667 FBI196667:FBK196667 FLE196667:FLG196667 FVA196667:FVC196667 GEW196667:GEY196667 GOS196667:GOU196667 GYO196667:GYQ196667 HIK196667:HIM196667 HSG196667:HSI196667 ICC196667:ICE196667 ILY196667:IMA196667 IVU196667:IVW196667 JFQ196667:JFS196667 JPM196667:JPO196667 JZI196667:JZK196667 KJE196667:KJG196667 KTA196667:KTC196667 LCW196667:LCY196667 LMS196667:LMU196667 LWO196667:LWQ196667 MGK196667:MGM196667 MQG196667:MQI196667 NAC196667:NAE196667 NJY196667:NKA196667 NTU196667:NTW196667 ODQ196667:ODS196667 ONM196667:ONO196667 OXI196667:OXK196667 PHE196667:PHG196667 PRA196667:PRC196667 QAW196667:QAY196667 QKS196667:QKU196667 QUO196667:QUQ196667 REK196667:REM196667 ROG196667:ROI196667 RYC196667:RYE196667 SHY196667:SIA196667 SRU196667:SRW196667 TBQ196667:TBS196667 TLM196667:TLO196667 TVI196667:TVK196667 UFE196667:UFG196667 UPA196667:UPC196667 UYW196667:UYY196667 VIS196667:VIU196667 VSO196667:VSQ196667 WCK196667:WCM196667 WMG196667:WMI196667 WWC196667:WWE196667 U262203:W262203 JQ262203:JS262203 TM262203:TO262203 ADI262203:ADK262203 ANE262203:ANG262203 AXA262203:AXC262203 BGW262203:BGY262203 BQS262203:BQU262203 CAO262203:CAQ262203 CKK262203:CKM262203 CUG262203:CUI262203 DEC262203:DEE262203 DNY262203:DOA262203 DXU262203:DXW262203 EHQ262203:EHS262203 ERM262203:ERO262203 FBI262203:FBK262203 FLE262203:FLG262203 FVA262203:FVC262203 GEW262203:GEY262203 GOS262203:GOU262203 GYO262203:GYQ262203 HIK262203:HIM262203 HSG262203:HSI262203 ICC262203:ICE262203 ILY262203:IMA262203 IVU262203:IVW262203 JFQ262203:JFS262203 JPM262203:JPO262203 JZI262203:JZK262203 KJE262203:KJG262203 KTA262203:KTC262203 LCW262203:LCY262203 LMS262203:LMU262203 LWO262203:LWQ262203 MGK262203:MGM262203 MQG262203:MQI262203 NAC262203:NAE262203 NJY262203:NKA262203 NTU262203:NTW262203 ODQ262203:ODS262203 ONM262203:ONO262203 OXI262203:OXK262203 PHE262203:PHG262203 PRA262203:PRC262203 QAW262203:QAY262203 QKS262203:QKU262203 QUO262203:QUQ262203 REK262203:REM262203 ROG262203:ROI262203 RYC262203:RYE262203 SHY262203:SIA262203 SRU262203:SRW262203 TBQ262203:TBS262203 TLM262203:TLO262203 TVI262203:TVK262203 UFE262203:UFG262203 UPA262203:UPC262203 UYW262203:UYY262203 VIS262203:VIU262203 VSO262203:VSQ262203 WCK262203:WCM262203 WMG262203:WMI262203 WWC262203:WWE262203 U327739:W327739 JQ327739:JS327739 TM327739:TO327739 ADI327739:ADK327739 ANE327739:ANG327739 AXA327739:AXC327739 BGW327739:BGY327739 BQS327739:BQU327739 CAO327739:CAQ327739 CKK327739:CKM327739 CUG327739:CUI327739 DEC327739:DEE327739 DNY327739:DOA327739 DXU327739:DXW327739 EHQ327739:EHS327739 ERM327739:ERO327739 FBI327739:FBK327739 FLE327739:FLG327739 FVA327739:FVC327739 GEW327739:GEY327739 GOS327739:GOU327739 GYO327739:GYQ327739 HIK327739:HIM327739 HSG327739:HSI327739 ICC327739:ICE327739 ILY327739:IMA327739 IVU327739:IVW327739 JFQ327739:JFS327739 JPM327739:JPO327739 JZI327739:JZK327739 KJE327739:KJG327739 KTA327739:KTC327739 LCW327739:LCY327739 LMS327739:LMU327739 LWO327739:LWQ327739 MGK327739:MGM327739 MQG327739:MQI327739 NAC327739:NAE327739 NJY327739:NKA327739 NTU327739:NTW327739 ODQ327739:ODS327739 ONM327739:ONO327739 OXI327739:OXK327739 PHE327739:PHG327739 PRA327739:PRC327739 QAW327739:QAY327739 QKS327739:QKU327739 QUO327739:QUQ327739 REK327739:REM327739 ROG327739:ROI327739 RYC327739:RYE327739 SHY327739:SIA327739 SRU327739:SRW327739 TBQ327739:TBS327739 TLM327739:TLO327739 TVI327739:TVK327739 UFE327739:UFG327739 UPA327739:UPC327739 UYW327739:UYY327739 VIS327739:VIU327739 VSO327739:VSQ327739 WCK327739:WCM327739 WMG327739:WMI327739 WWC327739:WWE327739 U393275:W393275 JQ393275:JS393275 TM393275:TO393275 ADI393275:ADK393275 ANE393275:ANG393275 AXA393275:AXC393275 BGW393275:BGY393275 BQS393275:BQU393275 CAO393275:CAQ393275 CKK393275:CKM393275 CUG393275:CUI393275 DEC393275:DEE393275 DNY393275:DOA393275 DXU393275:DXW393275 EHQ393275:EHS393275 ERM393275:ERO393275 FBI393275:FBK393275 FLE393275:FLG393275 FVA393275:FVC393275 GEW393275:GEY393275 GOS393275:GOU393275 GYO393275:GYQ393275 HIK393275:HIM393275 HSG393275:HSI393275 ICC393275:ICE393275 ILY393275:IMA393275 IVU393275:IVW393275 JFQ393275:JFS393275 JPM393275:JPO393275 JZI393275:JZK393275 KJE393275:KJG393275 KTA393275:KTC393275 LCW393275:LCY393275 LMS393275:LMU393275 LWO393275:LWQ393275 MGK393275:MGM393275 MQG393275:MQI393275 NAC393275:NAE393275 NJY393275:NKA393275 NTU393275:NTW393275 ODQ393275:ODS393275 ONM393275:ONO393275 OXI393275:OXK393275 PHE393275:PHG393275 PRA393275:PRC393275 QAW393275:QAY393275 QKS393275:QKU393275 QUO393275:QUQ393275 REK393275:REM393275 ROG393275:ROI393275 RYC393275:RYE393275 SHY393275:SIA393275 SRU393275:SRW393275 TBQ393275:TBS393275 TLM393275:TLO393275 TVI393275:TVK393275 UFE393275:UFG393275 UPA393275:UPC393275 UYW393275:UYY393275 VIS393275:VIU393275 VSO393275:VSQ393275 WCK393275:WCM393275 WMG393275:WMI393275 WWC393275:WWE393275 U458811:W458811 JQ458811:JS458811 TM458811:TO458811 ADI458811:ADK458811 ANE458811:ANG458811 AXA458811:AXC458811 BGW458811:BGY458811 BQS458811:BQU458811 CAO458811:CAQ458811 CKK458811:CKM458811 CUG458811:CUI458811 DEC458811:DEE458811 DNY458811:DOA458811 DXU458811:DXW458811 EHQ458811:EHS458811 ERM458811:ERO458811 FBI458811:FBK458811 FLE458811:FLG458811 FVA458811:FVC458811 GEW458811:GEY458811 GOS458811:GOU458811 GYO458811:GYQ458811 HIK458811:HIM458811 HSG458811:HSI458811 ICC458811:ICE458811 ILY458811:IMA458811 IVU458811:IVW458811 JFQ458811:JFS458811 JPM458811:JPO458811 JZI458811:JZK458811 KJE458811:KJG458811 KTA458811:KTC458811 LCW458811:LCY458811 LMS458811:LMU458811 LWO458811:LWQ458811 MGK458811:MGM458811 MQG458811:MQI458811 NAC458811:NAE458811 NJY458811:NKA458811 NTU458811:NTW458811 ODQ458811:ODS458811 ONM458811:ONO458811 OXI458811:OXK458811 PHE458811:PHG458811 PRA458811:PRC458811 QAW458811:QAY458811 QKS458811:QKU458811 QUO458811:QUQ458811 REK458811:REM458811 ROG458811:ROI458811 RYC458811:RYE458811 SHY458811:SIA458811 SRU458811:SRW458811 TBQ458811:TBS458811 TLM458811:TLO458811 TVI458811:TVK458811 UFE458811:UFG458811 UPA458811:UPC458811 UYW458811:UYY458811 VIS458811:VIU458811 VSO458811:VSQ458811 WCK458811:WCM458811 WMG458811:WMI458811 WWC458811:WWE458811 U524347:W524347 JQ524347:JS524347 TM524347:TO524347 ADI524347:ADK524347 ANE524347:ANG524347 AXA524347:AXC524347 BGW524347:BGY524347 BQS524347:BQU524347 CAO524347:CAQ524347 CKK524347:CKM524347 CUG524347:CUI524347 DEC524347:DEE524347 DNY524347:DOA524347 DXU524347:DXW524347 EHQ524347:EHS524347 ERM524347:ERO524347 FBI524347:FBK524347 FLE524347:FLG524347 FVA524347:FVC524347 GEW524347:GEY524347 GOS524347:GOU524347 GYO524347:GYQ524347 HIK524347:HIM524347 HSG524347:HSI524347 ICC524347:ICE524347 ILY524347:IMA524347 IVU524347:IVW524347 JFQ524347:JFS524347 JPM524347:JPO524347 JZI524347:JZK524347 KJE524347:KJG524347 KTA524347:KTC524347 LCW524347:LCY524347 LMS524347:LMU524347 LWO524347:LWQ524347 MGK524347:MGM524347 MQG524347:MQI524347 NAC524347:NAE524347 NJY524347:NKA524347 NTU524347:NTW524347 ODQ524347:ODS524347 ONM524347:ONO524347 OXI524347:OXK524347 PHE524347:PHG524347 PRA524347:PRC524347 QAW524347:QAY524347 QKS524347:QKU524347 QUO524347:QUQ524347 REK524347:REM524347 ROG524347:ROI524347 RYC524347:RYE524347 SHY524347:SIA524347 SRU524347:SRW524347 TBQ524347:TBS524347 TLM524347:TLO524347 TVI524347:TVK524347 UFE524347:UFG524347 UPA524347:UPC524347 UYW524347:UYY524347 VIS524347:VIU524347 VSO524347:VSQ524347 WCK524347:WCM524347 WMG524347:WMI524347 WWC524347:WWE524347 U589883:W589883 JQ589883:JS589883 TM589883:TO589883 ADI589883:ADK589883 ANE589883:ANG589883 AXA589883:AXC589883 BGW589883:BGY589883 BQS589883:BQU589883 CAO589883:CAQ589883 CKK589883:CKM589883 CUG589883:CUI589883 DEC589883:DEE589883 DNY589883:DOA589883 DXU589883:DXW589883 EHQ589883:EHS589883 ERM589883:ERO589883 FBI589883:FBK589883 FLE589883:FLG589883 FVA589883:FVC589883 GEW589883:GEY589883 GOS589883:GOU589883 GYO589883:GYQ589883 HIK589883:HIM589883 HSG589883:HSI589883 ICC589883:ICE589883 ILY589883:IMA589883 IVU589883:IVW589883 JFQ589883:JFS589883 JPM589883:JPO589883 JZI589883:JZK589883 KJE589883:KJG589883 KTA589883:KTC589883 LCW589883:LCY589883 LMS589883:LMU589883 LWO589883:LWQ589883 MGK589883:MGM589883 MQG589883:MQI589883 NAC589883:NAE589883 NJY589883:NKA589883 NTU589883:NTW589883 ODQ589883:ODS589883 ONM589883:ONO589883 OXI589883:OXK589883 PHE589883:PHG589883 PRA589883:PRC589883 QAW589883:QAY589883 QKS589883:QKU589883 QUO589883:QUQ589883 REK589883:REM589883 ROG589883:ROI589883 RYC589883:RYE589883 SHY589883:SIA589883 SRU589883:SRW589883 TBQ589883:TBS589883 TLM589883:TLO589883 TVI589883:TVK589883 UFE589883:UFG589883 UPA589883:UPC589883 UYW589883:UYY589883 VIS589883:VIU589883 VSO589883:VSQ589883 WCK589883:WCM589883 WMG589883:WMI589883 WWC589883:WWE589883 U655419:W655419 JQ655419:JS655419 TM655419:TO655419 ADI655419:ADK655419 ANE655419:ANG655419 AXA655419:AXC655419 BGW655419:BGY655419 BQS655419:BQU655419 CAO655419:CAQ655419 CKK655419:CKM655419 CUG655419:CUI655419 DEC655419:DEE655419 DNY655419:DOA655419 DXU655419:DXW655419 EHQ655419:EHS655419 ERM655419:ERO655419 FBI655419:FBK655419 FLE655419:FLG655419 FVA655419:FVC655419 GEW655419:GEY655419 GOS655419:GOU655419 GYO655419:GYQ655419 HIK655419:HIM655419 HSG655419:HSI655419 ICC655419:ICE655419 ILY655419:IMA655419 IVU655419:IVW655419 JFQ655419:JFS655419 JPM655419:JPO655419 JZI655419:JZK655419 KJE655419:KJG655419 KTA655419:KTC655419 LCW655419:LCY655419 LMS655419:LMU655419 LWO655419:LWQ655419 MGK655419:MGM655419 MQG655419:MQI655419 NAC655419:NAE655419 NJY655419:NKA655419 NTU655419:NTW655419 ODQ655419:ODS655419 ONM655419:ONO655419 OXI655419:OXK655419 PHE655419:PHG655419 PRA655419:PRC655419 QAW655419:QAY655419 QKS655419:QKU655419 QUO655419:QUQ655419 REK655419:REM655419 ROG655419:ROI655419 RYC655419:RYE655419 SHY655419:SIA655419 SRU655419:SRW655419 TBQ655419:TBS655419 TLM655419:TLO655419 TVI655419:TVK655419 UFE655419:UFG655419 UPA655419:UPC655419 UYW655419:UYY655419 VIS655419:VIU655419 VSO655419:VSQ655419 WCK655419:WCM655419 WMG655419:WMI655419 WWC655419:WWE655419 U720955:W720955 JQ720955:JS720955 TM720955:TO720955 ADI720955:ADK720955 ANE720955:ANG720955 AXA720955:AXC720955 BGW720955:BGY720955 BQS720955:BQU720955 CAO720955:CAQ720955 CKK720955:CKM720955 CUG720955:CUI720955 DEC720955:DEE720955 DNY720955:DOA720955 DXU720955:DXW720955 EHQ720955:EHS720955 ERM720955:ERO720955 FBI720955:FBK720955 FLE720955:FLG720955 FVA720955:FVC720955 GEW720955:GEY720955 GOS720955:GOU720955 GYO720955:GYQ720955 HIK720955:HIM720955 HSG720955:HSI720955 ICC720955:ICE720955 ILY720955:IMA720955 IVU720955:IVW720955 JFQ720955:JFS720955 JPM720955:JPO720955 JZI720955:JZK720955 KJE720955:KJG720955 KTA720955:KTC720955 LCW720955:LCY720955 LMS720955:LMU720955 LWO720955:LWQ720955 MGK720955:MGM720955 MQG720955:MQI720955 NAC720955:NAE720955 NJY720955:NKA720955 NTU720955:NTW720955 ODQ720955:ODS720955 ONM720955:ONO720955 OXI720955:OXK720955 PHE720955:PHG720955 PRA720955:PRC720955 QAW720955:QAY720955 QKS720955:QKU720955 QUO720955:QUQ720955 REK720955:REM720955 ROG720955:ROI720955 RYC720955:RYE720955 SHY720955:SIA720955 SRU720955:SRW720955 TBQ720955:TBS720955 TLM720955:TLO720955 TVI720955:TVK720955 UFE720955:UFG720955 UPA720955:UPC720955 UYW720955:UYY720955 VIS720955:VIU720955 VSO720955:VSQ720955 WCK720955:WCM720955 WMG720955:WMI720955 WWC720955:WWE720955 U786491:W786491 JQ786491:JS786491 TM786491:TO786491 ADI786491:ADK786491 ANE786491:ANG786491 AXA786491:AXC786491 BGW786491:BGY786491 BQS786491:BQU786491 CAO786491:CAQ786491 CKK786491:CKM786491 CUG786491:CUI786491 DEC786491:DEE786491 DNY786491:DOA786491 DXU786491:DXW786491 EHQ786491:EHS786491 ERM786491:ERO786491 FBI786491:FBK786491 FLE786491:FLG786491 FVA786491:FVC786491 GEW786491:GEY786491 GOS786491:GOU786491 GYO786491:GYQ786491 HIK786491:HIM786491 HSG786491:HSI786491 ICC786491:ICE786491 ILY786491:IMA786491 IVU786491:IVW786491 JFQ786491:JFS786491 JPM786491:JPO786491 JZI786491:JZK786491 KJE786491:KJG786491 KTA786491:KTC786491 LCW786491:LCY786491 LMS786491:LMU786491 LWO786491:LWQ786491 MGK786491:MGM786491 MQG786491:MQI786491 NAC786491:NAE786491 NJY786491:NKA786491 NTU786491:NTW786491 ODQ786491:ODS786491 ONM786491:ONO786491 OXI786491:OXK786491 PHE786491:PHG786491 PRA786491:PRC786491 QAW786491:QAY786491 QKS786491:QKU786491 QUO786491:QUQ786491 REK786491:REM786491 ROG786491:ROI786491 RYC786491:RYE786491 SHY786491:SIA786491 SRU786491:SRW786491 TBQ786491:TBS786491 TLM786491:TLO786491 TVI786491:TVK786491 UFE786491:UFG786491 UPA786491:UPC786491 UYW786491:UYY786491 VIS786491:VIU786491 VSO786491:VSQ786491 WCK786491:WCM786491 WMG786491:WMI786491 WWC786491:WWE786491 U852027:W852027 JQ852027:JS852027 TM852027:TO852027 ADI852027:ADK852027 ANE852027:ANG852027 AXA852027:AXC852027 BGW852027:BGY852027 BQS852027:BQU852027 CAO852027:CAQ852027 CKK852027:CKM852027 CUG852027:CUI852027 DEC852027:DEE852027 DNY852027:DOA852027 DXU852027:DXW852027 EHQ852027:EHS852027 ERM852027:ERO852027 FBI852027:FBK852027 FLE852027:FLG852027 FVA852027:FVC852027 GEW852027:GEY852027 GOS852027:GOU852027 GYO852027:GYQ852027 HIK852027:HIM852027 HSG852027:HSI852027 ICC852027:ICE852027 ILY852027:IMA852027 IVU852027:IVW852027 JFQ852027:JFS852027 JPM852027:JPO852027 JZI852027:JZK852027 KJE852027:KJG852027 KTA852027:KTC852027 LCW852027:LCY852027 LMS852027:LMU852027 LWO852027:LWQ852027 MGK852027:MGM852027 MQG852027:MQI852027 NAC852027:NAE852027 NJY852027:NKA852027 NTU852027:NTW852027 ODQ852027:ODS852027 ONM852027:ONO852027 OXI852027:OXK852027 PHE852027:PHG852027 PRA852027:PRC852027 QAW852027:QAY852027 QKS852027:QKU852027 QUO852027:QUQ852027 REK852027:REM852027 ROG852027:ROI852027 RYC852027:RYE852027 SHY852027:SIA852027 SRU852027:SRW852027 TBQ852027:TBS852027 TLM852027:TLO852027 TVI852027:TVK852027 UFE852027:UFG852027 UPA852027:UPC852027 UYW852027:UYY852027 VIS852027:VIU852027 VSO852027:VSQ852027 WCK852027:WCM852027 WMG852027:WMI852027 WWC852027:WWE852027 U917563:W917563 JQ917563:JS917563 TM917563:TO917563 ADI917563:ADK917563 ANE917563:ANG917563 AXA917563:AXC917563 BGW917563:BGY917563 BQS917563:BQU917563 CAO917563:CAQ917563 CKK917563:CKM917563 CUG917563:CUI917563 DEC917563:DEE917563 DNY917563:DOA917563 DXU917563:DXW917563 EHQ917563:EHS917563 ERM917563:ERO917563 FBI917563:FBK917563 FLE917563:FLG917563 FVA917563:FVC917563 GEW917563:GEY917563 GOS917563:GOU917563 GYO917563:GYQ917563 HIK917563:HIM917563 HSG917563:HSI917563 ICC917563:ICE917563 ILY917563:IMA917563 IVU917563:IVW917563 JFQ917563:JFS917563 JPM917563:JPO917563 JZI917563:JZK917563 KJE917563:KJG917563 KTA917563:KTC917563 LCW917563:LCY917563 LMS917563:LMU917563 LWO917563:LWQ917563 MGK917563:MGM917563 MQG917563:MQI917563 NAC917563:NAE917563 NJY917563:NKA917563 NTU917563:NTW917563 ODQ917563:ODS917563 ONM917563:ONO917563 OXI917563:OXK917563 PHE917563:PHG917563 PRA917563:PRC917563 QAW917563:QAY917563 QKS917563:QKU917563 QUO917563:QUQ917563 REK917563:REM917563 ROG917563:ROI917563 RYC917563:RYE917563 SHY917563:SIA917563 SRU917563:SRW917563 TBQ917563:TBS917563 TLM917563:TLO917563 TVI917563:TVK917563 UFE917563:UFG917563 UPA917563:UPC917563 UYW917563:UYY917563 VIS917563:VIU917563 VSO917563:VSQ917563 WCK917563:WCM917563 WMG917563:WMI917563 WWC917563:WWE917563 U983099:W983099 JQ983099:JS983099 TM983099:TO983099 ADI983099:ADK983099 ANE983099:ANG983099 AXA983099:AXC983099 BGW983099:BGY983099 BQS983099:BQU983099 CAO983099:CAQ983099 CKK983099:CKM983099 CUG983099:CUI983099 DEC983099:DEE983099 DNY983099:DOA983099 DXU983099:DXW983099 EHQ983099:EHS983099 ERM983099:ERO983099 FBI983099:FBK983099 FLE983099:FLG983099 FVA983099:FVC983099 GEW983099:GEY983099 GOS983099:GOU983099 GYO983099:GYQ983099 HIK983099:HIM983099 HSG983099:HSI983099 ICC983099:ICE983099 ILY983099:IMA983099 IVU983099:IVW983099 JFQ983099:JFS983099 JPM983099:JPO983099 JZI983099:JZK983099 KJE983099:KJG983099 KTA983099:KTC983099 LCW983099:LCY983099 LMS983099:LMU983099 LWO983099:LWQ983099 MGK983099:MGM983099 MQG983099:MQI983099 NAC983099:NAE983099 NJY983099:NKA983099 NTU983099:NTW983099 ODQ983099:ODS983099 ONM983099:ONO983099 OXI983099:OXK983099 PHE983099:PHG983099 PRA983099:PRC983099 QAW983099:QAY983099 QKS983099:QKU983099 QUO983099:QUQ983099 REK983099:REM983099 ROG983099:ROI983099 RYC983099:RYE983099 SHY983099:SIA983099 SRU983099:SRW983099 TBQ983099:TBS983099 TLM983099:TLO983099 TVI983099:TVK983099 UFE983099:UFG983099 UPA983099:UPC983099 UYW983099:UYY983099 VIS983099:VIU983099 VSO983099:VSQ983099 WCK983099:WCM983099 WMG983099:WMI983099 WWC983099:WWE983099" xr:uid="{B849F289-C4CF-4F49-A2EC-A326102124EE}"/>
    <dataValidation allowBlank="1" showInputMessage="1" showErrorMessage="1" promptTitle="Qty of Parts to be run" prompt="Input the minimum qty of parts to be run for the trial._x000a__x000a_Please consider size of parts, available packaging and the cost of parts due to ECI." sqref="U61:W61 JQ61:JS61 TM61:TO61 ADI61:ADK61 ANE61:ANG61 AXA61:AXC61 BGW61:BGY61 BQS61:BQU61 CAO61:CAQ61 CKK61:CKM61 CUG61:CUI61 DEC61:DEE61 DNY61:DOA61 DXU61:DXW61 EHQ61:EHS61 ERM61:ERO61 FBI61:FBK61 FLE61:FLG61 FVA61:FVC61 GEW61:GEY61 GOS61:GOU61 GYO61:GYQ61 HIK61:HIM61 HSG61:HSI61 ICC61:ICE61 ILY61:IMA61 IVU61:IVW61 JFQ61:JFS61 JPM61:JPO61 JZI61:JZK61 KJE61:KJG61 KTA61:KTC61 LCW61:LCY61 LMS61:LMU61 LWO61:LWQ61 MGK61:MGM61 MQG61:MQI61 NAC61:NAE61 NJY61:NKA61 NTU61:NTW61 ODQ61:ODS61 ONM61:ONO61 OXI61:OXK61 PHE61:PHG61 PRA61:PRC61 QAW61:QAY61 QKS61:QKU61 QUO61:QUQ61 REK61:REM61 ROG61:ROI61 RYC61:RYE61 SHY61:SIA61 SRU61:SRW61 TBQ61:TBS61 TLM61:TLO61 TVI61:TVK61 UFE61:UFG61 UPA61:UPC61 UYW61:UYY61 VIS61:VIU61 VSO61:VSQ61 WCK61:WCM61 WMG61:WMI61 WWC61:WWE61 U65597:W65597 JQ65597:JS65597 TM65597:TO65597 ADI65597:ADK65597 ANE65597:ANG65597 AXA65597:AXC65597 BGW65597:BGY65597 BQS65597:BQU65597 CAO65597:CAQ65597 CKK65597:CKM65597 CUG65597:CUI65597 DEC65597:DEE65597 DNY65597:DOA65597 DXU65597:DXW65597 EHQ65597:EHS65597 ERM65597:ERO65597 FBI65597:FBK65597 FLE65597:FLG65597 FVA65597:FVC65597 GEW65597:GEY65597 GOS65597:GOU65597 GYO65597:GYQ65597 HIK65597:HIM65597 HSG65597:HSI65597 ICC65597:ICE65597 ILY65597:IMA65597 IVU65597:IVW65597 JFQ65597:JFS65597 JPM65597:JPO65597 JZI65597:JZK65597 KJE65597:KJG65597 KTA65597:KTC65597 LCW65597:LCY65597 LMS65597:LMU65597 LWO65597:LWQ65597 MGK65597:MGM65597 MQG65597:MQI65597 NAC65597:NAE65597 NJY65597:NKA65597 NTU65597:NTW65597 ODQ65597:ODS65597 ONM65597:ONO65597 OXI65597:OXK65597 PHE65597:PHG65597 PRA65597:PRC65597 QAW65597:QAY65597 QKS65597:QKU65597 QUO65597:QUQ65597 REK65597:REM65597 ROG65597:ROI65597 RYC65597:RYE65597 SHY65597:SIA65597 SRU65597:SRW65597 TBQ65597:TBS65597 TLM65597:TLO65597 TVI65597:TVK65597 UFE65597:UFG65597 UPA65597:UPC65597 UYW65597:UYY65597 VIS65597:VIU65597 VSO65597:VSQ65597 WCK65597:WCM65597 WMG65597:WMI65597 WWC65597:WWE65597 U131133:W131133 JQ131133:JS131133 TM131133:TO131133 ADI131133:ADK131133 ANE131133:ANG131133 AXA131133:AXC131133 BGW131133:BGY131133 BQS131133:BQU131133 CAO131133:CAQ131133 CKK131133:CKM131133 CUG131133:CUI131133 DEC131133:DEE131133 DNY131133:DOA131133 DXU131133:DXW131133 EHQ131133:EHS131133 ERM131133:ERO131133 FBI131133:FBK131133 FLE131133:FLG131133 FVA131133:FVC131133 GEW131133:GEY131133 GOS131133:GOU131133 GYO131133:GYQ131133 HIK131133:HIM131133 HSG131133:HSI131133 ICC131133:ICE131133 ILY131133:IMA131133 IVU131133:IVW131133 JFQ131133:JFS131133 JPM131133:JPO131133 JZI131133:JZK131133 KJE131133:KJG131133 KTA131133:KTC131133 LCW131133:LCY131133 LMS131133:LMU131133 LWO131133:LWQ131133 MGK131133:MGM131133 MQG131133:MQI131133 NAC131133:NAE131133 NJY131133:NKA131133 NTU131133:NTW131133 ODQ131133:ODS131133 ONM131133:ONO131133 OXI131133:OXK131133 PHE131133:PHG131133 PRA131133:PRC131133 QAW131133:QAY131133 QKS131133:QKU131133 QUO131133:QUQ131133 REK131133:REM131133 ROG131133:ROI131133 RYC131133:RYE131133 SHY131133:SIA131133 SRU131133:SRW131133 TBQ131133:TBS131133 TLM131133:TLO131133 TVI131133:TVK131133 UFE131133:UFG131133 UPA131133:UPC131133 UYW131133:UYY131133 VIS131133:VIU131133 VSO131133:VSQ131133 WCK131133:WCM131133 WMG131133:WMI131133 WWC131133:WWE131133 U196669:W196669 JQ196669:JS196669 TM196669:TO196669 ADI196669:ADK196669 ANE196669:ANG196669 AXA196669:AXC196669 BGW196669:BGY196669 BQS196669:BQU196669 CAO196669:CAQ196669 CKK196669:CKM196669 CUG196669:CUI196669 DEC196669:DEE196669 DNY196669:DOA196669 DXU196669:DXW196669 EHQ196669:EHS196669 ERM196669:ERO196669 FBI196669:FBK196669 FLE196669:FLG196669 FVA196669:FVC196669 GEW196669:GEY196669 GOS196669:GOU196669 GYO196669:GYQ196669 HIK196669:HIM196669 HSG196669:HSI196669 ICC196669:ICE196669 ILY196669:IMA196669 IVU196669:IVW196669 JFQ196669:JFS196669 JPM196669:JPO196669 JZI196669:JZK196669 KJE196669:KJG196669 KTA196669:KTC196669 LCW196669:LCY196669 LMS196669:LMU196669 LWO196669:LWQ196669 MGK196669:MGM196669 MQG196669:MQI196669 NAC196669:NAE196669 NJY196669:NKA196669 NTU196669:NTW196669 ODQ196669:ODS196669 ONM196669:ONO196669 OXI196669:OXK196669 PHE196669:PHG196669 PRA196669:PRC196669 QAW196669:QAY196669 QKS196669:QKU196669 QUO196669:QUQ196669 REK196669:REM196669 ROG196669:ROI196669 RYC196669:RYE196669 SHY196669:SIA196669 SRU196669:SRW196669 TBQ196669:TBS196669 TLM196669:TLO196669 TVI196669:TVK196669 UFE196669:UFG196669 UPA196669:UPC196669 UYW196669:UYY196669 VIS196669:VIU196669 VSO196669:VSQ196669 WCK196669:WCM196669 WMG196669:WMI196669 WWC196669:WWE196669 U262205:W262205 JQ262205:JS262205 TM262205:TO262205 ADI262205:ADK262205 ANE262205:ANG262205 AXA262205:AXC262205 BGW262205:BGY262205 BQS262205:BQU262205 CAO262205:CAQ262205 CKK262205:CKM262205 CUG262205:CUI262205 DEC262205:DEE262205 DNY262205:DOA262205 DXU262205:DXW262205 EHQ262205:EHS262205 ERM262205:ERO262205 FBI262205:FBK262205 FLE262205:FLG262205 FVA262205:FVC262205 GEW262205:GEY262205 GOS262205:GOU262205 GYO262205:GYQ262205 HIK262205:HIM262205 HSG262205:HSI262205 ICC262205:ICE262205 ILY262205:IMA262205 IVU262205:IVW262205 JFQ262205:JFS262205 JPM262205:JPO262205 JZI262205:JZK262205 KJE262205:KJG262205 KTA262205:KTC262205 LCW262205:LCY262205 LMS262205:LMU262205 LWO262205:LWQ262205 MGK262205:MGM262205 MQG262205:MQI262205 NAC262205:NAE262205 NJY262205:NKA262205 NTU262205:NTW262205 ODQ262205:ODS262205 ONM262205:ONO262205 OXI262205:OXK262205 PHE262205:PHG262205 PRA262205:PRC262205 QAW262205:QAY262205 QKS262205:QKU262205 QUO262205:QUQ262205 REK262205:REM262205 ROG262205:ROI262205 RYC262205:RYE262205 SHY262205:SIA262205 SRU262205:SRW262205 TBQ262205:TBS262205 TLM262205:TLO262205 TVI262205:TVK262205 UFE262205:UFG262205 UPA262205:UPC262205 UYW262205:UYY262205 VIS262205:VIU262205 VSO262205:VSQ262205 WCK262205:WCM262205 WMG262205:WMI262205 WWC262205:WWE262205 U327741:W327741 JQ327741:JS327741 TM327741:TO327741 ADI327741:ADK327741 ANE327741:ANG327741 AXA327741:AXC327741 BGW327741:BGY327741 BQS327741:BQU327741 CAO327741:CAQ327741 CKK327741:CKM327741 CUG327741:CUI327741 DEC327741:DEE327741 DNY327741:DOA327741 DXU327741:DXW327741 EHQ327741:EHS327741 ERM327741:ERO327741 FBI327741:FBK327741 FLE327741:FLG327741 FVA327741:FVC327741 GEW327741:GEY327741 GOS327741:GOU327741 GYO327741:GYQ327741 HIK327741:HIM327741 HSG327741:HSI327741 ICC327741:ICE327741 ILY327741:IMA327741 IVU327741:IVW327741 JFQ327741:JFS327741 JPM327741:JPO327741 JZI327741:JZK327741 KJE327741:KJG327741 KTA327741:KTC327741 LCW327741:LCY327741 LMS327741:LMU327741 LWO327741:LWQ327741 MGK327741:MGM327741 MQG327741:MQI327741 NAC327741:NAE327741 NJY327741:NKA327741 NTU327741:NTW327741 ODQ327741:ODS327741 ONM327741:ONO327741 OXI327741:OXK327741 PHE327741:PHG327741 PRA327741:PRC327741 QAW327741:QAY327741 QKS327741:QKU327741 QUO327741:QUQ327741 REK327741:REM327741 ROG327741:ROI327741 RYC327741:RYE327741 SHY327741:SIA327741 SRU327741:SRW327741 TBQ327741:TBS327741 TLM327741:TLO327741 TVI327741:TVK327741 UFE327741:UFG327741 UPA327741:UPC327741 UYW327741:UYY327741 VIS327741:VIU327741 VSO327741:VSQ327741 WCK327741:WCM327741 WMG327741:WMI327741 WWC327741:WWE327741 U393277:W393277 JQ393277:JS393277 TM393277:TO393277 ADI393277:ADK393277 ANE393277:ANG393277 AXA393277:AXC393277 BGW393277:BGY393277 BQS393277:BQU393277 CAO393277:CAQ393277 CKK393277:CKM393277 CUG393277:CUI393277 DEC393277:DEE393277 DNY393277:DOA393277 DXU393277:DXW393277 EHQ393277:EHS393277 ERM393277:ERO393277 FBI393277:FBK393277 FLE393277:FLG393277 FVA393277:FVC393277 GEW393277:GEY393277 GOS393277:GOU393277 GYO393277:GYQ393277 HIK393277:HIM393277 HSG393277:HSI393277 ICC393277:ICE393277 ILY393277:IMA393277 IVU393277:IVW393277 JFQ393277:JFS393277 JPM393277:JPO393277 JZI393277:JZK393277 KJE393277:KJG393277 KTA393277:KTC393277 LCW393277:LCY393277 LMS393277:LMU393277 LWO393277:LWQ393277 MGK393277:MGM393277 MQG393277:MQI393277 NAC393277:NAE393277 NJY393277:NKA393277 NTU393277:NTW393277 ODQ393277:ODS393277 ONM393277:ONO393277 OXI393277:OXK393277 PHE393277:PHG393277 PRA393277:PRC393277 QAW393277:QAY393277 QKS393277:QKU393277 QUO393277:QUQ393277 REK393277:REM393277 ROG393277:ROI393277 RYC393277:RYE393277 SHY393277:SIA393277 SRU393277:SRW393277 TBQ393277:TBS393277 TLM393277:TLO393277 TVI393277:TVK393277 UFE393277:UFG393277 UPA393277:UPC393277 UYW393277:UYY393277 VIS393277:VIU393277 VSO393277:VSQ393277 WCK393277:WCM393277 WMG393277:WMI393277 WWC393277:WWE393277 U458813:W458813 JQ458813:JS458813 TM458813:TO458813 ADI458813:ADK458813 ANE458813:ANG458813 AXA458813:AXC458813 BGW458813:BGY458813 BQS458813:BQU458813 CAO458813:CAQ458813 CKK458813:CKM458813 CUG458813:CUI458813 DEC458813:DEE458813 DNY458813:DOA458813 DXU458813:DXW458813 EHQ458813:EHS458813 ERM458813:ERO458813 FBI458813:FBK458813 FLE458813:FLG458813 FVA458813:FVC458813 GEW458813:GEY458813 GOS458813:GOU458813 GYO458813:GYQ458813 HIK458813:HIM458813 HSG458813:HSI458813 ICC458813:ICE458813 ILY458813:IMA458813 IVU458813:IVW458813 JFQ458813:JFS458813 JPM458813:JPO458813 JZI458813:JZK458813 KJE458813:KJG458813 KTA458813:KTC458813 LCW458813:LCY458813 LMS458813:LMU458813 LWO458813:LWQ458813 MGK458813:MGM458813 MQG458813:MQI458813 NAC458813:NAE458813 NJY458813:NKA458813 NTU458813:NTW458813 ODQ458813:ODS458813 ONM458813:ONO458813 OXI458813:OXK458813 PHE458813:PHG458813 PRA458813:PRC458813 QAW458813:QAY458813 QKS458813:QKU458813 QUO458813:QUQ458813 REK458813:REM458813 ROG458813:ROI458813 RYC458813:RYE458813 SHY458813:SIA458813 SRU458813:SRW458813 TBQ458813:TBS458813 TLM458813:TLO458813 TVI458813:TVK458813 UFE458813:UFG458813 UPA458813:UPC458813 UYW458813:UYY458813 VIS458813:VIU458813 VSO458813:VSQ458813 WCK458813:WCM458813 WMG458813:WMI458813 WWC458813:WWE458813 U524349:W524349 JQ524349:JS524349 TM524349:TO524349 ADI524349:ADK524349 ANE524349:ANG524349 AXA524349:AXC524349 BGW524349:BGY524349 BQS524349:BQU524349 CAO524349:CAQ524349 CKK524349:CKM524349 CUG524349:CUI524349 DEC524349:DEE524349 DNY524349:DOA524349 DXU524349:DXW524349 EHQ524349:EHS524349 ERM524349:ERO524349 FBI524349:FBK524349 FLE524349:FLG524349 FVA524349:FVC524349 GEW524349:GEY524349 GOS524349:GOU524349 GYO524349:GYQ524349 HIK524349:HIM524349 HSG524349:HSI524349 ICC524349:ICE524349 ILY524349:IMA524349 IVU524349:IVW524349 JFQ524349:JFS524349 JPM524349:JPO524349 JZI524349:JZK524349 KJE524349:KJG524349 KTA524349:KTC524349 LCW524349:LCY524349 LMS524349:LMU524349 LWO524349:LWQ524349 MGK524349:MGM524349 MQG524349:MQI524349 NAC524349:NAE524349 NJY524349:NKA524349 NTU524349:NTW524349 ODQ524349:ODS524349 ONM524349:ONO524349 OXI524349:OXK524349 PHE524349:PHG524349 PRA524349:PRC524349 QAW524349:QAY524349 QKS524349:QKU524349 QUO524349:QUQ524349 REK524349:REM524349 ROG524349:ROI524349 RYC524349:RYE524349 SHY524349:SIA524349 SRU524349:SRW524349 TBQ524349:TBS524349 TLM524349:TLO524349 TVI524349:TVK524349 UFE524349:UFG524349 UPA524349:UPC524349 UYW524349:UYY524349 VIS524349:VIU524349 VSO524349:VSQ524349 WCK524349:WCM524349 WMG524349:WMI524349 WWC524349:WWE524349 U589885:W589885 JQ589885:JS589885 TM589885:TO589885 ADI589885:ADK589885 ANE589885:ANG589885 AXA589885:AXC589885 BGW589885:BGY589885 BQS589885:BQU589885 CAO589885:CAQ589885 CKK589885:CKM589885 CUG589885:CUI589885 DEC589885:DEE589885 DNY589885:DOA589885 DXU589885:DXW589885 EHQ589885:EHS589885 ERM589885:ERO589885 FBI589885:FBK589885 FLE589885:FLG589885 FVA589885:FVC589885 GEW589885:GEY589885 GOS589885:GOU589885 GYO589885:GYQ589885 HIK589885:HIM589885 HSG589885:HSI589885 ICC589885:ICE589885 ILY589885:IMA589885 IVU589885:IVW589885 JFQ589885:JFS589885 JPM589885:JPO589885 JZI589885:JZK589885 KJE589885:KJG589885 KTA589885:KTC589885 LCW589885:LCY589885 LMS589885:LMU589885 LWO589885:LWQ589885 MGK589885:MGM589885 MQG589885:MQI589885 NAC589885:NAE589885 NJY589885:NKA589885 NTU589885:NTW589885 ODQ589885:ODS589885 ONM589885:ONO589885 OXI589885:OXK589885 PHE589885:PHG589885 PRA589885:PRC589885 QAW589885:QAY589885 QKS589885:QKU589885 QUO589885:QUQ589885 REK589885:REM589885 ROG589885:ROI589885 RYC589885:RYE589885 SHY589885:SIA589885 SRU589885:SRW589885 TBQ589885:TBS589885 TLM589885:TLO589885 TVI589885:TVK589885 UFE589885:UFG589885 UPA589885:UPC589885 UYW589885:UYY589885 VIS589885:VIU589885 VSO589885:VSQ589885 WCK589885:WCM589885 WMG589885:WMI589885 WWC589885:WWE589885 U655421:W655421 JQ655421:JS655421 TM655421:TO655421 ADI655421:ADK655421 ANE655421:ANG655421 AXA655421:AXC655421 BGW655421:BGY655421 BQS655421:BQU655421 CAO655421:CAQ655421 CKK655421:CKM655421 CUG655421:CUI655421 DEC655421:DEE655421 DNY655421:DOA655421 DXU655421:DXW655421 EHQ655421:EHS655421 ERM655421:ERO655421 FBI655421:FBK655421 FLE655421:FLG655421 FVA655421:FVC655421 GEW655421:GEY655421 GOS655421:GOU655421 GYO655421:GYQ655421 HIK655421:HIM655421 HSG655421:HSI655421 ICC655421:ICE655421 ILY655421:IMA655421 IVU655421:IVW655421 JFQ655421:JFS655421 JPM655421:JPO655421 JZI655421:JZK655421 KJE655421:KJG655421 KTA655421:KTC655421 LCW655421:LCY655421 LMS655421:LMU655421 LWO655421:LWQ655421 MGK655421:MGM655421 MQG655421:MQI655421 NAC655421:NAE655421 NJY655421:NKA655421 NTU655421:NTW655421 ODQ655421:ODS655421 ONM655421:ONO655421 OXI655421:OXK655421 PHE655421:PHG655421 PRA655421:PRC655421 QAW655421:QAY655421 QKS655421:QKU655421 QUO655421:QUQ655421 REK655421:REM655421 ROG655421:ROI655421 RYC655421:RYE655421 SHY655421:SIA655421 SRU655421:SRW655421 TBQ655421:TBS655421 TLM655421:TLO655421 TVI655421:TVK655421 UFE655421:UFG655421 UPA655421:UPC655421 UYW655421:UYY655421 VIS655421:VIU655421 VSO655421:VSQ655421 WCK655421:WCM655421 WMG655421:WMI655421 WWC655421:WWE655421 U720957:W720957 JQ720957:JS720957 TM720957:TO720957 ADI720957:ADK720957 ANE720957:ANG720957 AXA720957:AXC720957 BGW720957:BGY720957 BQS720957:BQU720957 CAO720957:CAQ720957 CKK720957:CKM720957 CUG720957:CUI720957 DEC720957:DEE720957 DNY720957:DOA720957 DXU720957:DXW720957 EHQ720957:EHS720957 ERM720957:ERO720957 FBI720957:FBK720957 FLE720957:FLG720957 FVA720957:FVC720957 GEW720957:GEY720957 GOS720957:GOU720957 GYO720957:GYQ720957 HIK720957:HIM720957 HSG720957:HSI720957 ICC720957:ICE720957 ILY720957:IMA720957 IVU720957:IVW720957 JFQ720957:JFS720957 JPM720957:JPO720957 JZI720957:JZK720957 KJE720957:KJG720957 KTA720957:KTC720957 LCW720957:LCY720957 LMS720957:LMU720957 LWO720957:LWQ720957 MGK720957:MGM720957 MQG720957:MQI720957 NAC720957:NAE720957 NJY720957:NKA720957 NTU720957:NTW720957 ODQ720957:ODS720957 ONM720957:ONO720957 OXI720957:OXK720957 PHE720957:PHG720957 PRA720957:PRC720957 QAW720957:QAY720957 QKS720957:QKU720957 QUO720957:QUQ720957 REK720957:REM720957 ROG720957:ROI720957 RYC720957:RYE720957 SHY720957:SIA720957 SRU720957:SRW720957 TBQ720957:TBS720957 TLM720957:TLO720957 TVI720957:TVK720957 UFE720957:UFG720957 UPA720957:UPC720957 UYW720957:UYY720957 VIS720957:VIU720957 VSO720957:VSQ720957 WCK720957:WCM720957 WMG720957:WMI720957 WWC720957:WWE720957 U786493:W786493 JQ786493:JS786493 TM786493:TO786493 ADI786493:ADK786493 ANE786493:ANG786493 AXA786493:AXC786493 BGW786493:BGY786493 BQS786493:BQU786493 CAO786493:CAQ786493 CKK786493:CKM786493 CUG786493:CUI786493 DEC786493:DEE786493 DNY786493:DOA786493 DXU786493:DXW786493 EHQ786493:EHS786493 ERM786493:ERO786493 FBI786493:FBK786493 FLE786493:FLG786493 FVA786493:FVC786493 GEW786493:GEY786493 GOS786493:GOU786493 GYO786493:GYQ786493 HIK786493:HIM786493 HSG786493:HSI786493 ICC786493:ICE786493 ILY786493:IMA786493 IVU786493:IVW786493 JFQ786493:JFS786493 JPM786493:JPO786493 JZI786493:JZK786493 KJE786493:KJG786493 KTA786493:KTC786493 LCW786493:LCY786493 LMS786493:LMU786493 LWO786493:LWQ786493 MGK786493:MGM786493 MQG786493:MQI786493 NAC786493:NAE786493 NJY786493:NKA786493 NTU786493:NTW786493 ODQ786493:ODS786493 ONM786493:ONO786493 OXI786493:OXK786493 PHE786493:PHG786493 PRA786493:PRC786493 QAW786493:QAY786493 QKS786493:QKU786493 QUO786493:QUQ786493 REK786493:REM786493 ROG786493:ROI786493 RYC786493:RYE786493 SHY786493:SIA786493 SRU786493:SRW786493 TBQ786493:TBS786493 TLM786493:TLO786493 TVI786493:TVK786493 UFE786493:UFG786493 UPA786493:UPC786493 UYW786493:UYY786493 VIS786493:VIU786493 VSO786493:VSQ786493 WCK786493:WCM786493 WMG786493:WMI786493 WWC786493:WWE786493 U852029:W852029 JQ852029:JS852029 TM852029:TO852029 ADI852029:ADK852029 ANE852029:ANG852029 AXA852029:AXC852029 BGW852029:BGY852029 BQS852029:BQU852029 CAO852029:CAQ852029 CKK852029:CKM852029 CUG852029:CUI852029 DEC852029:DEE852029 DNY852029:DOA852029 DXU852029:DXW852029 EHQ852029:EHS852029 ERM852029:ERO852029 FBI852029:FBK852029 FLE852029:FLG852029 FVA852029:FVC852029 GEW852029:GEY852029 GOS852029:GOU852029 GYO852029:GYQ852029 HIK852029:HIM852029 HSG852029:HSI852029 ICC852029:ICE852029 ILY852029:IMA852029 IVU852029:IVW852029 JFQ852029:JFS852029 JPM852029:JPO852029 JZI852029:JZK852029 KJE852029:KJG852029 KTA852029:KTC852029 LCW852029:LCY852029 LMS852029:LMU852029 LWO852029:LWQ852029 MGK852029:MGM852029 MQG852029:MQI852029 NAC852029:NAE852029 NJY852029:NKA852029 NTU852029:NTW852029 ODQ852029:ODS852029 ONM852029:ONO852029 OXI852029:OXK852029 PHE852029:PHG852029 PRA852029:PRC852029 QAW852029:QAY852029 QKS852029:QKU852029 QUO852029:QUQ852029 REK852029:REM852029 ROG852029:ROI852029 RYC852029:RYE852029 SHY852029:SIA852029 SRU852029:SRW852029 TBQ852029:TBS852029 TLM852029:TLO852029 TVI852029:TVK852029 UFE852029:UFG852029 UPA852029:UPC852029 UYW852029:UYY852029 VIS852029:VIU852029 VSO852029:VSQ852029 WCK852029:WCM852029 WMG852029:WMI852029 WWC852029:WWE852029 U917565:W917565 JQ917565:JS917565 TM917565:TO917565 ADI917565:ADK917565 ANE917565:ANG917565 AXA917565:AXC917565 BGW917565:BGY917565 BQS917565:BQU917565 CAO917565:CAQ917565 CKK917565:CKM917565 CUG917565:CUI917565 DEC917565:DEE917565 DNY917565:DOA917565 DXU917565:DXW917565 EHQ917565:EHS917565 ERM917565:ERO917565 FBI917565:FBK917565 FLE917565:FLG917565 FVA917565:FVC917565 GEW917565:GEY917565 GOS917565:GOU917565 GYO917565:GYQ917565 HIK917565:HIM917565 HSG917565:HSI917565 ICC917565:ICE917565 ILY917565:IMA917565 IVU917565:IVW917565 JFQ917565:JFS917565 JPM917565:JPO917565 JZI917565:JZK917565 KJE917565:KJG917565 KTA917565:KTC917565 LCW917565:LCY917565 LMS917565:LMU917565 LWO917565:LWQ917565 MGK917565:MGM917565 MQG917565:MQI917565 NAC917565:NAE917565 NJY917565:NKA917565 NTU917565:NTW917565 ODQ917565:ODS917565 ONM917565:ONO917565 OXI917565:OXK917565 PHE917565:PHG917565 PRA917565:PRC917565 QAW917565:QAY917565 QKS917565:QKU917565 QUO917565:QUQ917565 REK917565:REM917565 ROG917565:ROI917565 RYC917565:RYE917565 SHY917565:SIA917565 SRU917565:SRW917565 TBQ917565:TBS917565 TLM917565:TLO917565 TVI917565:TVK917565 UFE917565:UFG917565 UPA917565:UPC917565 UYW917565:UYY917565 VIS917565:VIU917565 VSO917565:VSQ917565 WCK917565:WCM917565 WMG917565:WMI917565 WWC917565:WWE917565 U983101:W983101 JQ983101:JS983101 TM983101:TO983101 ADI983101:ADK983101 ANE983101:ANG983101 AXA983101:AXC983101 BGW983101:BGY983101 BQS983101:BQU983101 CAO983101:CAQ983101 CKK983101:CKM983101 CUG983101:CUI983101 DEC983101:DEE983101 DNY983101:DOA983101 DXU983101:DXW983101 EHQ983101:EHS983101 ERM983101:ERO983101 FBI983101:FBK983101 FLE983101:FLG983101 FVA983101:FVC983101 GEW983101:GEY983101 GOS983101:GOU983101 GYO983101:GYQ983101 HIK983101:HIM983101 HSG983101:HSI983101 ICC983101:ICE983101 ILY983101:IMA983101 IVU983101:IVW983101 JFQ983101:JFS983101 JPM983101:JPO983101 JZI983101:JZK983101 KJE983101:KJG983101 KTA983101:KTC983101 LCW983101:LCY983101 LMS983101:LMU983101 LWO983101:LWQ983101 MGK983101:MGM983101 MQG983101:MQI983101 NAC983101:NAE983101 NJY983101:NKA983101 NTU983101:NTW983101 ODQ983101:ODS983101 ONM983101:ONO983101 OXI983101:OXK983101 PHE983101:PHG983101 PRA983101:PRC983101 QAW983101:QAY983101 QKS983101:QKU983101 QUO983101:QUQ983101 REK983101:REM983101 ROG983101:ROI983101 RYC983101:RYE983101 SHY983101:SIA983101 SRU983101:SRW983101 TBQ983101:TBS983101 TLM983101:TLO983101 TVI983101:TVK983101 UFE983101:UFG983101 UPA983101:UPC983101 UYW983101:UYY983101 VIS983101:VIU983101 VSO983101:VSQ983101 WCK983101:WCM983101 WMG983101:WMI983101 WWC983101:WWE983101" xr:uid="{D0EE30BE-C547-45DD-86CB-B994DA87DF91}"/>
    <dataValidation type="list" allowBlank="1" showInputMessage="1" showErrorMessage="1" promptTitle="Customer or Supplier Monitored" prompt="From the drop down,_x000a_  select &lt;Customer&gt;  if a DMMI representative plans to attend the HVPT in person._x000a_ select &lt;Supplier&gt; if they must report results to DMMI.  _x000a_" sqref="V63 JR63 TN63 ADJ63 ANF63 AXB63 BGX63 BQT63 CAP63 CKL63 CUH63 DED63 DNZ63 DXV63 EHR63 ERN63 FBJ63 FLF63 FVB63 GEX63 GOT63 GYP63 HIL63 HSH63 ICD63 ILZ63 IVV63 JFR63 JPN63 JZJ63 KJF63 KTB63 LCX63 LMT63 LWP63 MGL63 MQH63 NAD63 NJZ63 NTV63 ODR63 ONN63 OXJ63 PHF63 PRB63 QAX63 QKT63 QUP63 REL63 ROH63 RYD63 SHZ63 SRV63 TBR63 TLN63 TVJ63 UFF63 UPB63 UYX63 VIT63 VSP63 WCL63 WMH63 WWD63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xr:uid="{5E48F0D2-6305-481D-86F8-A7B12BCF0188}">
      <formula1>"Customer, Supplier"</formula1>
    </dataValidation>
    <dataValidation allowBlank="1" showInputMessage="1" showErrorMessage="1" promptTitle="Required good parts per hour " prompt="Required good parts to meet capacity.  Calculated based on capacity planning information." sqref="G75:H75 JC75:JD75 SY75:SZ75 ACU75:ACV75 AMQ75:AMR75 AWM75:AWN75 BGI75:BGJ75 BQE75:BQF75 CAA75:CAB75 CJW75:CJX75 CTS75:CTT75 DDO75:DDP75 DNK75:DNL75 DXG75:DXH75 EHC75:EHD75 EQY75:EQZ75 FAU75:FAV75 FKQ75:FKR75 FUM75:FUN75 GEI75:GEJ75 GOE75:GOF75 GYA75:GYB75 HHW75:HHX75 HRS75:HRT75 IBO75:IBP75 ILK75:ILL75 IVG75:IVH75 JFC75:JFD75 JOY75:JOZ75 JYU75:JYV75 KIQ75:KIR75 KSM75:KSN75 LCI75:LCJ75 LME75:LMF75 LWA75:LWB75 MFW75:MFX75 MPS75:MPT75 MZO75:MZP75 NJK75:NJL75 NTG75:NTH75 ODC75:ODD75 OMY75:OMZ75 OWU75:OWV75 PGQ75:PGR75 PQM75:PQN75 QAI75:QAJ75 QKE75:QKF75 QUA75:QUB75 RDW75:RDX75 RNS75:RNT75 RXO75:RXP75 SHK75:SHL75 SRG75:SRH75 TBC75:TBD75 TKY75:TKZ75 TUU75:TUV75 UEQ75:UER75 UOM75:UON75 UYI75:UYJ75 VIE75:VIF75 VSA75:VSB75 WBW75:WBX75 WLS75:WLT75 WVO75:WVP75 G65611:H65611 JC65611:JD65611 SY65611:SZ65611 ACU65611:ACV65611 AMQ65611:AMR65611 AWM65611:AWN65611 BGI65611:BGJ65611 BQE65611:BQF65611 CAA65611:CAB65611 CJW65611:CJX65611 CTS65611:CTT65611 DDO65611:DDP65611 DNK65611:DNL65611 DXG65611:DXH65611 EHC65611:EHD65611 EQY65611:EQZ65611 FAU65611:FAV65611 FKQ65611:FKR65611 FUM65611:FUN65611 GEI65611:GEJ65611 GOE65611:GOF65611 GYA65611:GYB65611 HHW65611:HHX65611 HRS65611:HRT65611 IBO65611:IBP65611 ILK65611:ILL65611 IVG65611:IVH65611 JFC65611:JFD65611 JOY65611:JOZ65611 JYU65611:JYV65611 KIQ65611:KIR65611 KSM65611:KSN65611 LCI65611:LCJ65611 LME65611:LMF65611 LWA65611:LWB65611 MFW65611:MFX65611 MPS65611:MPT65611 MZO65611:MZP65611 NJK65611:NJL65611 NTG65611:NTH65611 ODC65611:ODD65611 OMY65611:OMZ65611 OWU65611:OWV65611 PGQ65611:PGR65611 PQM65611:PQN65611 QAI65611:QAJ65611 QKE65611:QKF65611 QUA65611:QUB65611 RDW65611:RDX65611 RNS65611:RNT65611 RXO65611:RXP65611 SHK65611:SHL65611 SRG65611:SRH65611 TBC65611:TBD65611 TKY65611:TKZ65611 TUU65611:TUV65611 UEQ65611:UER65611 UOM65611:UON65611 UYI65611:UYJ65611 VIE65611:VIF65611 VSA65611:VSB65611 WBW65611:WBX65611 WLS65611:WLT65611 WVO65611:WVP65611 G131147:H131147 JC131147:JD131147 SY131147:SZ131147 ACU131147:ACV131147 AMQ131147:AMR131147 AWM131147:AWN131147 BGI131147:BGJ131147 BQE131147:BQF131147 CAA131147:CAB131147 CJW131147:CJX131147 CTS131147:CTT131147 DDO131147:DDP131147 DNK131147:DNL131147 DXG131147:DXH131147 EHC131147:EHD131147 EQY131147:EQZ131147 FAU131147:FAV131147 FKQ131147:FKR131147 FUM131147:FUN131147 GEI131147:GEJ131147 GOE131147:GOF131147 GYA131147:GYB131147 HHW131147:HHX131147 HRS131147:HRT131147 IBO131147:IBP131147 ILK131147:ILL131147 IVG131147:IVH131147 JFC131147:JFD131147 JOY131147:JOZ131147 JYU131147:JYV131147 KIQ131147:KIR131147 KSM131147:KSN131147 LCI131147:LCJ131147 LME131147:LMF131147 LWA131147:LWB131147 MFW131147:MFX131147 MPS131147:MPT131147 MZO131147:MZP131147 NJK131147:NJL131147 NTG131147:NTH131147 ODC131147:ODD131147 OMY131147:OMZ131147 OWU131147:OWV131147 PGQ131147:PGR131147 PQM131147:PQN131147 QAI131147:QAJ131147 QKE131147:QKF131147 QUA131147:QUB131147 RDW131147:RDX131147 RNS131147:RNT131147 RXO131147:RXP131147 SHK131147:SHL131147 SRG131147:SRH131147 TBC131147:TBD131147 TKY131147:TKZ131147 TUU131147:TUV131147 UEQ131147:UER131147 UOM131147:UON131147 UYI131147:UYJ131147 VIE131147:VIF131147 VSA131147:VSB131147 WBW131147:WBX131147 WLS131147:WLT131147 WVO131147:WVP131147 G196683:H196683 JC196683:JD196683 SY196683:SZ196683 ACU196683:ACV196683 AMQ196683:AMR196683 AWM196683:AWN196683 BGI196683:BGJ196683 BQE196683:BQF196683 CAA196683:CAB196683 CJW196683:CJX196683 CTS196683:CTT196683 DDO196683:DDP196683 DNK196683:DNL196683 DXG196683:DXH196683 EHC196683:EHD196683 EQY196683:EQZ196683 FAU196683:FAV196683 FKQ196683:FKR196683 FUM196683:FUN196683 GEI196683:GEJ196683 GOE196683:GOF196683 GYA196683:GYB196683 HHW196683:HHX196683 HRS196683:HRT196683 IBO196683:IBP196683 ILK196683:ILL196683 IVG196683:IVH196683 JFC196683:JFD196683 JOY196683:JOZ196683 JYU196683:JYV196683 KIQ196683:KIR196683 KSM196683:KSN196683 LCI196683:LCJ196683 LME196683:LMF196683 LWA196683:LWB196683 MFW196683:MFX196683 MPS196683:MPT196683 MZO196683:MZP196683 NJK196683:NJL196683 NTG196683:NTH196683 ODC196683:ODD196683 OMY196683:OMZ196683 OWU196683:OWV196683 PGQ196683:PGR196683 PQM196683:PQN196683 QAI196683:QAJ196683 QKE196683:QKF196683 QUA196683:QUB196683 RDW196683:RDX196683 RNS196683:RNT196683 RXO196683:RXP196683 SHK196683:SHL196683 SRG196683:SRH196683 TBC196683:TBD196683 TKY196683:TKZ196683 TUU196683:TUV196683 UEQ196683:UER196683 UOM196683:UON196683 UYI196683:UYJ196683 VIE196683:VIF196683 VSA196683:VSB196683 WBW196683:WBX196683 WLS196683:WLT196683 WVO196683:WVP196683 G262219:H262219 JC262219:JD262219 SY262219:SZ262219 ACU262219:ACV262219 AMQ262219:AMR262219 AWM262219:AWN262219 BGI262219:BGJ262219 BQE262219:BQF262219 CAA262219:CAB262219 CJW262219:CJX262219 CTS262219:CTT262219 DDO262219:DDP262219 DNK262219:DNL262219 DXG262219:DXH262219 EHC262219:EHD262219 EQY262219:EQZ262219 FAU262219:FAV262219 FKQ262219:FKR262219 FUM262219:FUN262219 GEI262219:GEJ262219 GOE262219:GOF262219 GYA262219:GYB262219 HHW262219:HHX262219 HRS262219:HRT262219 IBO262219:IBP262219 ILK262219:ILL262219 IVG262219:IVH262219 JFC262219:JFD262219 JOY262219:JOZ262219 JYU262219:JYV262219 KIQ262219:KIR262219 KSM262219:KSN262219 LCI262219:LCJ262219 LME262219:LMF262219 LWA262219:LWB262219 MFW262219:MFX262219 MPS262219:MPT262219 MZO262219:MZP262219 NJK262219:NJL262219 NTG262219:NTH262219 ODC262219:ODD262219 OMY262219:OMZ262219 OWU262219:OWV262219 PGQ262219:PGR262219 PQM262219:PQN262219 QAI262219:QAJ262219 QKE262219:QKF262219 QUA262219:QUB262219 RDW262219:RDX262219 RNS262219:RNT262219 RXO262219:RXP262219 SHK262219:SHL262219 SRG262219:SRH262219 TBC262219:TBD262219 TKY262219:TKZ262219 TUU262219:TUV262219 UEQ262219:UER262219 UOM262219:UON262219 UYI262219:UYJ262219 VIE262219:VIF262219 VSA262219:VSB262219 WBW262219:WBX262219 WLS262219:WLT262219 WVO262219:WVP262219 G327755:H327755 JC327755:JD327755 SY327755:SZ327755 ACU327755:ACV327755 AMQ327755:AMR327755 AWM327755:AWN327755 BGI327755:BGJ327755 BQE327755:BQF327755 CAA327755:CAB327755 CJW327755:CJX327755 CTS327755:CTT327755 DDO327755:DDP327755 DNK327755:DNL327755 DXG327755:DXH327755 EHC327755:EHD327755 EQY327755:EQZ327755 FAU327755:FAV327755 FKQ327755:FKR327755 FUM327755:FUN327755 GEI327755:GEJ327755 GOE327755:GOF327755 GYA327755:GYB327755 HHW327755:HHX327755 HRS327755:HRT327755 IBO327755:IBP327755 ILK327755:ILL327755 IVG327755:IVH327755 JFC327755:JFD327755 JOY327755:JOZ327755 JYU327755:JYV327755 KIQ327755:KIR327755 KSM327755:KSN327755 LCI327755:LCJ327755 LME327755:LMF327755 LWA327755:LWB327755 MFW327755:MFX327755 MPS327755:MPT327755 MZO327755:MZP327755 NJK327755:NJL327755 NTG327755:NTH327755 ODC327755:ODD327755 OMY327755:OMZ327755 OWU327755:OWV327755 PGQ327755:PGR327755 PQM327755:PQN327755 QAI327755:QAJ327755 QKE327755:QKF327755 QUA327755:QUB327755 RDW327755:RDX327755 RNS327755:RNT327755 RXO327755:RXP327755 SHK327755:SHL327755 SRG327755:SRH327755 TBC327755:TBD327755 TKY327755:TKZ327755 TUU327755:TUV327755 UEQ327755:UER327755 UOM327755:UON327755 UYI327755:UYJ327755 VIE327755:VIF327755 VSA327755:VSB327755 WBW327755:WBX327755 WLS327755:WLT327755 WVO327755:WVP327755 G393291:H393291 JC393291:JD393291 SY393291:SZ393291 ACU393291:ACV393291 AMQ393291:AMR393291 AWM393291:AWN393291 BGI393291:BGJ393291 BQE393291:BQF393291 CAA393291:CAB393291 CJW393291:CJX393291 CTS393291:CTT393291 DDO393291:DDP393291 DNK393291:DNL393291 DXG393291:DXH393291 EHC393291:EHD393291 EQY393291:EQZ393291 FAU393291:FAV393291 FKQ393291:FKR393291 FUM393291:FUN393291 GEI393291:GEJ393291 GOE393291:GOF393291 GYA393291:GYB393291 HHW393291:HHX393291 HRS393291:HRT393291 IBO393291:IBP393291 ILK393291:ILL393291 IVG393291:IVH393291 JFC393291:JFD393291 JOY393291:JOZ393291 JYU393291:JYV393291 KIQ393291:KIR393291 KSM393291:KSN393291 LCI393291:LCJ393291 LME393291:LMF393291 LWA393291:LWB393291 MFW393291:MFX393291 MPS393291:MPT393291 MZO393291:MZP393291 NJK393291:NJL393291 NTG393291:NTH393291 ODC393291:ODD393291 OMY393291:OMZ393291 OWU393291:OWV393291 PGQ393291:PGR393291 PQM393291:PQN393291 QAI393291:QAJ393291 QKE393291:QKF393291 QUA393291:QUB393291 RDW393291:RDX393291 RNS393291:RNT393291 RXO393291:RXP393291 SHK393291:SHL393291 SRG393291:SRH393291 TBC393291:TBD393291 TKY393291:TKZ393291 TUU393291:TUV393291 UEQ393291:UER393291 UOM393291:UON393291 UYI393291:UYJ393291 VIE393291:VIF393291 VSA393291:VSB393291 WBW393291:WBX393291 WLS393291:WLT393291 WVO393291:WVP393291 G458827:H458827 JC458827:JD458827 SY458827:SZ458827 ACU458827:ACV458827 AMQ458827:AMR458827 AWM458827:AWN458827 BGI458827:BGJ458827 BQE458827:BQF458827 CAA458827:CAB458827 CJW458827:CJX458827 CTS458827:CTT458827 DDO458827:DDP458827 DNK458827:DNL458827 DXG458827:DXH458827 EHC458827:EHD458827 EQY458827:EQZ458827 FAU458827:FAV458827 FKQ458827:FKR458827 FUM458827:FUN458827 GEI458827:GEJ458827 GOE458827:GOF458827 GYA458827:GYB458827 HHW458827:HHX458827 HRS458827:HRT458827 IBO458827:IBP458827 ILK458827:ILL458827 IVG458827:IVH458827 JFC458827:JFD458827 JOY458827:JOZ458827 JYU458827:JYV458827 KIQ458827:KIR458827 KSM458827:KSN458827 LCI458827:LCJ458827 LME458827:LMF458827 LWA458827:LWB458827 MFW458827:MFX458827 MPS458827:MPT458827 MZO458827:MZP458827 NJK458827:NJL458827 NTG458827:NTH458827 ODC458827:ODD458827 OMY458827:OMZ458827 OWU458827:OWV458827 PGQ458827:PGR458827 PQM458827:PQN458827 QAI458827:QAJ458827 QKE458827:QKF458827 QUA458827:QUB458827 RDW458827:RDX458827 RNS458827:RNT458827 RXO458827:RXP458827 SHK458827:SHL458827 SRG458827:SRH458827 TBC458827:TBD458827 TKY458827:TKZ458827 TUU458827:TUV458827 UEQ458827:UER458827 UOM458827:UON458827 UYI458827:UYJ458827 VIE458827:VIF458827 VSA458827:VSB458827 WBW458827:WBX458827 WLS458827:WLT458827 WVO458827:WVP458827 G524363:H524363 JC524363:JD524363 SY524363:SZ524363 ACU524363:ACV524363 AMQ524363:AMR524363 AWM524363:AWN524363 BGI524363:BGJ524363 BQE524363:BQF524363 CAA524363:CAB524363 CJW524363:CJX524363 CTS524363:CTT524363 DDO524363:DDP524363 DNK524363:DNL524363 DXG524363:DXH524363 EHC524363:EHD524363 EQY524363:EQZ524363 FAU524363:FAV524363 FKQ524363:FKR524363 FUM524363:FUN524363 GEI524363:GEJ524363 GOE524363:GOF524363 GYA524363:GYB524363 HHW524363:HHX524363 HRS524363:HRT524363 IBO524363:IBP524363 ILK524363:ILL524363 IVG524363:IVH524363 JFC524363:JFD524363 JOY524363:JOZ524363 JYU524363:JYV524363 KIQ524363:KIR524363 KSM524363:KSN524363 LCI524363:LCJ524363 LME524363:LMF524363 LWA524363:LWB524363 MFW524363:MFX524363 MPS524363:MPT524363 MZO524363:MZP524363 NJK524363:NJL524363 NTG524363:NTH524363 ODC524363:ODD524363 OMY524363:OMZ524363 OWU524363:OWV524363 PGQ524363:PGR524363 PQM524363:PQN524363 QAI524363:QAJ524363 QKE524363:QKF524363 QUA524363:QUB524363 RDW524363:RDX524363 RNS524363:RNT524363 RXO524363:RXP524363 SHK524363:SHL524363 SRG524363:SRH524363 TBC524363:TBD524363 TKY524363:TKZ524363 TUU524363:TUV524363 UEQ524363:UER524363 UOM524363:UON524363 UYI524363:UYJ524363 VIE524363:VIF524363 VSA524363:VSB524363 WBW524363:WBX524363 WLS524363:WLT524363 WVO524363:WVP524363 G589899:H589899 JC589899:JD589899 SY589899:SZ589899 ACU589899:ACV589899 AMQ589899:AMR589899 AWM589899:AWN589899 BGI589899:BGJ589899 BQE589899:BQF589899 CAA589899:CAB589899 CJW589899:CJX589899 CTS589899:CTT589899 DDO589899:DDP589899 DNK589899:DNL589899 DXG589899:DXH589899 EHC589899:EHD589899 EQY589899:EQZ589899 FAU589899:FAV589899 FKQ589899:FKR589899 FUM589899:FUN589899 GEI589899:GEJ589899 GOE589899:GOF589899 GYA589899:GYB589899 HHW589899:HHX589899 HRS589899:HRT589899 IBO589899:IBP589899 ILK589899:ILL589899 IVG589899:IVH589899 JFC589899:JFD589899 JOY589899:JOZ589899 JYU589899:JYV589899 KIQ589899:KIR589899 KSM589899:KSN589899 LCI589899:LCJ589899 LME589899:LMF589899 LWA589899:LWB589899 MFW589899:MFX589899 MPS589899:MPT589899 MZO589899:MZP589899 NJK589899:NJL589899 NTG589899:NTH589899 ODC589899:ODD589899 OMY589899:OMZ589899 OWU589899:OWV589899 PGQ589899:PGR589899 PQM589899:PQN589899 QAI589899:QAJ589899 QKE589899:QKF589899 QUA589899:QUB589899 RDW589899:RDX589899 RNS589899:RNT589899 RXO589899:RXP589899 SHK589899:SHL589899 SRG589899:SRH589899 TBC589899:TBD589899 TKY589899:TKZ589899 TUU589899:TUV589899 UEQ589899:UER589899 UOM589899:UON589899 UYI589899:UYJ589899 VIE589899:VIF589899 VSA589899:VSB589899 WBW589899:WBX589899 WLS589899:WLT589899 WVO589899:WVP589899 G655435:H655435 JC655435:JD655435 SY655435:SZ655435 ACU655435:ACV655435 AMQ655435:AMR655435 AWM655435:AWN655435 BGI655435:BGJ655435 BQE655435:BQF655435 CAA655435:CAB655435 CJW655435:CJX655435 CTS655435:CTT655435 DDO655435:DDP655435 DNK655435:DNL655435 DXG655435:DXH655435 EHC655435:EHD655435 EQY655435:EQZ655435 FAU655435:FAV655435 FKQ655435:FKR655435 FUM655435:FUN655435 GEI655435:GEJ655435 GOE655435:GOF655435 GYA655435:GYB655435 HHW655435:HHX655435 HRS655435:HRT655435 IBO655435:IBP655435 ILK655435:ILL655435 IVG655435:IVH655435 JFC655435:JFD655435 JOY655435:JOZ655435 JYU655435:JYV655435 KIQ655435:KIR655435 KSM655435:KSN655435 LCI655435:LCJ655435 LME655435:LMF655435 LWA655435:LWB655435 MFW655435:MFX655435 MPS655435:MPT655435 MZO655435:MZP655435 NJK655435:NJL655435 NTG655435:NTH655435 ODC655435:ODD655435 OMY655435:OMZ655435 OWU655435:OWV655435 PGQ655435:PGR655435 PQM655435:PQN655435 QAI655435:QAJ655435 QKE655435:QKF655435 QUA655435:QUB655435 RDW655435:RDX655435 RNS655435:RNT655435 RXO655435:RXP655435 SHK655435:SHL655435 SRG655435:SRH655435 TBC655435:TBD655435 TKY655435:TKZ655435 TUU655435:TUV655435 UEQ655435:UER655435 UOM655435:UON655435 UYI655435:UYJ655435 VIE655435:VIF655435 VSA655435:VSB655435 WBW655435:WBX655435 WLS655435:WLT655435 WVO655435:WVP655435 G720971:H720971 JC720971:JD720971 SY720971:SZ720971 ACU720971:ACV720971 AMQ720971:AMR720971 AWM720971:AWN720971 BGI720971:BGJ720971 BQE720971:BQF720971 CAA720971:CAB720971 CJW720971:CJX720971 CTS720971:CTT720971 DDO720971:DDP720971 DNK720971:DNL720971 DXG720971:DXH720971 EHC720971:EHD720971 EQY720971:EQZ720971 FAU720971:FAV720971 FKQ720971:FKR720971 FUM720971:FUN720971 GEI720971:GEJ720971 GOE720971:GOF720971 GYA720971:GYB720971 HHW720971:HHX720971 HRS720971:HRT720971 IBO720971:IBP720971 ILK720971:ILL720971 IVG720971:IVH720971 JFC720971:JFD720971 JOY720971:JOZ720971 JYU720971:JYV720971 KIQ720971:KIR720971 KSM720971:KSN720971 LCI720971:LCJ720971 LME720971:LMF720971 LWA720971:LWB720971 MFW720971:MFX720971 MPS720971:MPT720971 MZO720971:MZP720971 NJK720971:NJL720971 NTG720971:NTH720971 ODC720971:ODD720971 OMY720971:OMZ720971 OWU720971:OWV720971 PGQ720971:PGR720971 PQM720971:PQN720971 QAI720971:QAJ720971 QKE720971:QKF720971 QUA720971:QUB720971 RDW720971:RDX720971 RNS720971:RNT720971 RXO720971:RXP720971 SHK720971:SHL720971 SRG720971:SRH720971 TBC720971:TBD720971 TKY720971:TKZ720971 TUU720971:TUV720971 UEQ720971:UER720971 UOM720971:UON720971 UYI720971:UYJ720971 VIE720971:VIF720971 VSA720971:VSB720971 WBW720971:WBX720971 WLS720971:WLT720971 WVO720971:WVP720971 G786507:H786507 JC786507:JD786507 SY786507:SZ786507 ACU786507:ACV786507 AMQ786507:AMR786507 AWM786507:AWN786507 BGI786507:BGJ786507 BQE786507:BQF786507 CAA786507:CAB786507 CJW786507:CJX786507 CTS786507:CTT786507 DDO786507:DDP786507 DNK786507:DNL786507 DXG786507:DXH786507 EHC786507:EHD786507 EQY786507:EQZ786507 FAU786507:FAV786507 FKQ786507:FKR786507 FUM786507:FUN786507 GEI786507:GEJ786507 GOE786507:GOF786507 GYA786507:GYB786507 HHW786507:HHX786507 HRS786507:HRT786507 IBO786507:IBP786507 ILK786507:ILL786507 IVG786507:IVH786507 JFC786507:JFD786507 JOY786507:JOZ786507 JYU786507:JYV786507 KIQ786507:KIR786507 KSM786507:KSN786507 LCI786507:LCJ786507 LME786507:LMF786507 LWA786507:LWB786507 MFW786507:MFX786507 MPS786507:MPT786507 MZO786507:MZP786507 NJK786507:NJL786507 NTG786507:NTH786507 ODC786507:ODD786507 OMY786507:OMZ786507 OWU786507:OWV786507 PGQ786507:PGR786507 PQM786507:PQN786507 QAI786507:QAJ786507 QKE786507:QKF786507 QUA786507:QUB786507 RDW786507:RDX786507 RNS786507:RNT786507 RXO786507:RXP786507 SHK786507:SHL786507 SRG786507:SRH786507 TBC786507:TBD786507 TKY786507:TKZ786507 TUU786507:TUV786507 UEQ786507:UER786507 UOM786507:UON786507 UYI786507:UYJ786507 VIE786507:VIF786507 VSA786507:VSB786507 WBW786507:WBX786507 WLS786507:WLT786507 WVO786507:WVP786507 G852043:H852043 JC852043:JD852043 SY852043:SZ852043 ACU852043:ACV852043 AMQ852043:AMR852043 AWM852043:AWN852043 BGI852043:BGJ852043 BQE852043:BQF852043 CAA852043:CAB852043 CJW852043:CJX852043 CTS852043:CTT852043 DDO852043:DDP852043 DNK852043:DNL852043 DXG852043:DXH852043 EHC852043:EHD852043 EQY852043:EQZ852043 FAU852043:FAV852043 FKQ852043:FKR852043 FUM852043:FUN852043 GEI852043:GEJ852043 GOE852043:GOF852043 GYA852043:GYB852043 HHW852043:HHX852043 HRS852043:HRT852043 IBO852043:IBP852043 ILK852043:ILL852043 IVG852043:IVH852043 JFC852043:JFD852043 JOY852043:JOZ852043 JYU852043:JYV852043 KIQ852043:KIR852043 KSM852043:KSN852043 LCI852043:LCJ852043 LME852043:LMF852043 LWA852043:LWB852043 MFW852043:MFX852043 MPS852043:MPT852043 MZO852043:MZP852043 NJK852043:NJL852043 NTG852043:NTH852043 ODC852043:ODD852043 OMY852043:OMZ852043 OWU852043:OWV852043 PGQ852043:PGR852043 PQM852043:PQN852043 QAI852043:QAJ852043 QKE852043:QKF852043 QUA852043:QUB852043 RDW852043:RDX852043 RNS852043:RNT852043 RXO852043:RXP852043 SHK852043:SHL852043 SRG852043:SRH852043 TBC852043:TBD852043 TKY852043:TKZ852043 TUU852043:TUV852043 UEQ852043:UER852043 UOM852043:UON852043 UYI852043:UYJ852043 VIE852043:VIF852043 VSA852043:VSB852043 WBW852043:WBX852043 WLS852043:WLT852043 WVO852043:WVP852043 G917579:H917579 JC917579:JD917579 SY917579:SZ917579 ACU917579:ACV917579 AMQ917579:AMR917579 AWM917579:AWN917579 BGI917579:BGJ917579 BQE917579:BQF917579 CAA917579:CAB917579 CJW917579:CJX917579 CTS917579:CTT917579 DDO917579:DDP917579 DNK917579:DNL917579 DXG917579:DXH917579 EHC917579:EHD917579 EQY917579:EQZ917579 FAU917579:FAV917579 FKQ917579:FKR917579 FUM917579:FUN917579 GEI917579:GEJ917579 GOE917579:GOF917579 GYA917579:GYB917579 HHW917579:HHX917579 HRS917579:HRT917579 IBO917579:IBP917579 ILK917579:ILL917579 IVG917579:IVH917579 JFC917579:JFD917579 JOY917579:JOZ917579 JYU917579:JYV917579 KIQ917579:KIR917579 KSM917579:KSN917579 LCI917579:LCJ917579 LME917579:LMF917579 LWA917579:LWB917579 MFW917579:MFX917579 MPS917579:MPT917579 MZO917579:MZP917579 NJK917579:NJL917579 NTG917579:NTH917579 ODC917579:ODD917579 OMY917579:OMZ917579 OWU917579:OWV917579 PGQ917579:PGR917579 PQM917579:PQN917579 QAI917579:QAJ917579 QKE917579:QKF917579 QUA917579:QUB917579 RDW917579:RDX917579 RNS917579:RNT917579 RXO917579:RXP917579 SHK917579:SHL917579 SRG917579:SRH917579 TBC917579:TBD917579 TKY917579:TKZ917579 TUU917579:TUV917579 UEQ917579:UER917579 UOM917579:UON917579 UYI917579:UYJ917579 VIE917579:VIF917579 VSA917579:VSB917579 WBW917579:WBX917579 WLS917579:WLT917579 WVO917579:WVP917579 G983115:H983115 JC983115:JD983115 SY983115:SZ983115 ACU983115:ACV983115 AMQ983115:AMR983115 AWM983115:AWN983115 BGI983115:BGJ983115 BQE983115:BQF983115 CAA983115:CAB983115 CJW983115:CJX983115 CTS983115:CTT983115 DDO983115:DDP983115 DNK983115:DNL983115 DXG983115:DXH983115 EHC983115:EHD983115 EQY983115:EQZ983115 FAU983115:FAV983115 FKQ983115:FKR983115 FUM983115:FUN983115 GEI983115:GEJ983115 GOE983115:GOF983115 GYA983115:GYB983115 HHW983115:HHX983115 HRS983115:HRT983115 IBO983115:IBP983115 ILK983115:ILL983115 IVG983115:IVH983115 JFC983115:JFD983115 JOY983115:JOZ983115 JYU983115:JYV983115 KIQ983115:KIR983115 KSM983115:KSN983115 LCI983115:LCJ983115 LME983115:LMF983115 LWA983115:LWB983115 MFW983115:MFX983115 MPS983115:MPT983115 MZO983115:MZP983115 NJK983115:NJL983115 NTG983115:NTH983115 ODC983115:ODD983115 OMY983115:OMZ983115 OWU983115:OWV983115 PGQ983115:PGR983115 PQM983115:PQN983115 QAI983115:QAJ983115 QKE983115:QKF983115 QUA983115:QUB983115 RDW983115:RDX983115 RNS983115:RNT983115 RXO983115:RXP983115 SHK983115:SHL983115 SRG983115:SRH983115 TBC983115:TBD983115 TKY983115:TKZ983115 TUU983115:TUV983115 UEQ983115:UER983115 UOM983115:UON983115 UYI983115:UYJ983115 VIE983115:VIF983115 VSA983115:VSB983115 WBW983115:WBX983115 WLS983115:WLT983115 WVO983115:WVP983115 J75:K75 JF75:JG75 TB75:TC75 ACX75:ACY75 AMT75:AMU75 AWP75:AWQ75 BGL75:BGM75 BQH75:BQI75 CAD75:CAE75 CJZ75:CKA75 CTV75:CTW75 DDR75:DDS75 DNN75:DNO75 DXJ75:DXK75 EHF75:EHG75 ERB75:ERC75 FAX75:FAY75 FKT75:FKU75 FUP75:FUQ75 GEL75:GEM75 GOH75:GOI75 GYD75:GYE75 HHZ75:HIA75 HRV75:HRW75 IBR75:IBS75 ILN75:ILO75 IVJ75:IVK75 JFF75:JFG75 JPB75:JPC75 JYX75:JYY75 KIT75:KIU75 KSP75:KSQ75 LCL75:LCM75 LMH75:LMI75 LWD75:LWE75 MFZ75:MGA75 MPV75:MPW75 MZR75:MZS75 NJN75:NJO75 NTJ75:NTK75 ODF75:ODG75 ONB75:ONC75 OWX75:OWY75 PGT75:PGU75 PQP75:PQQ75 QAL75:QAM75 QKH75:QKI75 QUD75:QUE75 RDZ75:REA75 RNV75:RNW75 RXR75:RXS75 SHN75:SHO75 SRJ75:SRK75 TBF75:TBG75 TLB75:TLC75 TUX75:TUY75 UET75:UEU75 UOP75:UOQ75 UYL75:UYM75 VIH75:VII75 VSD75:VSE75 WBZ75:WCA75 WLV75:WLW75 WVR75:WVS75 J65611:K65611 JF65611:JG65611 TB65611:TC65611 ACX65611:ACY65611 AMT65611:AMU65611 AWP65611:AWQ65611 BGL65611:BGM65611 BQH65611:BQI65611 CAD65611:CAE65611 CJZ65611:CKA65611 CTV65611:CTW65611 DDR65611:DDS65611 DNN65611:DNO65611 DXJ65611:DXK65611 EHF65611:EHG65611 ERB65611:ERC65611 FAX65611:FAY65611 FKT65611:FKU65611 FUP65611:FUQ65611 GEL65611:GEM65611 GOH65611:GOI65611 GYD65611:GYE65611 HHZ65611:HIA65611 HRV65611:HRW65611 IBR65611:IBS65611 ILN65611:ILO65611 IVJ65611:IVK65611 JFF65611:JFG65611 JPB65611:JPC65611 JYX65611:JYY65611 KIT65611:KIU65611 KSP65611:KSQ65611 LCL65611:LCM65611 LMH65611:LMI65611 LWD65611:LWE65611 MFZ65611:MGA65611 MPV65611:MPW65611 MZR65611:MZS65611 NJN65611:NJO65611 NTJ65611:NTK65611 ODF65611:ODG65611 ONB65611:ONC65611 OWX65611:OWY65611 PGT65611:PGU65611 PQP65611:PQQ65611 QAL65611:QAM65611 QKH65611:QKI65611 QUD65611:QUE65611 RDZ65611:REA65611 RNV65611:RNW65611 RXR65611:RXS65611 SHN65611:SHO65611 SRJ65611:SRK65611 TBF65611:TBG65611 TLB65611:TLC65611 TUX65611:TUY65611 UET65611:UEU65611 UOP65611:UOQ65611 UYL65611:UYM65611 VIH65611:VII65611 VSD65611:VSE65611 WBZ65611:WCA65611 WLV65611:WLW65611 WVR65611:WVS65611 J131147:K131147 JF131147:JG131147 TB131147:TC131147 ACX131147:ACY131147 AMT131147:AMU131147 AWP131147:AWQ131147 BGL131147:BGM131147 BQH131147:BQI131147 CAD131147:CAE131147 CJZ131147:CKA131147 CTV131147:CTW131147 DDR131147:DDS131147 DNN131147:DNO131147 DXJ131147:DXK131147 EHF131147:EHG131147 ERB131147:ERC131147 FAX131147:FAY131147 FKT131147:FKU131147 FUP131147:FUQ131147 GEL131147:GEM131147 GOH131147:GOI131147 GYD131147:GYE131147 HHZ131147:HIA131147 HRV131147:HRW131147 IBR131147:IBS131147 ILN131147:ILO131147 IVJ131147:IVK131147 JFF131147:JFG131147 JPB131147:JPC131147 JYX131147:JYY131147 KIT131147:KIU131147 KSP131147:KSQ131147 LCL131147:LCM131147 LMH131147:LMI131147 LWD131147:LWE131147 MFZ131147:MGA131147 MPV131147:MPW131147 MZR131147:MZS131147 NJN131147:NJO131147 NTJ131147:NTK131147 ODF131147:ODG131147 ONB131147:ONC131147 OWX131147:OWY131147 PGT131147:PGU131147 PQP131147:PQQ131147 QAL131147:QAM131147 QKH131147:QKI131147 QUD131147:QUE131147 RDZ131147:REA131147 RNV131147:RNW131147 RXR131147:RXS131147 SHN131147:SHO131147 SRJ131147:SRK131147 TBF131147:TBG131147 TLB131147:TLC131147 TUX131147:TUY131147 UET131147:UEU131147 UOP131147:UOQ131147 UYL131147:UYM131147 VIH131147:VII131147 VSD131147:VSE131147 WBZ131147:WCA131147 WLV131147:WLW131147 WVR131147:WVS131147 J196683:K196683 JF196683:JG196683 TB196683:TC196683 ACX196683:ACY196683 AMT196683:AMU196683 AWP196683:AWQ196683 BGL196683:BGM196683 BQH196683:BQI196683 CAD196683:CAE196683 CJZ196683:CKA196683 CTV196683:CTW196683 DDR196683:DDS196683 DNN196683:DNO196683 DXJ196683:DXK196683 EHF196683:EHG196683 ERB196683:ERC196683 FAX196683:FAY196683 FKT196683:FKU196683 FUP196683:FUQ196683 GEL196683:GEM196683 GOH196683:GOI196683 GYD196683:GYE196683 HHZ196683:HIA196683 HRV196683:HRW196683 IBR196683:IBS196683 ILN196683:ILO196683 IVJ196683:IVK196683 JFF196683:JFG196683 JPB196683:JPC196683 JYX196683:JYY196683 KIT196683:KIU196683 KSP196683:KSQ196683 LCL196683:LCM196683 LMH196683:LMI196683 LWD196683:LWE196683 MFZ196683:MGA196683 MPV196683:MPW196683 MZR196683:MZS196683 NJN196683:NJO196683 NTJ196683:NTK196683 ODF196683:ODG196683 ONB196683:ONC196683 OWX196683:OWY196683 PGT196683:PGU196683 PQP196683:PQQ196683 QAL196683:QAM196683 QKH196683:QKI196683 QUD196683:QUE196683 RDZ196683:REA196683 RNV196683:RNW196683 RXR196683:RXS196683 SHN196683:SHO196683 SRJ196683:SRK196683 TBF196683:TBG196683 TLB196683:TLC196683 TUX196683:TUY196683 UET196683:UEU196683 UOP196683:UOQ196683 UYL196683:UYM196683 VIH196683:VII196683 VSD196683:VSE196683 WBZ196683:WCA196683 WLV196683:WLW196683 WVR196683:WVS196683 J262219:K262219 JF262219:JG262219 TB262219:TC262219 ACX262219:ACY262219 AMT262219:AMU262219 AWP262219:AWQ262219 BGL262219:BGM262219 BQH262219:BQI262219 CAD262219:CAE262219 CJZ262219:CKA262219 CTV262219:CTW262219 DDR262219:DDS262219 DNN262219:DNO262219 DXJ262219:DXK262219 EHF262219:EHG262219 ERB262219:ERC262219 FAX262219:FAY262219 FKT262219:FKU262219 FUP262219:FUQ262219 GEL262219:GEM262219 GOH262219:GOI262219 GYD262219:GYE262219 HHZ262219:HIA262219 HRV262219:HRW262219 IBR262219:IBS262219 ILN262219:ILO262219 IVJ262219:IVK262219 JFF262219:JFG262219 JPB262219:JPC262219 JYX262219:JYY262219 KIT262219:KIU262219 KSP262219:KSQ262219 LCL262219:LCM262219 LMH262219:LMI262219 LWD262219:LWE262219 MFZ262219:MGA262219 MPV262219:MPW262219 MZR262219:MZS262219 NJN262219:NJO262219 NTJ262219:NTK262219 ODF262219:ODG262219 ONB262219:ONC262219 OWX262219:OWY262219 PGT262219:PGU262219 PQP262219:PQQ262219 QAL262219:QAM262219 QKH262219:QKI262219 QUD262219:QUE262219 RDZ262219:REA262219 RNV262219:RNW262219 RXR262219:RXS262219 SHN262219:SHO262219 SRJ262219:SRK262219 TBF262219:TBG262219 TLB262219:TLC262219 TUX262219:TUY262219 UET262219:UEU262219 UOP262219:UOQ262219 UYL262219:UYM262219 VIH262219:VII262219 VSD262219:VSE262219 WBZ262219:WCA262219 WLV262219:WLW262219 WVR262219:WVS262219 J327755:K327755 JF327755:JG327755 TB327755:TC327755 ACX327755:ACY327755 AMT327755:AMU327755 AWP327755:AWQ327755 BGL327755:BGM327755 BQH327755:BQI327755 CAD327755:CAE327755 CJZ327755:CKA327755 CTV327755:CTW327755 DDR327755:DDS327755 DNN327755:DNO327755 DXJ327755:DXK327755 EHF327755:EHG327755 ERB327755:ERC327755 FAX327755:FAY327755 FKT327755:FKU327755 FUP327755:FUQ327755 GEL327755:GEM327755 GOH327755:GOI327755 GYD327755:GYE327755 HHZ327755:HIA327755 HRV327755:HRW327755 IBR327755:IBS327755 ILN327755:ILO327755 IVJ327755:IVK327755 JFF327755:JFG327755 JPB327755:JPC327755 JYX327755:JYY327755 KIT327755:KIU327755 KSP327755:KSQ327755 LCL327755:LCM327755 LMH327755:LMI327755 LWD327755:LWE327755 MFZ327755:MGA327755 MPV327755:MPW327755 MZR327755:MZS327755 NJN327755:NJO327755 NTJ327755:NTK327755 ODF327755:ODG327755 ONB327755:ONC327755 OWX327755:OWY327755 PGT327755:PGU327755 PQP327755:PQQ327755 QAL327755:QAM327755 QKH327755:QKI327755 QUD327755:QUE327755 RDZ327755:REA327755 RNV327755:RNW327755 RXR327755:RXS327755 SHN327755:SHO327755 SRJ327755:SRK327755 TBF327755:TBG327755 TLB327755:TLC327755 TUX327755:TUY327755 UET327755:UEU327755 UOP327755:UOQ327755 UYL327755:UYM327755 VIH327755:VII327755 VSD327755:VSE327755 WBZ327755:WCA327755 WLV327755:WLW327755 WVR327755:WVS327755 J393291:K393291 JF393291:JG393291 TB393291:TC393291 ACX393291:ACY393291 AMT393291:AMU393291 AWP393291:AWQ393291 BGL393291:BGM393291 BQH393291:BQI393291 CAD393291:CAE393291 CJZ393291:CKA393291 CTV393291:CTW393291 DDR393291:DDS393291 DNN393291:DNO393291 DXJ393291:DXK393291 EHF393291:EHG393291 ERB393291:ERC393291 FAX393291:FAY393291 FKT393291:FKU393291 FUP393291:FUQ393291 GEL393291:GEM393291 GOH393291:GOI393291 GYD393291:GYE393291 HHZ393291:HIA393291 HRV393291:HRW393291 IBR393291:IBS393291 ILN393291:ILO393291 IVJ393291:IVK393291 JFF393291:JFG393291 JPB393291:JPC393291 JYX393291:JYY393291 KIT393291:KIU393291 KSP393291:KSQ393291 LCL393291:LCM393291 LMH393291:LMI393291 LWD393291:LWE393291 MFZ393291:MGA393291 MPV393291:MPW393291 MZR393291:MZS393291 NJN393291:NJO393291 NTJ393291:NTK393291 ODF393291:ODG393291 ONB393291:ONC393291 OWX393291:OWY393291 PGT393291:PGU393291 PQP393291:PQQ393291 QAL393291:QAM393291 QKH393291:QKI393291 QUD393291:QUE393291 RDZ393291:REA393291 RNV393291:RNW393291 RXR393291:RXS393291 SHN393291:SHO393291 SRJ393291:SRK393291 TBF393291:TBG393291 TLB393291:TLC393291 TUX393291:TUY393291 UET393291:UEU393291 UOP393291:UOQ393291 UYL393291:UYM393291 VIH393291:VII393291 VSD393291:VSE393291 WBZ393291:WCA393291 WLV393291:WLW393291 WVR393291:WVS393291 J458827:K458827 JF458827:JG458827 TB458827:TC458827 ACX458827:ACY458827 AMT458827:AMU458827 AWP458827:AWQ458827 BGL458827:BGM458827 BQH458827:BQI458827 CAD458827:CAE458827 CJZ458827:CKA458827 CTV458827:CTW458827 DDR458827:DDS458827 DNN458827:DNO458827 DXJ458827:DXK458827 EHF458827:EHG458827 ERB458827:ERC458827 FAX458827:FAY458827 FKT458827:FKU458827 FUP458827:FUQ458827 GEL458827:GEM458827 GOH458827:GOI458827 GYD458827:GYE458827 HHZ458827:HIA458827 HRV458827:HRW458827 IBR458827:IBS458827 ILN458827:ILO458827 IVJ458827:IVK458827 JFF458827:JFG458827 JPB458827:JPC458827 JYX458827:JYY458827 KIT458827:KIU458827 KSP458827:KSQ458827 LCL458827:LCM458827 LMH458827:LMI458827 LWD458827:LWE458827 MFZ458827:MGA458827 MPV458827:MPW458827 MZR458827:MZS458827 NJN458827:NJO458827 NTJ458827:NTK458827 ODF458827:ODG458827 ONB458827:ONC458827 OWX458827:OWY458827 PGT458827:PGU458827 PQP458827:PQQ458827 QAL458827:QAM458827 QKH458827:QKI458827 QUD458827:QUE458827 RDZ458827:REA458827 RNV458827:RNW458827 RXR458827:RXS458827 SHN458827:SHO458827 SRJ458827:SRK458827 TBF458827:TBG458827 TLB458827:TLC458827 TUX458827:TUY458827 UET458827:UEU458827 UOP458827:UOQ458827 UYL458827:UYM458827 VIH458827:VII458827 VSD458827:VSE458827 WBZ458827:WCA458827 WLV458827:WLW458827 WVR458827:WVS458827 J524363:K524363 JF524363:JG524363 TB524363:TC524363 ACX524363:ACY524363 AMT524363:AMU524363 AWP524363:AWQ524363 BGL524363:BGM524363 BQH524363:BQI524363 CAD524363:CAE524363 CJZ524363:CKA524363 CTV524363:CTW524363 DDR524363:DDS524363 DNN524363:DNO524363 DXJ524363:DXK524363 EHF524363:EHG524363 ERB524363:ERC524363 FAX524363:FAY524363 FKT524363:FKU524363 FUP524363:FUQ524363 GEL524363:GEM524363 GOH524363:GOI524363 GYD524363:GYE524363 HHZ524363:HIA524363 HRV524363:HRW524363 IBR524363:IBS524363 ILN524363:ILO524363 IVJ524363:IVK524363 JFF524363:JFG524363 JPB524363:JPC524363 JYX524363:JYY524363 KIT524363:KIU524363 KSP524363:KSQ524363 LCL524363:LCM524363 LMH524363:LMI524363 LWD524363:LWE524363 MFZ524363:MGA524363 MPV524363:MPW524363 MZR524363:MZS524363 NJN524363:NJO524363 NTJ524363:NTK524363 ODF524363:ODG524363 ONB524363:ONC524363 OWX524363:OWY524363 PGT524363:PGU524363 PQP524363:PQQ524363 QAL524363:QAM524363 QKH524363:QKI524363 QUD524363:QUE524363 RDZ524363:REA524363 RNV524363:RNW524363 RXR524363:RXS524363 SHN524363:SHO524363 SRJ524363:SRK524363 TBF524363:TBG524363 TLB524363:TLC524363 TUX524363:TUY524363 UET524363:UEU524363 UOP524363:UOQ524363 UYL524363:UYM524363 VIH524363:VII524363 VSD524363:VSE524363 WBZ524363:WCA524363 WLV524363:WLW524363 WVR524363:WVS524363 J589899:K589899 JF589899:JG589899 TB589899:TC589899 ACX589899:ACY589899 AMT589899:AMU589899 AWP589899:AWQ589899 BGL589899:BGM589899 BQH589899:BQI589899 CAD589899:CAE589899 CJZ589899:CKA589899 CTV589899:CTW589899 DDR589899:DDS589899 DNN589899:DNO589899 DXJ589899:DXK589899 EHF589899:EHG589899 ERB589899:ERC589899 FAX589899:FAY589899 FKT589899:FKU589899 FUP589899:FUQ589899 GEL589899:GEM589899 GOH589899:GOI589899 GYD589899:GYE589899 HHZ589899:HIA589899 HRV589899:HRW589899 IBR589899:IBS589899 ILN589899:ILO589899 IVJ589899:IVK589899 JFF589899:JFG589899 JPB589899:JPC589899 JYX589899:JYY589899 KIT589899:KIU589899 KSP589899:KSQ589899 LCL589899:LCM589899 LMH589899:LMI589899 LWD589899:LWE589899 MFZ589899:MGA589899 MPV589899:MPW589899 MZR589899:MZS589899 NJN589899:NJO589899 NTJ589899:NTK589899 ODF589899:ODG589899 ONB589899:ONC589899 OWX589899:OWY589899 PGT589899:PGU589899 PQP589899:PQQ589899 QAL589899:QAM589899 QKH589899:QKI589899 QUD589899:QUE589899 RDZ589899:REA589899 RNV589899:RNW589899 RXR589899:RXS589899 SHN589899:SHO589899 SRJ589899:SRK589899 TBF589899:TBG589899 TLB589899:TLC589899 TUX589899:TUY589899 UET589899:UEU589899 UOP589899:UOQ589899 UYL589899:UYM589899 VIH589899:VII589899 VSD589899:VSE589899 WBZ589899:WCA589899 WLV589899:WLW589899 WVR589899:WVS589899 J655435:K655435 JF655435:JG655435 TB655435:TC655435 ACX655435:ACY655435 AMT655435:AMU655435 AWP655435:AWQ655435 BGL655435:BGM655435 BQH655435:BQI655435 CAD655435:CAE655435 CJZ655435:CKA655435 CTV655435:CTW655435 DDR655435:DDS655435 DNN655435:DNO655435 DXJ655435:DXK655435 EHF655435:EHG655435 ERB655435:ERC655435 FAX655435:FAY655435 FKT655435:FKU655435 FUP655435:FUQ655435 GEL655435:GEM655435 GOH655435:GOI655435 GYD655435:GYE655435 HHZ655435:HIA655435 HRV655435:HRW655435 IBR655435:IBS655435 ILN655435:ILO655435 IVJ655435:IVK655435 JFF655435:JFG655435 JPB655435:JPC655435 JYX655435:JYY655435 KIT655435:KIU655435 KSP655435:KSQ655435 LCL655435:LCM655435 LMH655435:LMI655435 LWD655435:LWE655435 MFZ655435:MGA655435 MPV655435:MPW655435 MZR655435:MZS655435 NJN655435:NJO655435 NTJ655435:NTK655435 ODF655435:ODG655435 ONB655435:ONC655435 OWX655435:OWY655435 PGT655435:PGU655435 PQP655435:PQQ655435 QAL655435:QAM655435 QKH655435:QKI655435 QUD655435:QUE655435 RDZ655435:REA655435 RNV655435:RNW655435 RXR655435:RXS655435 SHN655435:SHO655435 SRJ655435:SRK655435 TBF655435:TBG655435 TLB655435:TLC655435 TUX655435:TUY655435 UET655435:UEU655435 UOP655435:UOQ655435 UYL655435:UYM655435 VIH655435:VII655435 VSD655435:VSE655435 WBZ655435:WCA655435 WLV655435:WLW655435 WVR655435:WVS655435 J720971:K720971 JF720971:JG720971 TB720971:TC720971 ACX720971:ACY720971 AMT720971:AMU720971 AWP720971:AWQ720971 BGL720971:BGM720971 BQH720971:BQI720971 CAD720971:CAE720971 CJZ720971:CKA720971 CTV720971:CTW720971 DDR720971:DDS720971 DNN720971:DNO720971 DXJ720971:DXK720971 EHF720971:EHG720971 ERB720971:ERC720971 FAX720971:FAY720971 FKT720971:FKU720971 FUP720971:FUQ720971 GEL720971:GEM720971 GOH720971:GOI720971 GYD720971:GYE720971 HHZ720971:HIA720971 HRV720971:HRW720971 IBR720971:IBS720971 ILN720971:ILO720971 IVJ720971:IVK720971 JFF720971:JFG720971 JPB720971:JPC720971 JYX720971:JYY720971 KIT720971:KIU720971 KSP720971:KSQ720971 LCL720971:LCM720971 LMH720971:LMI720971 LWD720971:LWE720971 MFZ720971:MGA720971 MPV720971:MPW720971 MZR720971:MZS720971 NJN720971:NJO720971 NTJ720971:NTK720971 ODF720971:ODG720971 ONB720971:ONC720971 OWX720971:OWY720971 PGT720971:PGU720971 PQP720971:PQQ720971 QAL720971:QAM720971 QKH720971:QKI720971 QUD720971:QUE720971 RDZ720971:REA720971 RNV720971:RNW720971 RXR720971:RXS720971 SHN720971:SHO720971 SRJ720971:SRK720971 TBF720971:TBG720971 TLB720971:TLC720971 TUX720971:TUY720971 UET720971:UEU720971 UOP720971:UOQ720971 UYL720971:UYM720971 VIH720971:VII720971 VSD720971:VSE720971 WBZ720971:WCA720971 WLV720971:WLW720971 WVR720971:WVS720971 J786507:K786507 JF786507:JG786507 TB786507:TC786507 ACX786507:ACY786507 AMT786507:AMU786507 AWP786507:AWQ786507 BGL786507:BGM786507 BQH786507:BQI786507 CAD786507:CAE786507 CJZ786507:CKA786507 CTV786507:CTW786507 DDR786507:DDS786507 DNN786507:DNO786507 DXJ786507:DXK786507 EHF786507:EHG786507 ERB786507:ERC786507 FAX786507:FAY786507 FKT786507:FKU786507 FUP786507:FUQ786507 GEL786507:GEM786507 GOH786507:GOI786507 GYD786507:GYE786507 HHZ786507:HIA786507 HRV786507:HRW786507 IBR786507:IBS786507 ILN786507:ILO786507 IVJ786507:IVK786507 JFF786507:JFG786507 JPB786507:JPC786507 JYX786507:JYY786507 KIT786507:KIU786507 KSP786507:KSQ786507 LCL786507:LCM786507 LMH786507:LMI786507 LWD786507:LWE786507 MFZ786507:MGA786507 MPV786507:MPW786507 MZR786507:MZS786507 NJN786507:NJO786507 NTJ786507:NTK786507 ODF786507:ODG786507 ONB786507:ONC786507 OWX786507:OWY786507 PGT786507:PGU786507 PQP786507:PQQ786507 QAL786507:QAM786507 QKH786507:QKI786507 QUD786507:QUE786507 RDZ786507:REA786507 RNV786507:RNW786507 RXR786507:RXS786507 SHN786507:SHO786507 SRJ786507:SRK786507 TBF786507:TBG786507 TLB786507:TLC786507 TUX786507:TUY786507 UET786507:UEU786507 UOP786507:UOQ786507 UYL786507:UYM786507 VIH786507:VII786507 VSD786507:VSE786507 WBZ786507:WCA786507 WLV786507:WLW786507 WVR786507:WVS786507 J852043:K852043 JF852043:JG852043 TB852043:TC852043 ACX852043:ACY852043 AMT852043:AMU852043 AWP852043:AWQ852043 BGL852043:BGM852043 BQH852043:BQI852043 CAD852043:CAE852043 CJZ852043:CKA852043 CTV852043:CTW852043 DDR852043:DDS852043 DNN852043:DNO852043 DXJ852043:DXK852043 EHF852043:EHG852043 ERB852043:ERC852043 FAX852043:FAY852043 FKT852043:FKU852043 FUP852043:FUQ852043 GEL852043:GEM852043 GOH852043:GOI852043 GYD852043:GYE852043 HHZ852043:HIA852043 HRV852043:HRW852043 IBR852043:IBS852043 ILN852043:ILO852043 IVJ852043:IVK852043 JFF852043:JFG852043 JPB852043:JPC852043 JYX852043:JYY852043 KIT852043:KIU852043 KSP852043:KSQ852043 LCL852043:LCM852043 LMH852043:LMI852043 LWD852043:LWE852043 MFZ852043:MGA852043 MPV852043:MPW852043 MZR852043:MZS852043 NJN852043:NJO852043 NTJ852043:NTK852043 ODF852043:ODG852043 ONB852043:ONC852043 OWX852043:OWY852043 PGT852043:PGU852043 PQP852043:PQQ852043 QAL852043:QAM852043 QKH852043:QKI852043 QUD852043:QUE852043 RDZ852043:REA852043 RNV852043:RNW852043 RXR852043:RXS852043 SHN852043:SHO852043 SRJ852043:SRK852043 TBF852043:TBG852043 TLB852043:TLC852043 TUX852043:TUY852043 UET852043:UEU852043 UOP852043:UOQ852043 UYL852043:UYM852043 VIH852043:VII852043 VSD852043:VSE852043 WBZ852043:WCA852043 WLV852043:WLW852043 WVR852043:WVS852043 J917579:K917579 JF917579:JG917579 TB917579:TC917579 ACX917579:ACY917579 AMT917579:AMU917579 AWP917579:AWQ917579 BGL917579:BGM917579 BQH917579:BQI917579 CAD917579:CAE917579 CJZ917579:CKA917579 CTV917579:CTW917579 DDR917579:DDS917579 DNN917579:DNO917579 DXJ917579:DXK917579 EHF917579:EHG917579 ERB917579:ERC917579 FAX917579:FAY917579 FKT917579:FKU917579 FUP917579:FUQ917579 GEL917579:GEM917579 GOH917579:GOI917579 GYD917579:GYE917579 HHZ917579:HIA917579 HRV917579:HRW917579 IBR917579:IBS917579 ILN917579:ILO917579 IVJ917579:IVK917579 JFF917579:JFG917579 JPB917579:JPC917579 JYX917579:JYY917579 KIT917579:KIU917579 KSP917579:KSQ917579 LCL917579:LCM917579 LMH917579:LMI917579 LWD917579:LWE917579 MFZ917579:MGA917579 MPV917579:MPW917579 MZR917579:MZS917579 NJN917579:NJO917579 NTJ917579:NTK917579 ODF917579:ODG917579 ONB917579:ONC917579 OWX917579:OWY917579 PGT917579:PGU917579 PQP917579:PQQ917579 QAL917579:QAM917579 QKH917579:QKI917579 QUD917579:QUE917579 RDZ917579:REA917579 RNV917579:RNW917579 RXR917579:RXS917579 SHN917579:SHO917579 SRJ917579:SRK917579 TBF917579:TBG917579 TLB917579:TLC917579 TUX917579:TUY917579 UET917579:UEU917579 UOP917579:UOQ917579 UYL917579:UYM917579 VIH917579:VII917579 VSD917579:VSE917579 WBZ917579:WCA917579 WLV917579:WLW917579 WVR917579:WVS917579 J983115:K983115 JF983115:JG983115 TB983115:TC983115 ACX983115:ACY983115 AMT983115:AMU983115 AWP983115:AWQ983115 BGL983115:BGM983115 BQH983115:BQI983115 CAD983115:CAE983115 CJZ983115:CKA983115 CTV983115:CTW983115 DDR983115:DDS983115 DNN983115:DNO983115 DXJ983115:DXK983115 EHF983115:EHG983115 ERB983115:ERC983115 FAX983115:FAY983115 FKT983115:FKU983115 FUP983115:FUQ983115 GEL983115:GEM983115 GOH983115:GOI983115 GYD983115:GYE983115 HHZ983115:HIA983115 HRV983115:HRW983115 IBR983115:IBS983115 ILN983115:ILO983115 IVJ983115:IVK983115 JFF983115:JFG983115 JPB983115:JPC983115 JYX983115:JYY983115 KIT983115:KIU983115 KSP983115:KSQ983115 LCL983115:LCM983115 LMH983115:LMI983115 LWD983115:LWE983115 MFZ983115:MGA983115 MPV983115:MPW983115 MZR983115:MZS983115 NJN983115:NJO983115 NTJ983115:NTK983115 ODF983115:ODG983115 ONB983115:ONC983115 OWX983115:OWY983115 PGT983115:PGU983115 PQP983115:PQQ983115 QAL983115:QAM983115 QKH983115:QKI983115 QUD983115:QUE983115 RDZ983115:REA983115 RNV983115:RNW983115 RXR983115:RXS983115 SHN983115:SHO983115 SRJ983115:SRK983115 TBF983115:TBG983115 TLB983115:TLC983115 TUX983115:TUY983115 UET983115:UEU983115 UOP983115:UOQ983115 UYL983115:UYM983115 VIH983115:VII983115 VSD983115:VSE983115 WBZ983115:WCA983115 WLV983115:WLW983115 WVR983115:WVS983115 N75:O75 JJ75:JK75 TF75:TG75 ADB75:ADC75 AMX75:AMY75 AWT75:AWU75 BGP75:BGQ75 BQL75:BQM75 CAH75:CAI75 CKD75:CKE75 CTZ75:CUA75 DDV75:DDW75 DNR75:DNS75 DXN75:DXO75 EHJ75:EHK75 ERF75:ERG75 FBB75:FBC75 FKX75:FKY75 FUT75:FUU75 GEP75:GEQ75 GOL75:GOM75 GYH75:GYI75 HID75:HIE75 HRZ75:HSA75 IBV75:IBW75 ILR75:ILS75 IVN75:IVO75 JFJ75:JFK75 JPF75:JPG75 JZB75:JZC75 KIX75:KIY75 KST75:KSU75 LCP75:LCQ75 LML75:LMM75 LWH75:LWI75 MGD75:MGE75 MPZ75:MQA75 MZV75:MZW75 NJR75:NJS75 NTN75:NTO75 ODJ75:ODK75 ONF75:ONG75 OXB75:OXC75 PGX75:PGY75 PQT75:PQU75 QAP75:QAQ75 QKL75:QKM75 QUH75:QUI75 RED75:REE75 RNZ75:ROA75 RXV75:RXW75 SHR75:SHS75 SRN75:SRO75 TBJ75:TBK75 TLF75:TLG75 TVB75:TVC75 UEX75:UEY75 UOT75:UOU75 UYP75:UYQ75 VIL75:VIM75 VSH75:VSI75 WCD75:WCE75 WLZ75:WMA75 WVV75:WVW75 N65611:O65611 JJ65611:JK65611 TF65611:TG65611 ADB65611:ADC65611 AMX65611:AMY65611 AWT65611:AWU65611 BGP65611:BGQ65611 BQL65611:BQM65611 CAH65611:CAI65611 CKD65611:CKE65611 CTZ65611:CUA65611 DDV65611:DDW65611 DNR65611:DNS65611 DXN65611:DXO65611 EHJ65611:EHK65611 ERF65611:ERG65611 FBB65611:FBC65611 FKX65611:FKY65611 FUT65611:FUU65611 GEP65611:GEQ65611 GOL65611:GOM65611 GYH65611:GYI65611 HID65611:HIE65611 HRZ65611:HSA65611 IBV65611:IBW65611 ILR65611:ILS65611 IVN65611:IVO65611 JFJ65611:JFK65611 JPF65611:JPG65611 JZB65611:JZC65611 KIX65611:KIY65611 KST65611:KSU65611 LCP65611:LCQ65611 LML65611:LMM65611 LWH65611:LWI65611 MGD65611:MGE65611 MPZ65611:MQA65611 MZV65611:MZW65611 NJR65611:NJS65611 NTN65611:NTO65611 ODJ65611:ODK65611 ONF65611:ONG65611 OXB65611:OXC65611 PGX65611:PGY65611 PQT65611:PQU65611 QAP65611:QAQ65611 QKL65611:QKM65611 QUH65611:QUI65611 RED65611:REE65611 RNZ65611:ROA65611 RXV65611:RXW65611 SHR65611:SHS65611 SRN65611:SRO65611 TBJ65611:TBK65611 TLF65611:TLG65611 TVB65611:TVC65611 UEX65611:UEY65611 UOT65611:UOU65611 UYP65611:UYQ65611 VIL65611:VIM65611 VSH65611:VSI65611 WCD65611:WCE65611 WLZ65611:WMA65611 WVV65611:WVW65611 N131147:O131147 JJ131147:JK131147 TF131147:TG131147 ADB131147:ADC131147 AMX131147:AMY131147 AWT131147:AWU131147 BGP131147:BGQ131147 BQL131147:BQM131147 CAH131147:CAI131147 CKD131147:CKE131147 CTZ131147:CUA131147 DDV131147:DDW131147 DNR131147:DNS131147 DXN131147:DXO131147 EHJ131147:EHK131147 ERF131147:ERG131147 FBB131147:FBC131147 FKX131147:FKY131147 FUT131147:FUU131147 GEP131147:GEQ131147 GOL131147:GOM131147 GYH131147:GYI131147 HID131147:HIE131147 HRZ131147:HSA131147 IBV131147:IBW131147 ILR131147:ILS131147 IVN131147:IVO131147 JFJ131147:JFK131147 JPF131147:JPG131147 JZB131147:JZC131147 KIX131147:KIY131147 KST131147:KSU131147 LCP131147:LCQ131147 LML131147:LMM131147 LWH131147:LWI131147 MGD131147:MGE131147 MPZ131147:MQA131147 MZV131147:MZW131147 NJR131147:NJS131147 NTN131147:NTO131147 ODJ131147:ODK131147 ONF131147:ONG131147 OXB131147:OXC131147 PGX131147:PGY131147 PQT131147:PQU131147 QAP131147:QAQ131147 QKL131147:QKM131147 QUH131147:QUI131147 RED131147:REE131147 RNZ131147:ROA131147 RXV131147:RXW131147 SHR131147:SHS131147 SRN131147:SRO131147 TBJ131147:TBK131147 TLF131147:TLG131147 TVB131147:TVC131147 UEX131147:UEY131147 UOT131147:UOU131147 UYP131147:UYQ131147 VIL131147:VIM131147 VSH131147:VSI131147 WCD131147:WCE131147 WLZ131147:WMA131147 WVV131147:WVW131147 N196683:O196683 JJ196683:JK196683 TF196683:TG196683 ADB196683:ADC196683 AMX196683:AMY196683 AWT196683:AWU196683 BGP196683:BGQ196683 BQL196683:BQM196683 CAH196683:CAI196683 CKD196683:CKE196683 CTZ196683:CUA196683 DDV196683:DDW196683 DNR196683:DNS196683 DXN196683:DXO196683 EHJ196683:EHK196683 ERF196683:ERG196683 FBB196683:FBC196683 FKX196683:FKY196683 FUT196683:FUU196683 GEP196683:GEQ196683 GOL196683:GOM196683 GYH196683:GYI196683 HID196683:HIE196683 HRZ196683:HSA196683 IBV196683:IBW196683 ILR196683:ILS196683 IVN196683:IVO196683 JFJ196683:JFK196683 JPF196683:JPG196683 JZB196683:JZC196683 KIX196683:KIY196683 KST196683:KSU196683 LCP196683:LCQ196683 LML196683:LMM196683 LWH196683:LWI196683 MGD196683:MGE196683 MPZ196683:MQA196683 MZV196683:MZW196683 NJR196683:NJS196683 NTN196683:NTO196683 ODJ196683:ODK196683 ONF196683:ONG196683 OXB196683:OXC196683 PGX196683:PGY196683 PQT196683:PQU196683 QAP196683:QAQ196683 QKL196683:QKM196683 QUH196683:QUI196683 RED196683:REE196683 RNZ196683:ROA196683 RXV196683:RXW196683 SHR196683:SHS196683 SRN196683:SRO196683 TBJ196683:TBK196683 TLF196683:TLG196683 TVB196683:TVC196683 UEX196683:UEY196683 UOT196683:UOU196683 UYP196683:UYQ196683 VIL196683:VIM196683 VSH196683:VSI196683 WCD196683:WCE196683 WLZ196683:WMA196683 WVV196683:WVW196683 N262219:O262219 JJ262219:JK262219 TF262219:TG262219 ADB262219:ADC262219 AMX262219:AMY262219 AWT262219:AWU262219 BGP262219:BGQ262219 BQL262219:BQM262219 CAH262219:CAI262219 CKD262219:CKE262219 CTZ262219:CUA262219 DDV262219:DDW262219 DNR262219:DNS262219 DXN262219:DXO262219 EHJ262219:EHK262219 ERF262219:ERG262219 FBB262219:FBC262219 FKX262219:FKY262219 FUT262219:FUU262219 GEP262219:GEQ262219 GOL262219:GOM262219 GYH262219:GYI262219 HID262219:HIE262219 HRZ262219:HSA262219 IBV262219:IBW262219 ILR262219:ILS262219 IVN262219:IVO262219 JFJ262219:JFK262219 JPF262219:JPG262219 JZB262219:JZC262219 KIX262219:KIY262219 KST262219:KSU262219 LCP262219:LCQ262219 LML262219:LMM262219 LWH262219:LWI262219 MGD262219:MGE262219 MPZ262219:MQA262219 MZV262219:MZW262219 NJR262219:NJS262219 NTN262219:NTO262219 ODJ262219:ODK262219 ONF262219:ONG262219 OXB262219:OXC262219 PGX262219:PGY262219 PQT262219:PQU262219 QAP262219:QAQ262219 QKL262219:QKM262219 QUH262219:QUI262219 RED262219:REE262219 RNZ262219:ROA262219 RXV262219:RXW262219 SHR262219:SHS262219 SRN262219:SRO262219 TBJ262219:TBK262219 TLF262219:TLG262219 TVB262219:TVC262219 UEX262219:UEY262219 UOT262219:UOU262219 UYP262219:UYQ262219 VIL262219:VIM262219 VSH262219:VSI262219 WCD262219:WCE262219 WLZ262219:WMA262219 WVV262219:WVW262219 N327755:O327755 JJ327755:JK327755 TF327755:TG327755 ADB327755:ADC327755 AMX327755:AMY327755 AWT327755:AWU327755 BGP327755:BGQ327755 BQL327755:BQM327755 CAH327755:CAI327755 CKD327755:CKE327755 CTZ327755:CUA327755 DDV327755:DDW327755 DNR327755:DNS327755 DXN327755:DXO327755 EHJ327755:EHK327755 ERF327755:ERG327755 FBB327755:FBC327755 FKX327755:FKY327755 FUT327755:FUU327755 GEP327755:GEQ327755 GOL327755:GOM327755 GYH327755:GYI327755 HID327755:HIE327755 HRZ327755:HSA327755 IBV327755:IBW327755 ILR327755:ILS327755 IVN327755:IVO327755 JFJ327755:JFK327755 JPF327755:JPG327755 JZB327755:JZC327755 KIX327755:KIY327755 KST327755:KSU327755 LCP327755:LCQ327755 LML327755:LMM327755 LWH327755:LWI327755 MGD327755:MGE327755 MPZ327755:MQA327755 MZV327755:MZW327755 NJR327755:NJS327755 NTN327755:NTO327755 ODJ327755:ODK327755 ONF327755:ONG327755 OXB327755:OXC327755 PGX327755:PGY327755 PQT327755:PQU327755 QAP327755:QAQ327755 QKL327755:QKM327755 QUH327755:QUI327755 RED327755:REE327755 RNZ327755:ROA327755 RXV327755:RXW327755 SHR327755:SHS327755 SRN327755:SRO327755 TBJ327755:TBK327755 TLF327755:TLG327755 TVB327755:TVC327755 UEX327755:UEY327755 UOT327755:UOU327755 UYP327755:UYQ327755 VIL327755:VIM327755 VSH327755:VSI327755 WCD327755:WCE327755 WLZ327755:WMA327755 WVV327755:WVW327755 N393291:O393291 JJ393291:JK393291 TF393291:TG393291 ADB393291:ADC393291 AMX393291:AMY393291 AWT393291:AWU393291 BGP393291:BGQ393291 BQL393291:BQM393291 CAH393291:CAI393291 CKD393291:CKE393291 CTZ393291:CUA393291 DDV393291:DDW393291 DNR393291:DNS393291 DXN393291:DXO393291 EHJ393291:EHK393291 ERF393291:ERG393291 FBB393291:FBC393291 FKX393291:FKY393291 FUT393291:FUU393291 GEP393291:GEQ393291 GOL393291:GOM393291 GYH393291:GYI393291 HID393291:HIE393291 HRZ393291:HSA393291 IBV393291:IBW393291 ILR393291:ILS393291 IVN393291:IVO393291 JFJ393291:JFK393291 JPF393291:JPG393291 JZB393291:JZC393291 KIX393291:KIY393291 KST393291:KSU393291 LCP393291:LCQ393291 LML393291:LMM393291 LWH393291:LWI393291 MGD393291:MGE393291 MPZ393291:MQA393291 MZV393291:MZW393291 NJR393291:NJS393291 NTN393291:NTO393291 ODJ393291:ODK393291 ONF393291:ONG393291 OXB393291:OXC393291 PGX393291:PGY393291 PQT393291:PQU393291 QAP393291:QAQ393291 QKL393291:QKM393291 QUH393291:QUI393291 RED393291:REE393291 RNZ393291:ROA393291 RXV393291:RXW393291 SHR393291:SHS393291 SRN393291:SRO393291 TBJ393291:TBK393291 TLF393291:TLG393291 TVB393291:TVC393291 UEX393291:UEY393291 UOT393291:UOU393291 UYP393291:UYQ393291 VIL393291:VIM393291 VSH393291:VSI393291 WCD393291:WCE393291 WLZ393291:WMA393291 WVV393291:WVW393291 N458827:O458827 JJ458827:JK458827 TF458827:TG458827 ADB458827:ADC458827 AMX458827:AMY458827 AWT458827:AWU458827 BGP458827:BGQ458827 BQL458827:BQM458827 CAH458827:CAI458827 CKD458827:CKE458827 CTZ458827:CUA458827 DDV458827:DDW458827 DNR458827:DNS458827 DXN458827:DXO458827 EHJ458827:EHK458827 ERF458827:ERG458827 FBB458827:FBC458827 FKX458827:FKY458827 FUT458827:FUU458827 GEP458827:GEQ458827 GOL458827:GOM458827 GYH458827:GYI458827 HID458827:HIE458827 HRZ458827:HSA458827 IBV458827:IBW458827 ILR458827:ILS458827 IVN458827:IVO458827 JFJ458827:JFK458827 JPF458827:JPG458827 JZB458827:JZC458827 KIX458827:KIY458827 KST458827:KSU458827 LCP458827:LCQ458827 LML458827:LMM458827 LWH458827:LWI458827 MGD458827:MGE458827 MPZ458827:MQA458827 MZV458827:MZW458827 NJR458827:NJS458827 NTN458827:NTO458827 ODJ458827:ODK458827 ONF458827:ONG458827 OXB458827:OXC458827 PGX458827:PGY458827 PQT458827:PQU458827 QAP458827:QAQ458827 QKL458827:QKM458827 QUH458827:QUI458827 RED458827:REE458827 RNZ458827:ROA458827 RXV458827:RXW458827 SHR458827:SHS458827 SRN458827:SRO458827 TBJ458827:TBK458827 TLF458827:TLG458827 TVB458827:TVC458827 UEX458827:UEY458827 UOT458827:UOU458827 UYP458827:UYQ458827 VIL458827:VIM458827 VSH458827:VSI458827 WCD458827:WCE458827 WLZ458827:WMA458827 WVV458827:WVW458827 N524363:O524363 JJ524363:JK524363 TF524363:TG524363 ADB524363:ADC524363 AMX524363:AMY524363 AWT524363:AWU524363 BGP524363:BGQ524363 BQL524363:BQM524363 CAH524363:CAI524363 CKD524363:CKE524363 CTZ524363:CUA524363 DDV524363:DDW524363 DNR524363:DNS524363 DXN524363:DXO524363 EHJ524363:EHK524363 ERF524363:ERG524363 FBB524363:FBC524363 FKX524363:FKY524363 FUT524363:FUU524363 GEP524363:GEQ524363 GOL524363:GOM524363 GYH524363:GYI524363 HID524363:HIE524363 HRZ524363:HSA524363 IBV524363:IBW524363 ILR524363:ILS524363 IVN524363:IVO524363 JFJ524363:JFK524363 JPF524363:JPG524363 JZB524363:JZC524363 KIX524363:KIY524363 KST524363:KSU524363 LCP524363:LCQ524363 LML524363:LMM524363 LWH524363:LWI524363 MGD524363:MGE524363 MPZ524363:MQA524363 MZV524363:MZW524363 NJR524363:NJS524363 NTN524363:NTO524363 ODJ524363:ODK524363 ONF524363:ONG524363 OXB524363:OXC524363 PGX524363:PGY524363 PQT524363:PQU524363 QAP524363:QAQ524363 QKL524363:QKM524363 QUH524363:QUI524363 RED524363:REE524363 RNZ524363:ROA524363 RXV524363:RXW524363 SHR524363:SHS524363 SRN524363:SRO524363 TBJ524363:TBK524363 TLF524363:TLG524363 TVB524363:TVC524363 UEX524363:UEY524363 UOT524363:UOU524363 UYP524363:UYQ524363 VIL524363:VIM524363 VSH524363:VSI524363 WCD524363:WCE524363 WLZ524363:WMA524363 WVV524363:WVW524363 N589899:O589899 JJ589899:JK589899 TF589899:TG589899 ADB589899:ADC589899 AMX589899:AMY589899 AWT589899:AWU589899 BGP589899:BGQ589899 BQL589899:BQM589899 CAH589899:CAI589899 CKD589899:CKE589899 CTZ589899:CUA589899 DDV589899:DDW589899 DNR589899:DNS589899 DXN589899:DXO589899 EHJ589899:EHK589899 ERF589899:ERG589899 FBB589899:FBC589899 FKX589899:FKY589899 FUT589899:FUU589899 GEP589899:GEQ589899 GOL589899:GOM589899 GYH589899:GYI589899 HID589899:HIE589899 HRZ589899:HSA589899 IBV589899:IBW589899 ILR589899:ILS589899 IVN589899:IVO589899 JFJ589899:JFK589899 JPF589899:JPG589899 JZB589899:JZC589899 KIX589899:KIY589899 KST589899:KSU589899 LCP589899:LCQ589899 LML589899:LMM589899 LWH589899:LWI589899 MGD589899:MGE589899 MPZ589899:MQA589899 MZV589899:MZW589899 NJR589899:NJS589899 NTN589899:NTO589899 ODJ589899:ODK589899 ONF589899:ONG589899 OXB589899:OXC589899 PGX589899:PGY589899 PQT589899:PQU589899 QAP589899:QAQ589899 QKL589899:QKM589899 QUH589899:QUI589899 RED589899:REE589899 RNZ589899:ROA589899 RXV589899:RXW589899 SHR589899:SHS589899 SRN589899:SRO589899 TBJ589899:TBK589899 TLF589899:TLG589899 TVB589899:TVC589899 UEX589899:UEY589899 UOT589899:UOU589899 UYP589899:UYQ589899 VIL589899:VIM589899 VSH589899:VSI589899 WCD589899:WCE589899 WLZ589899:WMA589899 WVV589899:WVW589899 N655435:O655435 JJ655435:JK655435 TF655435:TG655435 ADB655435:ADC655435 AMX655435:AMY655435 AWT655435:AWU655435 BGP655435:BGQ655435 BQL655435:BQM655435 CAH655435:CAI655435 CKD655435:CKE655435 CTZ655435:CUA655435 DDV655435:DDW655435 DNR655435:DNS655435 DXN655435:DXO655435 EHJ655435:EHK655435 ERF655435:ERG655435 FBB655435:FBC655435 FKX655435:FKY655435 FUT655435:FUU655435 GEP655435:GEQ655435 GOL655435:GOM655435 GYH655435:GYI655435 HID655435:HIE655435 HRZ655435:HSA655435 IBV655435:IBW655435 ILR655435:ILS655435 IVN655435:IVO655435 JFJ655435:JFK655435 JPF655435:JPG655435 JZB655435:JZC655435 KIX655435:KIY655435 KST655435:KSU655435 LCP655435:LCQ655435 LML655435:LMM655435 LWH655435:LWI655435 MGD655435:MGE655435 MPZ655435:MQA655435 MZV655435:MZW655435 NJR655435:NJS655435 NTN655435:NTO655435 ODJ655435:ODK655435 ONF655435:ONG655435 OXB655435:OXC655435 PGX655435:PGY655435 PQT655435:PQU655435 QAP655435:QAQ655435 QKL655435:QKM655435 QUH655435:QUI655435 RED655435:REE655435 RNZ655435:ROA655435 RXV655435:RXW655435 SHR655435:SHS655435 SRN655435:SRO655435 TBJ655435:TBK655435 TLF655435:TLG655435 TVB655435:TVC655435 UEX655435:UEY655435 UOT655435:UOU655435 UYP655435:UYQ655435 VIL655435:VIM655435 VSH655435:VSI655435 WCD655435:WCE655435 WLZ655435:WMA655435 WVV655435:WVW655435 N720971:O720971 JJ720971:JK720971 TF720971:TG720971 ADB720971:ADC720971 AMX720971:AMY720971 AWT720971:AWU720971 BGP720971:BGQ720971 BQL720971:BQM720971 CAH720971:CAI720971 CKD720971:CKE720971 CTZ720971:CUA720971 DDV720971:DDW720971 DNR720971:DNS720971 DXN720971:DXO720971 EHJ720971:EHK720971 ERF720971:ERG720971 FBB720971:FBC720971 FKX720971:FKY720971 FUT720971:FUU720971 GEP720971:GEQ720971 GOL720971:GOM720971 GYH720971:GYI720971 HID720971:HIE720971 HRZ720971:HSA720971 IBV720971:IBW720971 ILR720971:ILS720971 IVN720971:IVO720971 JFJ720971:JFK720971 JPF720971:JPG720971 JZB720971:JZC720971 KIX720971:KIY720971 KST720971:KSU720971 LCP720971:LCQ720971 LML720971:LMM720971 LWH720971:LWI720971 MGD720971:MGE720971 MPZ720971:MQA720971 MZV720971:MZW720971 NJR720971:NJS720971 NTN720971:NTO720971 ODJ720971:ODK720971 ONF720971:ONG720971 OXB720971:OXC720971 PGX720971:PGY720971 PQT720971:PQU720971 QAP720971:QAQ720971 QKL720971:QKM720971 QUH720971:QUI720971 RED720971:REE720971 RNZ720971:ROA720971 RXV720971:RXW720971 SHR720971:SHS720971 SRN720971:SRO720971 TBJ720971:TBK720971 TLF720971:TLG720971 TVB720971:TVC720971 UEX720971:UEY720971 UOT720971:UOU720971 UYP720971:UYQ720971 VIL720971:VIM720971 VSH720971:VSI720971 WCD720971:WCE720971 WLZ720971:WMA720971 WVV720971:WVW720971 N786507:O786507 JJ786507:JK786507 TF786507:TG786507 ADB786507:ADC786507 AMX786507:AMY786507 AWT786507:AWU786507 BGP786507:BGQ786507 BQL786507:BQM786507 CAH786507:CAI786507 CKD786507:CKE786507 CTZ786507:CUA786507 DDV786507:DDW786507 DNR786507:DNS786507 DXN786507:DXO786507 EHJ786507:EHK786507 ERF786507:ERG786507 FBB786507:FBC786507 FKX786507:FKY786507 FUT786507:FUU786507 GEP786507:GEQ786507 GOL786507:GOM786507 GYH786507:GYI786507 HID786507:HIE786507 HRZ786507:HSA786507 IBV786507:IBW786507 ILR786507:ILS786507 IVN786507:IVO786507 JFJ786507:JFK786507 JPF786507:JPG786507 JZB786507:JZC786507 KIX786507:KIY786507 KST786507:KSU786507 LCP786507:LCQ786507 LML786507:LMM786507 LWH786507:LWI786507 MGD786507:MGE786507 MPZ786507:MQA786507 MZV786507:MZW786507 NJR786507:NJS786507 NTN786507:NTO786507 ODJ786507:ODK786507 ONF786507:ONG786507 OXB786507:OXC786507 PGX786507:PGY786507 PQT786507:PQU786507 QAP786507:QAQ786507 QKL786507:QKM786507 QUH786507:QUI786507 RED786507:REE786507 RNZ786507:ROA786507 RXV786507:RXW786507 SHR786507:SHS786507 SRN786507:SRO786507 TBJ786507:TBK786507 TLF786507:TLG786507 TVB786507:TVC786507 UEX786507:UEY786507 UOT786507:UOU786507 UYP786507:UYQ786507 VIL786507:VIM786507 VSH786507:VSI786507 WCD786507:WCE786507 WLZ786507:WMA786507 WVV786507:WVW786507 N852043:O852043 JJ852043:JK852043 TF852043:TG852043 ADB852043:ADC852043 AMX852043:AMY852043 AWT852043:AWU852043 BGP852043:BGQ852043 BQL852043:BQM852043 CAH852043:CAI852043 CKD852043:CKE852043 CTZ852043:CUA852043 DDV852043:DDW852043 DNR852043:DNS852043 DXN852043:DXO852043 EHJ852043:EHK852043 ERF852043:ERG852043 FBB852043:FBC852043 FKX852043:FKY852043 FUT852043:FUU852043 GEP852043:GEQ852043 GOL852043:GOM852043 GYH852043:GYI852043 HID852043:HIE852043 HRZ852043:HSA852043 IBV852043:IBW852043 ILR852043:ILS852043 IVN852043:IVO852043 JFJ852043:JFK852043 JPF852043:JPG852043 JZB852043:JZC852043 KIX852043:KIY852043 KST852043:KSU852043 LCP852043:LCQ852043 LML852043:LMM852043 LWH852043:LWI852043 MGD852043:MGE852043 MPZ852043:MQA852043 MZV852043:MZW852043 NJR852043:NJS852043 NTN852043:NTO852043 ODJ852043:ODK852043 ONF852043:ONG852043 OXB852043:OXC852043 PGX852043:PGY852043 PQT852043:PQU852043 QAP852043:QAQ852043 QKL852043:QKM852043 QUH852043:QUI852043 RED852043:REE852043 RNZ852043:ROA852043 RXV852043:RXW852043 SHR852043:SHS852043 SRN852043:SRO852043 TBJ852043:TBK852043 TLF852043:TLG852043 TVB852043:TVC852043 UEX852043:UEY852043 UOT852043:UOU852043 UYP852043:UYQ852043 VIL852043:VIM852043 VSH852043:VSI852043 WCD852043:WCE852043 WLZ852043:WMA852043 WVV852043:WVW852043 N917579:O917579 JJ917579:JK917579 TF917579:TG917579 ADB917579:ADC917579 AMX917579:AMY917579 AWT917579:AWU917579 BGP917579:BGQ917579 BQL917579:BQM917579 CAH917579:CAI917579 CKD917579:CKE917579 CTZ917579:CUA917579 DDV917579:DDW917579 DNR917579:DNS917579 DXN917579:DXO917579 EHJ917579:EHK917579 ERF917579:ERG917579 FBB917579:FBC917579 FKX917579:FKY917579 FUT917579:FUU917579 GEP917579:GEQ917579 GOL917579:GOM917579 GYH917579:GYI917579 HID917579:HIE917579 HRZ917579:HSA917579 IBV917579:IBW917579 ILR917579:ILS917579 IVN917579:IVO917579 JFJ917579:JFK917579 JPF917579:JPG917579 JZB917579:JZC917579 KIX917579:KIY917579 KST917579:KSU917579 LCP917579:LCQ917579 LML917579:LMM917579 LWH917579:LWI917579 MGD917579:MGE917579 MPZ917579:MQA917579 MZV917579:MZW917579 NJR917579:NJS917579 NTN917579:NTO917579 ODJ917579:ODK917579 ONF917579:ONG917579 OXB917579:OXC917579 PGX917579:PGY917579 PQT917579:PQU917579 QAP917579:QAQ917579 QKL917579:QKM917579 QUH917579:QUI917579 RED917579:REE917579 RNZ917579:ROA917579 RXV917579:RXW917579 SHR917579:SHS917579 SRN917579:SRO917579 TBJ917579:TBK917579 TLF917579:TLG917579 TVB917579:TVC917579 UEX917579:UEY917579 UOT917579:UOU917579 UYP917579:UYQ917579 VIL917579:VIM917579 VSH917579:VSI917579 WCD917579:WCE917579 WLZ917579:WMA917579 WVV917579:WVW917579 N983115:O983115 JJ983115:JK983115 TF983115:TG983115 ADB983115:ADC983115 AMX983115:AMY983115 AWT983115:AWU983115 BGP983115:BGQ983115 BQL983115:BQM983115 CAH983115:CAI983115 CKD983115:CKE983115 CTZ983115:CUA983115 DDV983115:DDW983115 DNR983115:DNS983115 DXN983115:DXO983115 EHJ983115:EHK983115 ERF983115:ERG983115 FBB983115:FBC983115 FKX983115:FKY983115 FUT983115:FUU983115 GEP983115:GEQ983115 GOL983115:GOM983115 GYH983115:GYI983115 HID983115:HIE983115 HRZ983115:HSA983115 IBV983115:IBW983115 ILR983115:ILS983115 IVN983115:IVO983115 JFJ983115:JFK983115 JPF983115:JPG983115 JZB983115:JZC983115 KIX983115:KIY983115 KST983115:KSU983115 LCP983115:LCQ983115 LML983115:LMM983115 LWH983115:LWI983115 MGD983115:MGE983115 MPZ983115:MQA983115 MZV983115:MZW983115 NJR983115:NJS983115 NTN983115:NTO983115 ODJ983115:ODK983115 ONF983115:ONG983115 OXB983115:OXC983115 PGX983115:PGY983115 PQT983115:PQU983115 QAP983115:QAQ983115 QKL983115:QKM983115 QUH983115:QUI983115 RED983115:REE983115 RNZ983115:ROA983115 RXV983115:RXW983115 SHR983115:SHS983115 SRN983115:SRO983115 TBJ983115:TBK983115 TLF983115:TLG983115 TVB983115:TVC983115 UEX983115:UEY983115 UOT983115:UOU983115 UYP983115:UYQ983115 VIL983115:VIM983115 VSH983115:VSI983115 WCD983115:WCE983115 WLZ983115:WMA983115 WVV983115:WVW983115" xr:uid="{F1013089-09D6-40D1-AA2D-C3BC07DBC3EB}"/>
    <dataValidation allowBlank="1" showInputMessage="1" showErrorMessage="1" promptTitle="Trial Time" prompt="Trial time including stopage." sqref="G79:H79 JC79:JD79 SY79:SZ79 ACU79:ACV79 AMQ79:AMR79 AWM79:AWN79 BGI79:BGJ79 BQE79:BQF79 CAA79:CAB79 CJW79:CJX79 CTS79:CTT79 DDO79:DDP79 DNK79:DNL79 DXG79:DXH79 EHC79:EHD79 EQY79:EQZ79 FAU79:FAV79 FKQ79:FKR79 FUM79:FUN79 GEI79:GEJ79 GOE79:GOF79 GYA79:GYB79 HHW79:HHX79 HRS79:HRT79 IBO79:IBP79 ILK79:ILL79 IVG79:IVH79 JFC79:JFD79 JOY79:JOZ79 JYU79:JYV79 KIQ79:KIR79 KSM79:KSN79 LCI79:LCJ79 LME79:LMF79 LWA79:LWB79 MFW79:MFX79 MPS79:MPT79 MZO79:MZP79 NJK79:NJL79 NTG79:NTH79 ODC79:ODD79 OMY79:OMZ79 OWU79:OWV79 PGQ79:PGR79 PQM79:PQN79 QAI79:QAJ79 QKE79:QKF79 QUA79:QUB79 RDW79:RDX79 RNS79:RNT79 RXO79:RXP79 SHK79:SHL79 SRG79:SRH79 TBC79:TBD79 TKY79:TKZ79 TUU79:TUV79 UEQ79:UER79 UOM79:UON79 UYI79:UYJ79 VIE79:VIF79 VSA79:VSB79 WBW79:WBX79 WLS79:WLT79 WVO79:WVP79 G65615:H65615 JC65615:JD65615 SY65615:SZ65615 ACU65615:ACV65615 AMQ65615:AMR65615 AWM65615:AWN65615 BGI65615:BGJ65615 BQE65615:BQF65615 CAA65615:CAB65615 CJW65615:CJX65615 CTS65615:CTT65615 DDO65615:DDP65615 DNK65615:DNL65615 DXG65615:DXH65615 EHC65615:EHD65615 EQY65615:EQZ65615 FAU65615:FAV65615 FKQ65615:FKR65615 FUM65615:FUN65615 GEI65615:GEJ65615 GOE65615:GOF65615 GYA65615:GYB65615 HHW65615:HHX65615 HRS65615:HRT65615 IBO65615:IBP65615 ILK65615:ILL65615 IVG65615:IVH65615 JFC65615:JFD65615 JOY65615:JOZ65615 JYU65615:JYV65615 KIQ65615:KIR65615 KSM65615:KSN65615 LCI65615:LCJ65615 LME65615:LMF65615 LWA65615:LWB65615 MFW65615:MFX65615 MPS65615:MPT65615 MZO65615:MZP65615 NJK65615:NJL65615 NTG65615:NTH65615 ODC65615:ODD65615 OMY65615:OMZ65615 OWU65615:OWV65615 PGQ65615:PGR65615 PQM65615:PQN65615 QAI65615:QAJ65615 QKE65615:QKF65615 QUA65615:QUB65615 RDW65615:RDX65615 RNS65615:RNT65615 RXO65615:RXP65615 SHK65615:SHL65615 SRG65615:SRH65615 TBC65615:TBD65615 TKY65615:TKZ65615 TUU65615:TUV65615 UEQ65615:UER65615 UOM65615:UON65615 UYI65615:UYJ65615 VIE65615:VIF65615 VSA65615:VSB65615 WBW65615:WBX65615 WLS65615:WLT65615 WVO65615:WVP65615 G131151:H131151 JC131151:JD131151 SY131151:SZ131151 ACU131151:ACV131151 AMQ131151:AMR131151 AWM131151:AWN131151 BGI131151:BGJ131151 BQE131151:BQF131151 CAA131151:CAB131151 CJW131151:CJX131151 CTS131151:CTT131151 DDO131151:DDP131151 DNK131151:DNL131151 DXG131151:DXH131151 EHC131151:EHD131151 EQY131151:EQZ131151 FAU131151:FAV131151 FKQ131151:FKR131151 FUM131151:FUN131151 GEI131151:GEJ131151 GOE131151:GOF131151 GYA131151:GYB131151 HHW131151:HHX131151 HRS131151:HRT131151 IBO131151:IBP131151 ILK131151:ILL131151 IVG131151:IVH131151 JFC131151:JFD131151 JOY131151:JOZ131151 JYU131151:JYV131151 KIQ131151:KIR131151 KSM131151:KSN131151 LCI131151:LCJ131151 LME131151:LMF131151 LWA131151:LWB131151 MFW131151:MFX131151 MPS131151:MPT131151 MZO131151:MZP131151 NJK131151:NJL131151 NTG131151:NTH131151 ODC131151:ODD131151 OMY131151:OMZ131151 OWU131151:OWV131151 PGQ131151:PGR131151 PQM131151:PQN131151 QAI131151:QAJ131151 QKE131151:QKF131151 QUA131151:QUB131151 RDW131151:RDX131151 RNS131151:RNT131151 RXO131151:RXP131151 SHK131151:SHL131151 SRG131151:SRH131151 TBC131151:TBD131151 TKY131151:TKZ131151 TUU131151:TUV131151 UEQ131151:UER131151 UOM131151:UON131151 UYI131151:UYJ131151 VIE131151:VIF131151 VSA131151:VSB131151 WBW131151:WBX131151 WLS131151:WLT131151 WVO131151:WVP131151 G196687:H196687 JC196687:JD196687 SY196687:SZ196687 ACU196687:ACV196687 AMQ196687:AMR196687 AWM196687:AWN196687 BGI196687:BGJ196687 BQE196687:BQF196687 CAA196687:CAB196687 CJW196687:CJX196687 CTS196687:CTT196687 DDO196687:DDP196687 DNK196687:DNL196687 DXG196687:DXH196687 EHC196687:EHD196687 EQY196687:EQZ196687 FAU196687:FAV196687 FKQ196687:FKR196687 FUM196687:FUN196687 GEI196687:GEJ196687 GOE196687:GOF196687 GYA196687:GYB196687 HHW196687:HHX196687 HRS196687:HRT196687 IBO196687:IBP196687 ILK196687:ILL196687 IVG196687:IVH196687 JFC196687:JFD196687 JOY196687:JOZ196687 JYU196687:JYV196687 KIQ196687:KIR196687 KSM196687:KSN196687 LCI196687:LCJ196687 LME196687:LMF196687 LWA196687:LWB196687 MFW196687:MFX196687 MPS196687:MPT196687 MZO196687:MZP196687 NJK196687:NJL196687 NTG196687:NTH196687 ODC196687:ODD196687 OMY196687:OMZ196687 OWU196687:OWV196687 PGQ196687:PGR196687 PQM196687:PQN196687 QAI196687:QAJ196687 QKE196687:QKF196687 QUA196687:QUB196687 RDW196687:RDX196687 RNS196687:RNT196687 RXO196687:RXP196687 SHK196687:SHL196687 SRG196687:SRH196687 TBC196687:TBD196687 TKY196687:TKZ196687 TUU196687:TUV196687 UEQ196687:UER196687 UOM196687:UON196687 UYI196687:UYJ196687 VIE196687:VIF196687 VSA196687:VSB196687 WBW196687:WBX196687 WLS196687:WLT196687 WVO196687:WVP196687 G262223:H262223 JC262223:JD262223 SY262223:SZ262223 ACU262223:ACV262223 AMQ262223:AMR262223 AWM262223:AWN262223 BGI262223:BGJ262223 BQE262223:BQF262223 CAA262223:CAB262223 CJW262223:CJX262223 CTS262223:CTT262223 DDO262223:DDP262223 DNK262223:DNL262223 DXG262223:DXH262223 EHC262223:EHD262223 EQY262223:EQZ262223 FAU262223:FAV262223 FKQ262223:FKR262223 FUM262223:FUN262223 GEI262223:GEJ262223 GOE262223:GOF262223 GYA262223:GYB262223 HHW262223:HHX262223 HRS262223:HRT262223 IBO262223:IBP262223 ILK262223:ILL262223 IVG262223:IVH262223 JFC262223:JFD262223 JOY262223:JOZ262223 JYU262223:JYV262223 KIQ262223:KIR262223 KSM262223:KSN262223 LCI262223:LCJ262223 LME262223:LMF262223 LWA262223:LWB262223 MFW262223:MFX262223 MPS262223:MPT262223 MZO262223:MZP262223 NJK262223:NJL262223 NTG262223:NTH262223 ODC262223:ODD262223 OMY262223:OMZ262223 OWU262223:OWV262223 PGQ262223:PGR262223 PQM262223:PQN262223 QAI262223:QAJ262223 QKE262223:QKF262223 QUA262223:QUB262223 RDW262223:RDX262223 RNS262223:RNT262223 RXO262223:RXP262223 SHK262223:SHL262223 SRG262223:SRH262223 TBC262223:TBD262223 TKY262223:TKZ262223 TUU262223:TUV262223 UEQ262223:UER262223 UOM262223:UON262223 UYI262223:UYJ262223 VIE262223:VIF262223 VSA262223:VSB262223 WBW262223:WBX262223 WLS262223:WLT262223 WVO262223:WVP262223 G327759:H327759 JC327759:JD327759 SY327759:SZ327759 ACU327759:ACV327759 AMQ327759:AMR327759 AWM327759:AWN327759 BGI327759:BGJ327759 BQE327759:BQF327759 CAA327759:CAB327759 CJW327759:CJX327759 CTS327759:CTT327759 DDO327759:DDP327759 DNK327759:DNL327759 DXG327759:DXH327759 EHC327759:EHD327759 EQY327759:EQZ327759 FAU327759:FAV327759 FKQ327759:FKR327759 FUM327759:FUN327759 GEI327759:GEJ327759 GOE327759:GOF327759 GYA327759:GYB327759 HHW327759:HHX327759 HRS327759:HRT327759 IBO327759:IBP327759 ILK327759:ILL327759 IVG327759:IVH327759 JFC327759:JFD327759 JOY327759:JOZ327759 JYU327759:JYV327759 KIQ327759:KIR327759 KSM327759:KSN327759 LCI327759:LCJ327759 LME327759:LMF327759 LWA327759:LWB327759 MFW327759:MFX327759 MPS327759:MPT327759 MZO327759:MZP327759 NJK327759:NJL327759 NTG327759:NTH327759 ODC327759:ODD327759 OMY327759:OMZ327759 OWU327759:OWV327759 PGQ327759:PGR327759 PQM327759:PQN327759 QAI327759:QAJ327759 QKE327759:QKF327759 QUA327759:QUB327759 RDW327759:RDX327759 RNS327759:RNT327759 RXO327759:RXP327759 SHK327759:SHL327759 SRG327759:SRH327759 TBC327759:TBD327759 TKY327759:TKZ327759 TUU327759:TUV327759 UEQ327759:UER327759 UOM327759:UON327759 UYI327759:UYJ327759 VIE327759:VIF327759 VSA327759:VSB327759 WBW327759:WBX327759 WLS327759:WLT327759 WVO327759:WVP327759 G393295:H393295 JC393295:JD393295 SY393295:SZ393295 ACU393295:ACV393295 AMQ393295:AMR393295 AWM393295:AWN393295 BGI393295:BGJ393295 BQE393295:BQF393295 CAA393295:CAB393295 CJW393295:CJX393295 CTS393295:CTT393295 DDO393295:DDP393295 DNK393295:DNL393295 DXG393295:DXH393295 EHC393295:EHD393295 EQY393295:EQZ393295 FAU393295:FAV393295 FKQ393295:FKR393295 FUM393295:FUN393295 GEI393295:GEJ393295 GOE393295:GOF393295 GYA393295:GYB393295 HHW393295:HHX393295 HRS393295:HRT393295 IBO393295:IBP393295 ILK393295:ILL393295 IVG393295:IVH393295 JFC393295:JFD393295 JOY393295:JOZ393295 JYU393295:JYV393295 KIQ393295:KIR393295 KSM393295:KSN393295 LCI393295:LCJ393295 LME393295:LMF393295 LWA393295:LWB393295 MFW393295:MFX393295 MPS393295:MPT393295 MZO393295:MZP393295 NJK393295:NJL393295 NTG393295:NTH393295 ODC393295:ODD393295 OMY393295:OMZ393295 OWU393295:OWV393295 PGQ393295:PGR393295 PQM393295:PQN393295 QAI393295:QAJ393295 QKE393295:QKF393295 QUA393295:QUB393295 RDW393295:RDX393295 RNS393295:RNT393295 RXO393295:RXP393295 SHK393295:SHL393295 SRG393295:SRH393295 TBC393295:TBD393295 TKY393295:TKZ393295 TUU393295:TUV393295 UEQ393295:UER393295 UOM393295:UON393295 UYI393295:UYJ393295 VIE393295:VIF393295 VSA393295:VSB393295 WBW393295:WBX393295 WLS393295:WLT393295 WVO393295:WVP393295 G458831:H458831 JC458831:JD458831 SY458831:SZ458831 ACU458831:ACV458831 AMQ458831:AMR458831 AWM458831:AWN458831 BGI458831:BGJ458831 BQE458831:BQF458831 CAA458831:CAB458831 CJW458831:CJX458831 CTS458831:CTT458831 DDO458831:DDP458831 DNK458831:DNL458831 DXG458831:DXH458831 EHC458831:EHD458831 EQY458831:EQZ458831 FAU458831:FAV458831 FKQ458831:FKR458831 FUM458831:FUN458831 GEI458831:GEJ458831 GOE458831:GOF458831 GYA458831:GYB458831 HHW458831:HHX458831 HRS458831:HRT458831 IBO458831:IBP458831 ILK458831:ILL458831 IVG458831:IVH458831 JFC458831:JFD458831 JOY458831:JOZ458831 JYU458831:JYV458831 KIQ458831:KIR458831 KSM458831:KSN458831 LCI458831:LCJ458831 LME458831:LMF458831 LWA458831:LWB458831 MFW458831:MFX458831 MPS458831:MPT458831 MZO458831:MZP458831 NJK458831:NJL458831 NTG458831:NTH458831 ODC458831:ODD458831 OMY458831:OMZ458831 OWU458831:OWV458831 PGQ458831:PGR458831 PQM458831:PQN458831 QAI458831:QAJ458831 QKE458831:QKF458831 QUA458831:QUB458831 RDW458831:RDX458831 RNS458831:RNT458831 RXO458831:RXP458831 SHK458831:SHL458831 SRG458831:SRH458831 TBC458831:TBD458831 TKY458831:TKZ458831 TUU458831:TUV458831 UEQ458831:UER458831 UOM458831:UON458831 UYI458831:UYJ458831 VIE458831:VIF458831 VSA458831:VSB458831 WBW458831:WBX458831 WLS458831:WLT458831 WVO458831:WVP458831 G524367:H524367 JC524367:JD524367 SY524367:SZ524367 ACU524367:ACV524367 AMQ524367:AMR524367 AWM524367:AWN524367 BGI524367:BGJ524367 BQE524367:BQF524367 CAA524367:CAB524367 CJW524367:CJX524367 CTS524367:CTT524367 DDO524367:DDP524367 DNK524367:DNL524367 DXG524367:DXH524367 EHC524367:EHD524367 EQY524367:EQZ524367 FAU524367:FAV524367 FKQ524367:FKR524367 FUM524367:FUN524367 GEI524367:GEJ524367 GOE524367:GOF524367 GYA524367:GYB524367 HHW524367:HHX524367 HRS524367:HRT524367 IBO524367:IBP524367 ILK524367:ILL524367 IVG524367:IVH524367 JFC524367:JFD524367 JOY524367:JOZ524367 JYU524367:JYV524367 KIQ524367:KIR524367 KSM524367:KSN524367 LCI524367:LCJ524367 LME524367:LMF524367 LWA524367:LWB524367 MFW524367:MFX524367 MPS524367:MPT524367 MZO524367:MZP524367 NJK524367:NJL524367 NTG524367:NTH524367 ODC524367:ODD524367 OMY524367:OMZ524367 OWU524367:OWV524367 PGQ524367:PGR524367 PQM524367:PQN524367 QAI524367:QAJ524367 QKE524367:QKF524367 QUA524367:QUB524367 RDW524367:RDX524367 RNS524367:RNT524367 RXO524367:RXP524367 SHK524367:SHL524367 SRG524367:SRH524367 TBC524367:TBD524367 TKY524367:TKZ524367 TUU524367:TUV524367 UEQ524367:UER524367 UOM524367:UON524367 UYI524367:UYJ524367 VIE524367:VIF524367 VSA524367:VSB524367 WBW524367:WBX524367 WLS524367:WLT524367 WVO524367:WVP524367 G589903:H589903 JC589903:JD589903 SY589903:SZ589903 ACU589903:ACV589903 AMQ589903:AMR589903 AWM589903:AWN589903 BGI589903:BGJ589903 BQE589903:BQF589903 CAA589903:CAB589903 CJW589903:CJX589903 CTS589903:CTT589903 DDO589903:DDP589903 DNK589903:DNL589903 DXG589903:DXH589903 EHC589903:EHD589903 EQY589903:EQZ589903 FAU589903:FAV589903 FKQ589903:FKR589903 FUM589903:FUN589903 GEI589903:GEJ589903 GOE589903:GOF589903 GYA589903:GYB589903 HHW589903:HHX589903 HRS589903:HRT589903 IBO589903:IBP589903 ILK589903:ILL589903 IVG589903:IVH589903 JFC589903:JFD589903 JOY589903:JOZ589903 JYU589903:JYV589903 KIQ589903:KIR589903 KSM589903:KSN589903 LCI589903:LCJ589903 LME589903:LMF589903 LWA589903:LWB589903 MFW589903:MFX589903 MPS589903:MPT589903 MZO589903:MZP589903 NJK589903:NJL589903 NTG589903:NTH589903 ODC589903:ODD589903 OMY589903:OMZ589903 OWU589903:OWV589903 PGQ589903:PGR589903 PQM589903:PQN589903 QAI589903:QAJ589903 QKE589903:QKF589903 QUA589903:QUB589903 RDW589903:RDX589903 RNS589903:RNT589903 RXO589903:RXP589903 SHK589903:SHL589903 SRG589903:SRH589903 TBC589903:TBD589903 TKY589903:TKZ589903 TUU589903:TUV589903 UEQ589903:UER589903 UOM589903:UON589903 UYI589903:UYJ589903 VIE589903:VIF589903 VSA589903:VSB589903 WBW589903:WBX589903 WLS589903:WLT589903 WVO589903:WVP589903 G655439:H655439 JC655439:JD655439 SY655439:SZ655439 ACU655439:ACV655439 AMQ655439:AMR655439 AWM655439:AWN655439 BGI655439:BGJ655439 BQE655439:BQF655439 CAA655439:CAB655439 CJW655439:CJX655439 CTS655439:CTT655439 DDO655439:DDP655439 DNK655439:DNL655439 DXG655439:DXH655439 EHC655439:EHD655439 EQY655439:EQZ655439 FAU655439:FAV655439 FKQ655439:FKR655439 FUM655439:FUN655439 GEI655439:GEJ655439 GOE655439:GOF655439 GYA655439:GYB655439 HHW655439:HHX655439 HRS655439:HRT655439 IBO655439:IBP655439 ILK655439:ILL655439 IVG655439:IVH655439 JFC655439:JFD655439 JOY655439:JOZ655439 JYU655439:JYV655439 KIQ655439:KIR655439 KSM655439:KSN655439 LCI655439:LCJ655439 LME655439:LMF655439 LWA655439:LWB655439 MFW655439:MFX655439 MPS655439:MPT655439 MZO655439:MZP655439 NJK655439:NJL655439 NTG655439:NTH655439 ODC655439:ODD655439 OMY655439:OMZ655439 OWU655439:OWV655439 PGQ655439:PGR655439 PQM655439:PQN655439 QAI655439:QAJ655439 QKE655439:QKF655439 QUA655439:QUB655439 RDW655439:RDX655439 RNS655439:RNT655439 RXO655439:RXP655439 SHK655439:SHL655439 SRG655439:SRH655439 TBC655439:TBD655439 TKY655439:TKZ655439 TUU655439:TUV655439 UEQ655439:UER655439 UOM655439:UON655439 UYI655439:UYJ655439 VIE655439:VIF655439 VSA655439:VSB655439 WBW655439:WBX655439 WLS655439:WLT655439 WVO655439:WVP655439 G720975:H720975 JC720975:JD720975 SY720975:SZ720975 ACU720975:ACV720975 AMQ720975:AMR720975 AWM720975:AWN720975 BGI720975:BGJ720975 BQE720975:BQF720975 CAA720975:CAB720975 CJW720975:CJX720975 CTS720975:CTT720975 DDO720975:DDP720975 DNK720975:DNL720975 DXG720975:DXH720975 EHC720975:EHD720975 EQY720975:EQZ720975 FAU720975:FAV720975 FKQ720975:FKR720975 FUM720975:FUN720975 GEI720975:GEJ720975 GOE720975:GOF720975 GYA720975:GYB720975 HHW720975:HHX720975 HRS720975:HRT720975 IBO720975:IBP720975 ILK720975:ILL720975 IVG720975:IVH720975 JFC720975:JFD720975 JOY720975:JOZ720975 JYU720975:JYV720975 KIQ720975:KIR720975 KSM720975:KSN720975 LCI720975:LCJ720975 LME720975:LMF720975 LWA720975:LWB720975 MFW720975:MFX720975 MPS720975:MPT720975 MZO720975:MZP720975 NJK720975:NJL720975 NTG720975:NTH720975 ODC720975:ODD720975 OMY720975:OMZ720975 OWU720975:OWV720975 PGQ720975:PGR720975 PQM720975:PQN720975 QAI720975:QAJ720975 QKE720975:QKF720975 QUA720975:QUB720975 RDW720975:RDX720975 RNS720975:RNT720975 RXO720975:RXP720975 SHK720975:SHL720975 SRG720975:SRH720975 TBC720975:TBD720975 TKY720975:TKZ720975 TUU720975:TUV720975 UEQ720975:UER720975 UOM720975:UON720975 UYI720975:UYJ720975 VIE720975:VIF720975 VSA720975:VSB720975 WBW720975:WBX720975 WLS720975:WLT720975 WVO720975:WVP720975 G786511:H786511 JC786511:JD786511 SY786511:SZ786511 ACU786511:ACV786511 AMQ786511:AMR786511 AWM786511:AWN786511 BGI786511:BGJ786511 BQE786511:BQF786511 CAA786511:CAB786511 CJW786511:CJX786511 CTS786511:CTT786511 DDO786511:DDP786511 DNK786511:DNL786511 DXG786511:DXH786511 EHC786511:EHD786511 EQY786511:EQZ786511 FAU786511:FAV786511 FKQ786511:FKR786511 FUM786511:FUN786511 GEI786511:GEJ786511 GOE786511:GOF786511 GYA786511:GYB786511 HHW786511:HHX786511 HRS786511:HRT786511 IBO786511:IBP786511 ILK786511:ILL786511 IVG786511:IVH786511 JFC786511:JFD786511 JOY786511:JOZ786511 JYU786511:JYV786511 KIQ786511:KIR786511 KSM786511:KSN786511 LCI786511:LCJ786511 LME786511:LMF786511 LWA786511:LWB786511 MFW786511:MFX786511 MPS786511:MPT786511 MZO786511:MZP786511 NJK786511:NJL786511 NTG786511:NTH786511 ODC786511:ODD786511 OMY786511:OMZ786511 OWU786511:OWV786511 PGQ786511:PGR786511 PQM786511:PQN786511 QAI786511:QAJ786511 QKE786511:QKF786511 QUA786511:QUB786511 RDW786511:RDX786511 RNS786511:RNT786511 RXO786511:RXP786511 SHK786511:SHL786511 SRG786511:SRH786511 TBC786511:TBD786511 TKY786511:TKZ786511 TUU786511:TUV786511 UEQ786511:UER786511 UOM786511:UON786511 UYI786511:UYJ786511 VIE786511:VIF786511 VSA786511:VSB786511 WBW786511:WBX786511 WLS786511:WLT786511 WVO786511:WVP786511 G852047:H852047 JC852047:JD852047 SY852047:SZ852047 ACU852047:ACV852047 AMQ852047:AMR852047 AWM852047:AWN852047 BGI852047:BGJ852047 BQE852047:BQF852047 CAA852047:CAB852047 CJW852047:CJX852047 CTS852047:CTT852047 DDO852047:DDP852047 DNK852047:DNL852047 DXG852047:DXH852047 EHC852047:EHD852047 EQY852047:EQZ852047 FAU852047:FAV852047 FKQ852047:FKR852047 FUM852047:FUN852047 GEI852047:GEJ852047 GOE852047:GOF852047 GYA852047:GYB852047 HHW852047:HHX852047 HRS852047:HRT852047 IBO852047:IBP852047 ILK852047:ILL852047 IVG852047:IVH852047 JFC852047:JFD852047 JOY852047:JOZ852047 JYU852047:JYV852047 KIQ852047:KIR852047 KSM852047:KSN852047 LCI852047:LCJ852047 LME852047:LMF852047 LWA852047:LWB852047 MFW852047:MFX852047 MPS852047:MPT852047 MZO852047:MZP852047 NJK852047:NJL852047 NTG852047:NTH852047 ODC852047:ODD852047 OMY852047:OMZ852047 OWU852047:OWV852047 PGQ852047:PGR852047 PQM852047:PQN852047 QAI852047:QAJ852047 QKE852047:QKF852047 QUA852047:QUB852047 RDW852047:RDX852047 RNS852047:RNT852047 RXO852047:RXP852047 SHK852047:SHL852047 SRG852047:SRH852047 TBC852047:TBD852047 TKY852047:TKZ852047 TUU852047:TUV852047 UEQ852047:UER852047 UOM852047:UON852047 UYI852047:UYJ852047 VIE852047:VIF852047 VSA852047:VSB852047 WBW852047:WBX852047 WLS852047:WLT852047 WVO852047:WVP852047 G917583:H917583 JC917583:JD917583 SY917583:SZ917583 ACU917583:ACV917583 AMQ917583:AMR917583 AWM917583:AWN917583 BGI917583:BGJ917583 BQE917583:BQF917583 CAA917583:CAB917583 CJW917583:CJX917583 CTS917583:CTT917583 DDO917583:DDP917583 DNK917583:DNL917583 DXG917583:DXH917583 EHC917583:EHD917583 EQY917583:EQZ917583 FAU917583:FAV917583 FKQ917583:FKR917583 FUM917583:FUN917583 GEI917583:GEJ917583 GOE917583:GOF917583 GYA917583:GYB917583 HHW917583:HHX917583 HRS917583:HRT917583 IBO917583:IBP917583 ILK917583:ILL917583 IVG917583:IVH917583 JFC917583:JFD917583 JOY917583:JOZ917583 JYU917583:JYV917583 KIQ917583:KIR917583 KSM917583:KSN917583 LCI917583:LCJ917583 LME917583:LMF917583 LWA917583:LWB917583 MFW917583:MFX917583 MPS917583:MPT917583 MZO917583:MZP917583 NJK917583:NJL917583 NTG917583:NTH917583 ODC917583:ODD917583 OMY917583:OMZ917583 OWU917583:OWV917583 PGQ917583:PGR917583 PQM917583:PQN917583 QAI917583:QAJ917583 QKE917583:QKF917583 QUA917583:QUB917583 RDW917583:RDX917583 RNS917583:RNT917583 RXO917583:RXP917583 SHK917583:SHL917583 SRG917583:SRH917583 TBC917583:TBD917583 TKY917583:TKZ917583 TUU917583:TUV917583 UEQ917583:UER917583 UOM917583:UON917583 UYI917583:UYJ917583 VIE917583:VIF917583 VSA917583:VSB917583 WBW917583:WBX917583 WLS917583:WLT917583 WVO917583:WVP917583 G983119:H983119 JC983119:JD983119 SY983119:SZ983119 ACU983119:ACV983119 AMQ983119:AMR983119 AWM983119:AWN983119 BGI983119:BGJ983119 BQE983119:BQF983119 CAA983119:CAB983119 CJW983119:CJX983119 CTS983119:CTT983119 DDO983119:DDP983119 DNK983119:DNL983119 DXG983119:DXH983119 EHC983119:EHD983119 EQY983119:EQZ983119 FAU983119:FAV983119 FKQ983119:FKR983119 FUM983119:FUN983119 GEI983119:GEJ983119 GOE983119:GOF983119 GYA983119:GYB983119 HHW983119:HHX983119 HRS983119:HRT983119 IBO983119:IBP983119 ILK983119:ILL983119 IVG983119:IVH983119 JFC983119:JFD983119 JOY983119:JOZ983119 JYU983119:JYV983119 KIQ983119:KIR983119 KSM983119:KSN983119 LCI983119:LCJ983119 LME983119:LMF983119 LWA983119:LWB983119 MFW983119:MFX983119 MPS983119:MPT983119 MZO983119:MZP983119 NJK983119:NJL983119 NTG983119:NTH983119 ODC983119:ODD983119 OMY983119:OMZ983119 OWU983119:OWV983119 PGQ983119:PGR983119 PQM983119:PQN983119 QAI983119:QAJ983119 QKE983119:QKF983119 QUA983119:QUB983119 RDW983119:RDX983119 RNS983119:RNT983119 RXO983119:RXP983119 SHK983119:SHL983119 SRG983119:SRH983119 TBC983119:TBD983119 TKY983119:TKZ983119 TUU983119:TUV983119 UEQ983119:UER983119 UOM983119:UON983119 UYI983119:UYJ983119 VIE983119:VIF983119 VSA983119:VSB983119 WBW983119:WBX983119 WLS983119:WLT983119 WVO983119:WVP983119 J79:L79 JF79:JH79 TB79:TD79 ACX79:ACZ79 AMT79:AMV79 AWP79:AWR79 BGL79:BGN79 BQH79:BQJ79 CAD79:CAF79 CJZ79:CKB79 CTV79:CTX79 DDR79:DDT79 DNN79:DNP79 DXJ79:DXL79 EHF79:EHH79 ERB79:ERD79 FAX79:FAZ79 FKT79:FKV79 FUP79:FUR79 GEL79:GEN79 GOH79:GOJ79 GYD79:GYF79 HHZ79:HIB79 HRV79:HRX79 IBR79:IBT79 ILN79:ILP79 IVJ79:IVL79 JFF79:JFH79 JPB79:JPD79 JYX79:JYZ79 KIT79:KIV79 KSP79:KSR79 LCL79:LCN79 LMH79:LMJ79 LWD79:LWF79 MFZ79:MGB79 MPV79:MPX79 MZR79:MZT79 NJN79:NJP79 NTJ79:NTL79 ODF79:ODH79 ONB79:OND79 OWX79:OWZ79 PGT79:PGV79 PQP79:PQR79 QAL79:QAN79 QKH79:QKJ79 QUD79:QUF79 RDZ79:REB79 RNV79:RNX79 RXR79:RXT79 SHN79:SHP79 SRJ79:SRL79 TBF79:TBH79 TLB79:TLD79 TUX79:TUZ79 UET79:UEV79 UOP79:UOR79 UYL79:UYN79 VIH79:VIJ79 VSD79:VSF79 WBZ79:WCB79 WLV79:WLX79 WVR79:WVT79 J65615:L65615 JF65615:JH65615 TB65615:TD65615 ACX65615:ACZ65615 AMT65615:AMV65615 AWP65615:AWR65615 BGL65615:BGN65615 BQH65615:BQJ65615 CAD65615:CAF65615 CJZ65615:CKB65615 CTV65615:CTX65615 DDR65615:DDT65615 DNN65615:DNP65615 DXJ65615:DXL65615 EHF65615:EHH65615 ERB65615:ERD65615 FAX65615:FAZ65615 FKT65615:FKV65615 FUP65615:FUR65615 GEL65615:GEN65615 GOH65615:GOJ65615 GYD65615:GYF65615 HHZ65615:HIB65615 HRV65615:HRX65615 IBR65615:IBT65615 ILN65615:ILP65615 IVJ65615:IVL65615 JFF65615:JFH65615 JPB65615:JPD65615 JYX65615:JYZ65615 KIT65615:KIV65615 KSP65615:KSR65615 LCL65615:LCN65615 LMH65615:LMJ65615 LWD65615:LWF65615 MFZ65615:MGB65615 MPV65615:MPX65615 MZR65615:MZT65615 NJN65615:NJP65615 NTJ65615:NTL65615 ODF65615:ODH65615 ONB65615:OND65615 OWX65615:OWZ65615 PGT65615:PGV65615 PQP65615:PQR65615 QAL65615:QAN65615 QKH65615:QKJ65615 QUD65615:QUF65615 RDZ65615:REB65615 RNV65615:RNX65615 RXR65615:RXT65615 SHN65615:SHP65615 SRJ65615:SRL65615 TBF65615:TBH65615 TLB65615:TLD65615 TUX65615:TUZ65615 UET65615:UEV65615 UOP65615:UOR65615 UYL65615:UYN65615 VIH65615:VIJ65615 VSD65615:VSF65615 WBZ65615:WCB65615 WLV65615:WLX65615 WVR65615:WVT65615 J131151:L131151 JF131151:JH131151 TB131151:TD131151 ACX131151:ACZ131151 AMT131151:AMV131151 AWP131151:AWR131151 BGL131151:BGN131151 BQH131151:BQJ131151 CAD131151:CAF131151 CJZ131151:CKB131151 CTV131151:CTX131151 DDR131151:DDT131151 DNN131151:DNP131151 DXJ131151:DXL131151 EHF131151:EHH131151 ERB131151:ERD131151 FAX131151:FAZ131151 FKT131151:FKV131151 FUP131151:FUR131151 GEL131151:GEN131151 GOH131151:GOJ131151 GYD131151:GYF131151 HHZ131151:HIB131151 HRV131151:HRX131151 IBR131151:IBT131151 ILN131151:ILP131151 IVJ131151:IVL131151 JFF131151:JFH131151 JPB131151:JPD131151 JYX131151:JYZ131151 KIT131151:KIV131151 KSP131151:KSR131151 LCL131151:LCN131151 LMH131151:LMJ131151 LWD131151:LWF131151 MFZ131151:MGB131151 MPV131151:MPX131151 MZR131151:MZT131151 NJN131151:NJP131151 NTJ131151:NTL131151 ODF131151:ODH131151 ONB131151:OND131151 OWX131151:OWZ131151 PGT131151:PGV131151 PQP131151:PQR131151 QAL131151:QAN131151 QKH131151:QKJ131151 QUD131151:QUF131151 RDZ131151:REB131151 RNV131151:RNX131151 RXR131151:RXT131151 SHN131151:SHP131151 SRJ131151:SRL131151 TBF131151:TBH131151 TLB131151:TLD131151 TUX131151:TUZ131151 UET131151:UEV131151 UOP131151:UOR131151 UYL131151:UYN131151 VIH131151:VIJ131151 VSD131151:VSF131151 WBZ131151:WCB131151 WLV131151:WLX131151 WVR131151:WVT131151 J196687:L196687 JF196687:JH196687 TB196687:TD196687 ACX196687:ACZ196687 AMT196687:AMV196687 AWP196687:AWR196687 BGL196687:BGN196687 BQH196687:BQJ196687 CAD196687:CAF196687 CJZ196687:CKB196687 CTV196687:CTX196687 DDR196687:DDT196687 DNN196687:DNP196687 DXJ196687:DXL196687 EHF196687:EHH196687 ERB196687:ERD196687 FAX196687:FAZ196687 FKT196687:FKV196687 FUP196687:FUR196687 GEL196687:GEN196687 GOH196687:GOJ196687 GYD196687:GYF196687 HHZ196687:HIB196687 HRV196687:HRX196687 IBR196687:IBT196687 ILN196687:ILP196687 IVJ196687:IVL196687 JFF196687:JFH196687 JPB196687:JPD196687 JYX196687:JYZ196687 KIT196687:KIV196687 KSP196687:KSR196687 LCL196687:LCN196687 LMH196687:LMJ196687 LWD196687:LWF196687 MFZ196687:MGB196687 MPV196687:MPX196687 MZR196687:MZT196687 NJN196687:NJP196687 NTJ196687:NTL196687 ODF196687:ODH196687 ONB196687:OND196687 OWX196687:OWZ196687 PGT196687:PGV196687 PQP196687:PQR196687 QAL196687:QAN196687 QKH196687:QKJ196687 QUD196687:QUF196687 RDZ196687:REB196687 RNV196687:RNX196687 RXR196687:RXT196687 SHN196687:SHP196687 SRJ196687:SRL196687 TBF196687:TBH196687 TLB196687:TLD196687 TUX196687:TUZ196687 UET196687:UEV196687 UOP196687:UOR196687 UYL196687:UYN196687 VIH196687:VIJ196687 VSD196687:VSF196687 WBZ196687:WCB196687 WLV196687:WLX196687 WVR196687:WVT196687 J262223:L262223 JF262223:JH262223 TB262223:TD262223 ACX262223:ACZ262223 AMT262223:AMV262223 AWP262223:AWR262223 BGL262223:BGN262223 BQH262223:BQJ262223 CAD262223:CAF262223 CJZ262223:CKB262223 CTV262223:CTX262223 DDR262223:DDT262223 DNN262223:DNP262223 DXJ262223:DXL262223 EHF262223:EHH262223 ERB262223:ERD262223 FAX262223:FAZ262223 FKT262223:FKV262223 FUP262223:FUR262223 GEL262223:GEN262223 GOH262223:GOJ262223 GYD262223:GYF262223 HHZ262223:HIB262223 HRV262223:HRX262223 IBR262223:IBT262223 ILN262223:ILP262223 IVJ262223:IVL262223 JFF262223:JFH262223 JPB262223:JPD262223 JYX262223:JYZ262223 KIT262223:KIV262223 KSP262223:KSR262223 LCL262223:LCN262223 LMH262223:LMJ262223 LWD262223:LWF262223 MFZ262223:MGB262223 MPV262223:MPX262223 MZR262223:MZT262223 NJN262223:NJP262223 NTJ262223:NTL262223 ODF262223:ODH262223 ONB262223:OND262223 OWX262223:OWZ262223 PGT262223:PGV262223 PQP262223:PQR262223 QAL262223:QAN262223 QKH262223:QKJ262223 QUD262223:QUF262223 RDZ262223:REB262223 RNV262223:RNX262223 RXR262223:RXT262223 SHN262223:SHP262223 SRJ262223:SRL262223 TBF262223:TBH262223 TLB262223:TLD262223 TUX262223:TUZ262223 UET262223:UEV262223 UOP262223:UOR262223 UYL262223:UYN262223 VIH262223:VIJ262223 VSD262223:VSF262223 WBZ262223:WCB262223 WLV262223:WLX262223 WVR262223:WVT262223 J327759:L327759 JF327759:JH327759 TB327759:TD327759 ACX327759:ACZ327759 AMT327759:AMV327759 AWP327759:AWR327759 BGL327759:BGN327759 BQH327759:BQJ327759 CAD327759:CAF327759 CJZ327759:CKB327759 CTV327759:CTX327759 DDR327759:DDT327759 DNN327759:DNP327759 DXJ327759:DXL327759 EHF327759:EHH327759 ERB327759:ERD327759 FAX327759:FAZ327759 FKT327759:FKV327759 FUP327759:FUR327759 GEL327759:GEN327759 GOH327759:GOJ327759 GYD327759:GYF327759 HHZ327759:HIB327759 HRV327759:HRX327759 IBR327759:IBT327759 ILN327759:ILP327759 IVJ327759:IVL327759 JFF327759:JFH327759 JPB327759:JPD327759 JYX327759:JYZ327759 KIT327759:KIV327759 KSP327759:KSR327759 LCL327759:LCN327759 LMH327759:LMJ327759 LWD327759:LWF327759 MFZ327759:MGB327759 MPV327759:MPX327759 MZR327759:MZT327759 NJN327759:NJP327759 NTJ327759:NTL327759 ODF327759:ODH327759 ONB327759:OND327759 OWX327759:OWZ327759 PGT327759:PGV327759 PQP327759:PQR327759 QAL327759:QAN327759 QKH327759:QKJ327759 QUD327759:QUF327759 RDZ327759:REB327759 RNV327759:RNX327759 RXR327759:RXT327759 SHN327759:SHP327759 SRJ327759:SRL327759 TBF327759:TBH327759 TLB327759:TLD327759 TUX327759:TUZ327759 UET327759:UEV327759 UOP327759:UOR327759 UYL327759:UYN327759 VIH327759:VIJ327759 VSD327759:VSF327759 WBZ327759:WCB327759 WLV327759:WLX327759 WVR327759:WVT327759 J393295:L393295 JF393295:JH393295 TB393295:TD393295 ACX393295:ACZ393295 AMT393295:AMV393295 AWP393295:AWR393295 BGL393295:BGN393295 BQH393295:BQJ393295 CAD393295:CAF393295 CJZ393295:CKB393295 CTV393295:CTX393295 DDR393295:DDT393295 DNN393295:DNP393295 DXJ393295:DXL393295 EHF393295:EHH393295 ERB393295:ERD393295 FAX393295:FAZ393295 FKT393295:FKV393295 FUP393295:FUR393295 GEL393295:GEN393295 GOH393295:GOJ393295 GYD393295:GYF393295 HHZ393295:HIB393295 HRV393295:HRX393295 IBR393295:IBT393295 ILN393295:ILP393295 IVJ393295:IVL393295 JFF393295:JFH393295 JPB393295:JPD393295 JYX393295:JYZ393295 KIT393295:KIV393295 KSP393295:KSR393295 LCL393295:LCN393295 LMH393295:LMJ393295 LWD393295:LWF393295 MFZ393295:MGB393295 MPV393295:MPX393295 MZR393295:MZT393295 NJN393295:NJP393295 NTJ393295:NTL393295 ODF393295:ODH393295 ONB393295:OND393295 OWX393295:OWZ393295 PGT393295:PGV393295 PQP393295:PQR393295 QAL393295:QAN393295 QKH393295:QKJ393295 QUD393295:QUF393295 RDZ393295:REB393295 RNV393295:RNX393295 RXR393295:RXT393295 SHN393295:SHP393295 SRJ393295:SRL393295 TBF393295:TBH393295 TLB393295:TLD393295 TUX393295:TUZ393295 UET393295:UEV393295 UOP393295:UOR393295 UYL393295:UYN393295 VIH393295:VIJ393295 VSD393295:VSF393295 WBZ393295:WCB393295 WLV393295:WLX393295 WVR393295:WVT393295 J458831:L458831 JF458831:JH458831 TB458831:TD458831 ACX458831:ACZ458831 AMT458831:AMV458831 AWP458831:AWR458831 BGL458831:BGN458831 BQH458831:BQJ458831 CAD458831:CAF458831 CJZ458831:CKB458831 CTV458831:CTX458831 DDR458831:DDT458831 DNN458831:DNP458831 DXJ458831:DXL458831 EHF458831:EHH458831 ERB458831:ERD458831 FAX458831:FAZ458831 FKT458831:FKV458831 FUP458831:FUR458831 GEL458831:GEN458831 GOH458831:GOJ458831 GYD458831:GYF458831 HHZ458831:HIB458831 HRV458831:HRX458831 IBR458831:IBT458831 ILN458831:ILP458831 IVJ458831:IVL458831 JFF458831:JFH458831 JPB458831:JPD458831 JYX458831:JYZ458831 KIT458831:KIV458831 KSP458831:KSR458831 LCL458831:LCN458831 LMH458831:LMJ458831 LWD458831:LWF458831 MFZ458831:MGB458831 MPV458831:MPX458831 MZR458831:MZT458831 NJN458831:NJP458831 NTJ458831:NTL458831 ODF458831:ODH458831 ONB458831:OND458831 OWX458831:OWZ458831 PGT458831:PGV458831 PQP458831:PQR458831 QAL458831:QAN458831 QKH458831:QKJ458831 QUD458831:QUF458831 RDZ458831:REB458831 RNV458831:RNX458831 RXR458831:RXT458831 SHN458831:SHP458831 SRJ458831:SRL458831 TBF458831:TBH458831 TLB458831:TLD458831 TUX458831:TUZ458831 UET458831:UEV458831 UOP458831:UOR458831 UYL458831:UYN458831 VIH458831:VIJ458831 VSD458831:VSF458831 WBZ458831:WCB458831 WLV458831:WLX458831 WVR458831:WVT458831 J524367:L524367 JF524367:JH524367 TB524367:TD524367 ACX524367:ACZ524367 AMT524367:AMV524367 AWP524367:AWR524367 BGL524367:BGN524367 BQH524367:BQJ524367 CAD524367:CAF524367 CJZ524367:CKB524367 CTV524367:CTX524367 DDR524367:DDT524367 DNN524367:DNP524367 DXJ524367:DXL524367 EHF524367:EHH524367 ERB524367:ERD524367 FAX524367:FAZ524367 FKT524367:FKV524367 FUP524367:FUR524367 GEL524367:GEN524367 GOH524367:GOJ524367 GYD524367:GYF524367 HHZ524367:HIB524367 HRV524367:HRX524367 IBR524367:IBT524367 ILN524367:ILP524367 IVJ524367:IVL524367 JFF524367:JFH524367 JPB524367:JPD524367 JYX524367:JYZ524367 KIT524367:KIV524367 KSP524367:KSR524367 LCL524367:LCN524367 LMH524367:LMJ524367 LWD524367:LWF524367 MFZ524367:MGB524367 MPV524367:MPX524367 MZR524367:MZT524367 NJN524367:NJP524367 NTJ524367:NTL524367 ODF524367:ODH524367 ONB524367:OND524367 OWX524367:OWZ524367 PGT524367:PGV524367 PQP524367:PQR524367 QAL524367:QAN524367 QKH524367:QKJ524367 QUD524367:QUF524367 RDZ524367:REB524367 RNV524367:RNX524367 RXR524367:RXT524367 SHN524367:SHP524367 SRJ524367:SRL524367 TBF524367:TBH524367 TLB524367:TLD524367 TUX524367:TUZ524367 UET524367:UEV524367 UOP524367:UOR524367 UYL524367:UYN524367 VIH524367:VIJ524367 VSD524367:VSF524367 WBZ524367:WCB524367 WLV524367:WLX524367 WVR524367:WVT524367 J589903:L589903 JF589903:JH589903 TB589903:TD589903 ACX589903:ACZ589903 AMT589903:AMV589903 AWP589903:AWR589903 BGL589903:BGN589903 BQH589903:BQJ589903 CAD589903:CAF589903 CJZ589903:CKB589903 CTV589903:CTX589903 DDR589903:DDT589903 DNN589903:DNP589903 DXJ589903:DXL589903 EHF589903:EHH589903 ERB589903:ERD589903 FAX589903:FAZ589903 FKT589903:FKV589903 FUP589903:FUR589903 GEL589903:GEN589903 GOH589903:GOJ589903 GYD589903:GYF589903 HHZ589903:HIB589903 HRV589903:HRX589903 IBR589903:IBT589903 ILN589903:ILP589903 IVJ589903:IVL589903 JFF589903:JFH589903 JPB589903:JPD589903 JYX589903:JYZ589903 KIT589903:KIV589903 KSP589903:KSR589903 LCL589903:LCN589903 LMH589903:LMJ589903 LWD589903:LWF589903 MFZ589903:MGB589903 MPV589903:MPX589903 MZR589903:MZT589903 NJN589903:NJP589903 NTJ589903:NTL589903 ODF589903:ODH589903 ONB589903:OND589903 OWX589903:OWZ589903 PGT589903:PGV589903 PQP589903:PQR589903 QAL589903:QAN589903 QKH589903:QKJ589903 QUD589903:QUF589903 RDZ589903:REB589903 RNV589903:RNX589903 RXR589903:RXT589903 SHN589903:SHP589903 SRJ589903:SRL589903 TBF589903:TBH589903 TLB589903:TLD589903 TUX589903:TUZ589903 UET589903:UEV589903 UOP589903:UOR589903 UYL589903:UYN589903 VIH589903:VIJ589903 VSD589903:VSF589903 WBZ589903:WCB589903 WLV589903:WLX589903 WVR589903:WVT589903 J655439:L655439 JF655439:JH655439 TB655439:TD655439 ACX655439:ACZ655439 AMT655439:AMV655439 AWP655439:AWR655439 BGL655439:BGN655439 BQH655439:BQJ655439 CAD655439:CAF655439 CJZ655439:CKB655439 CTV655439:CTX655439 DDR655439:DDT655439 DNN655439:DNP655439 DXJ655439:DXL655439 EHF655439:EHH655439 ERB655439:ERD655439 FAX655439:FAZ655439 FKT655439:FKV655439 FUP655439:FUR655439 GEL655439:GEN655439 GOH655439:GOJ655439 GYD655439:GYF655439 HHZ655439:HIB655439 HRV655439:HRX655439 IBR655439:IBT655439 ILN655439:ILP655439 IVJ655439:IVL655439 JFF655439:JFH655439 JPB655439:JPD655439 JYX655439:JYZ655439 KIT655439:KIV655439 KSP655439:KSR655439 LCL655439:LCN655439 LMH655439:LMJ655439 LWD655439:LWF655439 MFZ655439:MGB655439 MPV655439:MPX655439 MZR655439:MZT655439 NJN655439:NJP655439 NTJ655439:NTL655439 ODF655439:ODH655439 ONB655439:OND655439 OWX655439:OWZ655439 PGT655439:PGV655439 PQP655439:PQR655439 QAL655439:QAN655439 QKH655439:QKJ655439 QUD655439:QUF655439 RDZ655439:REB655439 RNV655439:RNX655439 RXR655439:RXT655439 SHN655439:SHP655439 SRJ655439:SRL655439 TBF655439:TBH655439 TLB655439:TLD655439 TUX655439:TUZ655439 UET655439:UEV655439 UOP655439:UOR655439 UYL655439:UYN655439 VIH655439:VIJ655439 VSD655439:VSF655439 WBZ655439:WCB655439 WLV655439:WLX655439 WVR655439:WVT655439 J720975:L720975 JF720975:JH720975 TB720975:TD720975 ACX720975:ACZ720975 AMT720975:AMV720975 AWP720975:AWR720975 BGL720975:BGN720975 BQH720975:BQJ720975 CAD720975:CAF720975 CJZ720975:CKB720975 CTV720975:CTX720975 DDR720975:DDT720975 DNN720975:DNP720975 DXJ720975:DXL720975 EHF720975:EHH720975 ERB720975:ERD720975 FAX720975:FAZ720975 FKT720975:FKV720975 FUP720975:FUR720975 GEL720975:GEN720975 GOH720975:GOJ720975 GYD720975:GYF720975 HHZ720975:HIB720975 HRV720975:HRX720975 IBR720975:IBT720975 ILN720975:ILP720975 IVJ720975:IVL720975 JFF720975:JFH720975 JPB720975:JPD720975 JYX720975:JYZ720975 KIT720975:KIV720975 KSP720975:KSR720975 LCL720975:LCN720975 LMH720975:LMJ720975 LWD720975:LWF720975 MFZ720975:MGB720975 MPV720975:MPX720975 MZR720975:MZT720975 NJN720975:NJP720975 NTJ720975:NTL720975 ODF720975:ODH720975 ONB720975:OND720975 OWX720975:OWZ720975 PGT720975:PGV720975 PQP720975:PQR720975 QAL720975:QAN720975 QKH720975:QKJ720975 QUD720975:QUF720975 RDZ720975:REB720975 RNV720975:RNX720975 RXR720975:RXT720975 SHN720975:SHP720975 SRJ720975:SRL720975 TBF720975:TBH720975 TLB720975:TLD720975 TUX720975:TUZ720975 UET720975:UEV720975 UOP720975:UOR720975 UYL720975:UYN720975 VIH720975:VIJ720975 VSD720975:VSF720975 WBZ720975:WCB720975 WLV720975:WLX720975 WVR720975:WVT720975 J786511:L786511 JF786511:JH786511 TB786511:TD786511 ACX786511:ACZ786511 AMT786511:AMV786511 AWP786511:AWR786511 BGL786511:BGN786511 BQH786511:BQJ786511 CAD786511:CAF786511 CJZ786511:CKB786511 CTV786511:CTX786511 DDR786511:DDT786511 DNN786511:DNP786511 DXJ786511:DXL786511 EHF786511:EHH786511 ERB786511:ERD786511 FAX786511:FAZ786511 FKT786511:FKV786511 FUP786511:FUR786511 GEL786511:GEN786511 GOH786511:GOJ786511 GYD786511:GYF786511 HHZ786511:HIB786511 HRV786511:HRX786511 IBR786511:IBT786511 ILN786511:ILP786511 IVJ786511:IVL786511 JFF786511:JFH786511 JPB786511:JPD786511 JYX786511:JYZ786511 KIT786511:KIV786511 KSP786511:KSR786511 LCL786511:LCN786511 LMH786511:LMJ786511 LWD786511:LWF786511 MFZ786511:MGB786511 MPV786511:MPX786511 MZR786511:MZT786511 NJN786511:NJP786511 NTJ786511:NTL786511 ODF786511:ODH786511 ONB786511:OND786511 OWX786511:OWZ786511 PGT786511:PGV786511 PQP786511:PQR786511 QAL786511:QAN786511 QKH786511:QKJ786511 QUD786511:QUF786511 RDZ786511:REB786511 RNV786511:RNX786511 RXR786511:RXT786511 SHN786511:SHP786511 SRJ786511:SRL786511 TBF786511:TBH786511 TLB786511:TLD786511 TUX786511:TUZ786511 UET786511:UEV786511 UOP786511:UOR786511 UYL786511:UYN786511 VIH786511:VIJ786511 VSD786511:VSF786511 WBZ786511:WCB786511 WLV786511:WLX786511 WVR786511:WVT786511 J852047:L852047 JF852047:JH852047 TB852047:TD852047 ACX852047:ACZ852047 AMT852047:AMV852047 AWP852047:AWR852047 BGL852047:BGN852047 BQH852047:BQJ852047 CAD852047:CAF852047 CJZ852047:CKB852047 CTV852047:CTX852047 DDR852047:DDT852047 DNN852047:DNP852047 DXJ852047:DXL852047 EHF852047:EHH852047 ERB852047:ERD852047 FAX852047:FAZ852047 FKT852047:FKV852047 FUP852047:FUR852047 GEL852047:GEN852047 GOH852047:GOJ852047 GYD852047:GYF852047 HHZ852047:HIB852047 HRV852047:HRX852047 IBR852047:IBT852047 ILN852047:ILP852047 IVJ852047:IVL852047 JFF852047:JFH852047 JPB852047:JPD852047 JYX852047:JYZ852047 KIT852047:KIV852047 KSP852047:KSR852047 LCL852047:LCN852047 LMH852047:LMJ852047 LWD852047:LWF852047 MFZ852047:MGB852047 MPV852047:MPX852047 MZR852047:MZT852047 NJN852047:NJP852047 NTJ852047:NTL852047 ODF852047:ODH852047 ONB852047:OND852047 OWX852047:OWZ852047 PGT852047:PGV852047 PQP852047:PQR852047 QAL852047:QAN852047 QKH852047:QKJ852047 QUD852047:QUF852047 RDZ852047:REB852047 RNV852047:RNX852047 RXR852047:RXT852047 SHN852047:SHP852047 SRJ852047:SRL852047 TBF852047:TBH852047 TLB852047:TLD852047 TUX852047:TUZ852047 UET852047:UEV852047 UOP852047:UOR852047 UYL852047:UYN852047 VIH852047:VIJ852047 VSD852047:VSF852047 WBZ852047:WCB852047 WLV852047:WLX852047 WVR852047:WVT852047 J917583:L917583 JF917583:JH917583 TB917583:TD917583 ACX917583:ACZ917583 AMT917583:AMV917583 AWP917583:AWR917583 BGL917583:BGN917583 BQH917583:BQJ917583 CAD917583:CAF917583 CJZ917583:CKB917583 CTV917583:CTX917583 DDR917583:DDT917583 DNN917583:DNP917583 DXJ917583:DXL917583 EHF917583:EHH917583 ERB917583:ERD917583 FAX917583:FAZ917583 FKT917583:FKV917583 FUP917583:FUR917583 GEL917583:GEN917583 GOH917583:GOJ917583 GYD917583:GYF917583 HHZ917583:HIB917583 HRV917583:HRX917583 IBR917583:IBT917583 ILN917583:ILP917583 IVJ917583:IVL917583 JFF917583:JFH917583 JPB917583:JPD917583 JYX917583:JYZ917583 KIT917583:KIV917583 KSP917583:KSR917583 LCL917583:LCN917583 LMH917583:LMJ917583 LWD917583:LWF917583 MFZ917583:MGB917583 MPV917583:MPX917583 MZR917583:MZT917583 NJN917583:NJP917583 NTJ917583:NTL917583 ODF917583:ODH917583 ONB917583:OND917583 OWX917583:OWZ917583 PGT917583:PGV917583 PQP917583:PQR917583 QAL917583:QAN917583 QKH917583:QKJ917583 QUD917583:QUF917583 RDZ917583:REB917583 RNV917583:RNX917583 RXR917583:RXT917583 SHN917583:SHP917583 SRJ917583:SRL917583 TBF917583:TBH917583 TLB917583:TLD917583 TUX917583:TUZ917583 UET917583:UEV917583 UOP917583:UOR917583 UYL917583:UYN917583 VIH917583:VIJ917583 VSD917583:VSF917583 WBZ917583:WCB917583 WLV917583:WLX917583 WVR917583:WVT917583 J983119:L983119 JF983119:JH983119 TB983119:TD983119 ACX983119:ACZ983119 AMT983119:AMV983119 AWP983119:AWR983119 BGL983119:BGN983119 BQH983119:BQJ983119 CAD983119:CAF983119 CJZ983119:CKB983119 CTV983119:CTX983119 DDR983119:DDT983119 DNN983119:DNP983119 DXJ983119:DXL983119 EHF983119:EHH983119 ERB983119:ERD983119 FAX983119:FAZ983119 FKT983119:FKV983119 FUP983119:FUR983119 GEL983119:GEN983119 GOH983119:GOJ983119 GYD983119:GYF983119 HHZ983119:HIB983119 HRV983119:HRX983119 IBR983119:IBT983119 ILN983119:ILP983119 IVJ983119:IVL983119 JFF983119:JFH983119 JPB983119:JPD983119 JYX983119:JYZ983119 KIT983119:KIV983119 KSP983119:KSR983119 LCL983119:LCN983119 LMH983119:LMJ983119 LWD983119:LWF983119 MFZ983119:MGB983119 MPV983119:MPX983119 MZR983119:MZT983119 NJN983119:NJP983119 NTJ983119:NTL983119 ODF983119:ODH983119 ONB983119:OND983119 OWX983119:OWZ983119 PGT983119:PGV983119 PQP983119:PQR983119 QAL983119:QAN983119 QKH983119:QKJ983119 QUD983119:QUF983119 RDZ983119:REB983119 RNV983119:RNX983119 RXR983119:RXT983119 SHN983119:SHP983119 SRJ983119:SRL983119 TBF983119:TBH983119 TLB983119:TLD983119 TUX983119:TUZ983119 UET983119:UEV983119 UOP983119:UOR983119 UYL983119:UYN983119 VIH983119:VIJ983119 VSD983119:VSF983119 WBZ983119:WCB983119 WLV983119:WLX983119 WVR983119:WVT983119 N79:P79 JJ79:JL79 TF79:TH79 ADB79:ADD79 AMX79:AMZ79 AWT79:AWV79 BGP79:BGR79 BQL79:BQN79 CAH79:CAJ79 CKD79:CKF79 CTZ79:CUB79 DDV79:DDX79 DNR79:DNT79 DXN79:DXP79 EHJ79:EHL79 ERF79:ERH79 FBB79:FBD79 FKX79:FKZ79 FUT79:FUV79 GEP79:GER79 GOL79:GON79 GYH79:GYJ79 HID79:HIF79 HRZ79:HSB79 IBV79:IBX79 ILR79:ILT79 IVN79:IVP79 JFJ79:JFL79 JPF79:JPH79 JZB79:JZD79 KIX79:KIZ79 KST79:KSV79 LCP79:LCR79 LML79:LMN79 LWH79:LWJ79 MGD79:MGF79 MPZ79:MQB79 MZV79:MZX79 NJR79:NJT79 NTN79:NTP79 ODJ79:ODL79 ONF79:ONH79 OXB79:OXD79 PGX79:PGZ79 PQT79:PQV79 QAP79:QAR79 QKL79:QKN79 QUH79:QUJ79 RED79:REF79 RNZ79:ROB79 RXV79:RXX79 SHR79:SHT79 SRN79:SRP79 TBJ79:TBL79 TLF79:TLH79 TVB79:TVD79 UEX79:UEZ79 UOT79:UOV79 UYP79:UYR79 VIL79:VIN79 VSH79:VSJ79 WCD79:WCF79 WLZ79:WMB79 WVV79:WVX79 N65615:P65615 JJ65615:JL65615 TF65615:TH65615 ADB65615:ADD65615 AMX65615:AMZ65615 AWT65615:AWV65615 BGP65615:BGR65615 BQL65615:BQN65615 CAH65615:CAJ65615 CKD65615:CKF65615 CTZ65615:CUB65615 DDV65615:DDX65615 DNR65615:DNT65615 DXN65615:DXP65615 EHJ65615:EHL65615 ERF65615:ERH65615 FBB65615:FBD65615 FKX65615:FKZ65615 FUT65615:FUV65615 GEP65615:GER65615 GOL65615:GON65615 GYH65615:GYJ65615 HID65615:HIF65615 HRZ65615:HSB65615 IBV65615:IBX65615 ILR65615:ILT65615 IVN65615:IVP65615 JFJ65615:JFL65615 JPF65615:JPH65615 JZB65615:JZD65615 KIX65615:KIZ65615 KST65615:KSV65615 LCP65615:LCR65615 LML65615:LMN65615 LWH65615:LWJ65615 MGD65615:MGF65615 MPZ65615:MQB65615 MZV65615:MZX65615 NJR65615:NJT65615 NTN65615:NTP65615 ODJ65615:ODL65615 ONF65615:ONH65615 OXB65615:OXD65615 PGX65615:PGZ65615 PQT65615:PQV65615 QAP65615:QAR65615 QKL65615:QKN65615 QUH65615:QUJ65615 RED65615:REF65615 RNZ65615:ROB65615 RXV65615:RXX65615 SHR65615:SHT65615 SRN65615:SRP65615 TBJ65615:TBL65615 TLF65615:TLH65615 TVB65615:TVD65615 UEX65615:UEZ65615 UOT65615:UOV65615 UYP65615:UYR65615 VIL65615:VIN65615 VSH65615:VSJ65615 WCD65615:WCF65615 WLZ65615:WMB65615 WVV65615:WVX65615 N131151:P131151 JJ131151:JL131151 TF131151:TH131151 ADB131151:ADD131151 AMX131151:AMZ131151 AWT131151:AWV131151 BGP131151:BGR131151 BQL131151:BQN131151 CAH131151:CAJ131151 CKD131151:CKF131151 CTZ131151:CUB131151 DDV131151:DDX131151 DNR131151:DNT131151 DXN131151:DXP131151 EHJ131151:EHL131151 ERF131151:ERH131151 FBB131151:FBD131151 FKX131151:FKZ131151 FUT131151:FUV131151 GEP131151:GER131151 GOL131151:GON131151 GYH131151:GYJ131151 HID131151:HIF131151 HRZ131151:HSB131151 IBV131151:IBX131151 ILR131151:ILT131151 IVN131151:IVP131151 JFJ131151:JFL131151 JPF131151:JPH131151 JZB131151:JZD131151 KIX131151:KIZ131151 KST131151:KSV131151 LCP131151:LCR131151 LML131151:LMN131151 LWH131151:LWJ131151 MGD131151:MGF131151 MPZ131151:MQB131151 MZV131151:MZX131151 NJR131151:NJT131151 NTN131151:NTP131151 ODJ131151:ODL131151 ONF131151:ONH131151 OXB131151:OXD131151 PGX131151:PGZ131151 PQT131151:PQV131151 QAP131151:QAR131151 QKL131151:QKN131151 QUH131151:QUJ131151 RED131151:REF131151 RNZ131151:ROB131151 RXV131151:RXX131151 SHR131151:SHT131151 SRN131151:SRP131151 TBJ131151:TBL131151 TLF131151:TLH131151 TVB131151:TVD131151 UEX131151:UEZ131151 UOT131151:UOV131151 UYP131151:UYR131151 VIL131151:VIN131151 VSH131151:VSJ131151 WCD131151:WCF131151 WLZ131151:WMB131151 WVV131151:WVX131151 N196687:P196687 JJ196687:JL196687 TF196687:TH196687 ADB196687:ADD196687 AMX196687:AMZ196687 AWT196687:AWV196687 BGP196687:BGR196687 BQL196687:BQN196687 CAH196687:CAJ196687 CKD196687:CKF196687 CTZ196687:CUB196687 DDV196687:DDX196687 DNR196687:DNT196687 DXN196687:DXP196687 EHJ196687:EHL196687 ERF196687:ERH196687 FBB196687:FBD196687 FKX196687:FKZ196687 FUT196687:FUV196687 GEP196687:GER196687 GOL196687:GON196687 GYH196687:GYJ196687 HID196687:HIF196687 HRZ196687:HSB196687 IBV196687:IBX196687 ILR196687:ILT196687 IVN196687:IVP196687 JFJ196687:JFL196687 JPF196687:JPH196687 JZB196687:JZD196687 KIX196687:KIZ196687 KST196687:KSV196687 LCP196687:LCR196687 LML196687:LMN196687 LWH196687:LWJ196687 MGD196687:MGF196687 MPZ196687:MQB196687 MZV196687:MZX196687 NJR196687:NJT196687 NTN196687:NTP196687 ODJ196687:ODL196687 ONF196687:ONH196687 OXB196687:OXD196687 PGX196687:PGZ196687 PQT196687:PQV196687 QAP196687:QAR196687 QKL196687:QKN196687 QUH196687:QUJ196687 RED196687:REF196687 RNZ196687:ROB196687 RXV196687:RXX196687 SHR196687:SHT196687 SRN196687:SRP196687 TBJ196687:TBL196687 TLF196687:TLH196687 TVB196687:TVD196687 UEX196687:UEZ196687 UOT196687:UOV196687 UYP196687:UYR196687 VIL196687:VIN196687 VSH196687:VSJ196687 WCD196687:WCF196687 WLZ196687:WMB196687 WVV196687:WVX196687 N262223:P262223 JJ262223:JL262223 TF262223:TH262223 ADB262223:ADD262223 AMX262223:AMZ262223 AWT262223:AWV262223 BGP262223:BGR262223 BQL262223:BQN262223 CAH262223:CAJ262223 CKD262223:CKF262223 CTZ262223:CUB262223 DDV262223:DDX262223 DNR262223:DNT262223 DXN262223:DXP262223 EHJ262223:EHL262223 ERF262223:ERH262223 FBB262223:FBD262223 FKX262223:FKZ262223 FUT262223:FUV262223 GEP262223:GER262223 GOL262223:GON262223 GYH262223:GYJ262223 HID262223:HIF262223 HRZ262223:HSB262223 IBV262223:IBX262223 ILR262223:ILT262223 IVN262223:IVP262223 JFJ262223:JFL262223 JPF262223:JPH262223 JZB262223:JZD262223 KIX262223:KIZ262223 KST262223:KSV262223 LCP262223:LCR262223 LML262223:LMN262223 LWH262223:LWJ262223 MGD262223:MGF262223 MPZ262223:MQB262223 MZV262223:MZX262223 NJR262223:NJT262223 NTN262223:NTP262223 ODJ262223:ODL262223 ONF262223:ONH262223 OXB262223:OXD262223 PGX262223:PGZ262223 PQT262223:PQV262223 QAP262223:QAR262223 QKL262223:QKN262223 QUH262223:QUJ262223 RED262223:REF262223 RNZ262223:ROB262223 RXV262223:RXX262223 SHR262223:SHT262223 SRN262223:SRP262223 TBJ262223:TBL262223 TLF262223:TLH262223 TVB262223:TVD262223 UEX262223:UEZ262223 UOT262223:UOV262223 UYP262223:UYR262223 VIL262223:VIN262223 VSH262223:VSJ262223 WCD262223:WCF262223 WLZ262223:WMB262223 WVV262223:WVX262223 N327759:P327759 JJ327759:JL327759 TF327759:TH327759 ADB327759:ADD327759 AMX327759:AMZ327759 AWT327759:AWV327759 BGP327759:BGR327759 BQL327759:BQN327759 CAH327759:CAJ327759 CKD327759:CKF327759 CTZ327759:CUB327759 DDV327759:DDX327759 DNR327759:DNT327759 DXN327759:DXP327759 EHJ327759:EHL327759 ERF327759:ERH327759 FBB327759:FBD327759 FKX327759:FKZ327759 FUT327759:FUV327759 GEP327759:GER327759 GOL327759:GON327759 GYH327759:GYJ327759 HID327759:HIF327759 HRZ327759:HSB327759 IBV327759:IBX327759 ILR327759:ILT327759 IVN327759:IVP327759 JFJ327759:JFL327759 JPF327759:JPH327759 JZB327759:JZD327759 KIX327759:KIZ327759 KST327759:KSV327759 LCP327759:LCR327759 LML327759:LMN327759 LWH327759:LWJ327759 MGD327759:MGF327759 MPZ327759:MQB327759 MZV327759:MZX327759 NJR327759:NJT327759 NTN327759:NTP327759 ODJ327759:ODL327759 ONF327759:ONH327759 OXB327759:OXD327759 PGX327759:PGZ327759 PQT327759:PQV327759 QAP327759:QAR327759 QKL327759:QKN327759 QUH327759:QUJ327759 RED327759:REF327759 RNZ327759:ROB327759 RXV327759:RXX327759 SHR327759:SHT327759 SRN327759:SRP327759 TBJ327759:TBL327759 TLF327759:TLH327759 TVB327759:TVD327759 UEX327759:UEZ327759 UOT327759:UOV327759 UYP327759:UYR327759 VIL327759:VIN327759 VSH327759:VSJ327759 WCD327759:WCF327759 WLZ327759:WMB327759 WVV327759:WVX327759 N393295:P393295 JJ393295:JL393295 TF393295:TH393295 ADB393295:ADD393295 AMX393295:AMZ393295 AWT393295:AWV393295 BGP393295:BGR393295 BQL393295:BQN393295 CAH393295:CAJ393295 CKD393295:CKF393295 CTZ393295:CUB393295 DDV393295:DDX393295 DNR393295:DNT393295 DXN393295:DXP393295 EHJ393295:EHL393295 ERF393295:ERH393295 FBB393295:FBD393295 FKX393295:FKZ393295 FUT393295:FUV393295 GEP393295:GER393295 GOL393295:GON393295 GYH393295:GYJ393295 HID393295:HIF393295 HRZ393295:HSB393295 IBV393295:IBX393295 ILR393295:ILT393295 IVN393295:IVP393295 JFJ393295:JFL393295 JPF393295:JPH393295 JZB393295:JZD393295 KIX393295:KIZ393295 KST393295:KSV393295 LCP393295:LCR393295 LML393295:LMN393295 LWH393295:LWJ393295 MGD393295:MGF393295 MPZ393295:MQB393295 MZV393295:MZX393295 NJR393295:NJT393295 NTN393295:NTP393295 ODJ393295:ODL393295 ONF393295:ONH393295 OXB393295:OXD393295 PGX393295:PGZ393295 PQT393295:PQV393295 QAP393295:QAR393295 QKL393295:QKN393295 QUH393295:QUJ393295 RED393295:REF393295 RNZ393295:ROB393295 RXV393295:RXX393295 SHR393295:SHT393295 SRN393295:SRP393295 TBJ393295:TBL393295 TLF393295:TLH393295 TVB393295:TVD393295 UEX393295:UEZ393295 UOT393295:UOV393295 UYP393295:UYR393295 VIL393295:VIN393295 VSH393295:VSJ393295 WCD393295:WCF393295 WLZ393295:WMB393295 WVV393295:WVX393295 N458831:P458831 JJ458831:JL458831 TF458831:TH458831 ADB458831:ADD458831 AMX458831:AMZ458831 AWT458831:AWV458831 BGP458831:BGR458831 BQL458831:BQN458831 CAH458831:CAJ458831 CKD458831:CKF458831 CTZ458831:CUB458831 DDV458831:DDX458831 DNR458831:DNT458831 DXN458831:DXP458831 EHJ458831:EHL458831 ERF458831:ERH458831 FBB458831:FBD458831 FKX458831:FKZ458831 FUT458831:FUV458831 GEP458831:GER458831 GOL458831:GON458831 GYH458831:GYJ458831 HID458831:HIF458831 HRZ458831:HSB458831 IBV458831:IBX458831 ILR458831:ILT458831 IVN458831:IVP458831 JFJ458831:JFL458831 JPF458831:JPH458831 JZB458831:JZD458831 KIX458831:KIZ458831 KST458831:KSV458831 LCP458831:LCR458831 LML458831:LMN458831 LWH458831:LWJ458831 MGD458831:MGF458831 MPZ458831:MQB458831 MZV458831:MZX458831 NJR458831:NJT458831 NTN458831:NTP458831 ODJ458831:ODL458831 ONF458831:ONH458831 OXB458831:OXD458831 PGX458831:PGZ458831 PQT458831:PQV458831 QAP458831:QAR458831 QKL458831:QKN458831 QUH458831:QUJ458831 RED458831:REF458831 RNZ458831:ROB458831 RXV458831:RXX458831 SHR458831:SHT458831 SRN458831:SRP458831 TBJ458831:TBL458831 TLF458831:TLH458831 TVB458831:TVD458831 UEX458831:UEZ458831 UOT458831:UOV458831 UYP458831:UYR458831 VIL458831:VIN458831 VSH458831:VSJ458831 WCD458831:WCF458831 WLZ458831:WMB458831 WVV458831:WVX458831 N524367:P524367 JJ524367:JL524367 TF524367:TH524367 ADB524367:ADD524367 AMX524367:AMZ524367 AWT524367:AWV524367 BGP524367:BGR524367 BQL524367:BQN524367 CAH524367:CAJ524367 CKD524367:CKF524367 CTZ524367:CUB524367 DDV524367:DDX524367 DNR524367:DNT524367 DXN524367:DXP524367 EHJ524367:EHL524367 ERF524367:ERH524367 FBB524367:FBD524367 FKX524367:FKZ524367 FUT524367:FUV524367 GEP524367:GER524367 GOL524367:GON524367 GYH524367:GYJ524367 HID524367:HIF524367 HRZ524367:HSB524367 IBV524367:IBX524367 ILR524367:ILT524367 IVN524367:IVP524367 JFJ524367:JFL524367 JPF524367:JPH524367 JZB524367:JZD524367 KIX524367:KIZ524367 KST524367:KSV524367 LCP524367:LCR524367 LML524367:LMN524367 LWH524367:LWJ524367 MGD524367:MGF524367 MPZ524367:MQB524367 MZV524367:MZX524367 NJR524367:NJT524367 NTN524367:NTP524367 ODJ524367:ODL524367 ONF524367:ONH524367 OXB524367:OXD524367 PGX524367:PGZ524367 PQT524367:PQV524367 QAP524367:QAR524367 QKL524367:QKN524367 QUH524367:QUJ524367 RED524367:REF524367 RNZ524367:ROB524367 RXV524367:RXX524367 SHR524367:SHT524367 SRN524367:SRP524367 TBJ524367:TBL524367 TLF524367:TLH524367 TVB524367:TVD524367 UEX524367:UEZ524367 UOT524367:UOV524367 UYP524367:UYR524367 VIL524367:VIN524367 VSH524367:VSJ524367 WCD524367:WCF524367 WLZ524367:WMB524367 WVV524367:WVX524367 N589903:P589903 JJ589903:JL589903 TF589903:TH589903 ADB589903:ADD589903 AMX589903:AMZ589903 AWT589903:AWV589903 BGP589903:BGR589903 BQL589903:BQN589903 CAH589903:CAJ589903 CKD589903:CKF589903 CTZ589903:CUB589903 DDV589903:DDX589903 DNR589903:DNT589903 DXN589903:DXP589903 EHJ589903:EHL589903 ERF589903:ERH589903 FBB589903:FBD589903 FKX589903:FKZ589903 FUT589903:FUV589903 GEP589903:GER589903 GOL589903:GON589903 GYH589903:GYJ589903 HID589903:HIF589903 HRZ589903:HSB589903 IBV589903:IBX589903 ILR589903:ILT589903 IVN589903:IVP589903 JFJ589903:JFL589903 JPF589903:JPH589903 JZB589903:JZD589903 KIX589903:KIZ589903 KST589903:KSV589903 LCP589903:LCR589903 LML589903:LMN589903 LWH589903:LWJ589903 MGD589903:MGF589903 MPZ589903:MQB589903 MZV589903:MZX589903 NJR589903:NJT589903 NTN589903:NTP589903 ODJ589903:ODL589903 ONF589903:ONH589903 OXB589903:OXD589903 PGX589903:PGZ589903 PQT589903:PQV589903 QAP589903:QAR589903 QKL589903:QKN589903 QUH589903:QUJ589903 RED589903:REF589903 RNZ589903:ROB589903 RXV589903:RXX589903 SHR589903:SHT589903 SRN589903:SRP589903 TBJ589903:TBL589903 TLF589903:TLH589903 TVB589903:TVD589903 UEX589903:UEZ589903 UOT589903:UOV589903 UYP589903:UYR589903 VIL589903:VIN589903 VSH589903:VSJ589903 WCD589903:WCF589903 WLZ589903:WMB589903 WVV589903:WVX589903 N655439:P655439 JJ655439:JL655439 TF655439:TH655439 ADB655439:ADD655439 AMX655439:AMZ655439 AWT655439:AWV655439 BGP655439:BGR655439 BQL655439:BQN655439 CAH655439:CAJ655439 CKD655439:CKF655439 CTZ655439:CUB655439 DDV655439:DDX655439 DNR655439:DNT655439 DXN655439:DXP655439 EHJ655439:EHL655439 ERF655439:ERH655439 FBB655439:FBD655439 FKX655439:FKZ655439 FUT655439:FUV655439 GEP655439:GER655439 GOL655439:GON655439 GYH655439:GYJ655439 HID655439:HIF655439 HRZ655439:HSB655439 IBV655439:IBX655439 ILR655439:ILT655439 IVN655439:IVP655439 JFJ655439:JFL655439 JPF655439:JPH655439 JZB655439:JZD655439 KIX655439:KIZ655439 KST655439:KSV655439 LCP655439:LCR655439 LML655439:LMN655439 LWH655439:LWJ655439 MGD655439:MGF655439 MPZ655439:MQB655439 MZV655439:MZX655439 NJR655439:NJT655439 NTN655439:NTP655439 ODJ655439:ODL655439 ONF655439:ONH655439 OXB655439:OXD655439 PGX655439:PGZ655439 PQT655439:PQV655439 QAP655439:QAR655439 QKL655439:QKN655439 QUH655439:QUJ655439 RED655439:REF655439 RNZ655439:ROB655439 RXV655439:RXX655439 SHR655439:SHT655439 SRN655439:SRP655439 TBJ655439:TBL655439 TLF655439:TLH655439 TVB655439:TVD655439 UEX655439:UEZ655439 UOT655439:UOV655439 UYP655439:UYR655439 VIL655439:VIN655439 VSH655439:VSJ655439 WCD655439:WCF655439 WLZ655439:WMB655439 WVV655439:WVX655439 N720975:P720975 JJ720975:JL720975 TF720975:TH720975 ADB720975:ADD720975 AMX720975:AMZ720975 AWT720975:AWV720975 BGP720975:BGR720975 BQL720975:BQN720975 CAH720975:CAJ720975 CKD720975:CKF720975 CTZ720975:CUB720975 DDV720975:DDX720975 DNR720975:DNT720975 DXN720975:DXP720975 EHJ720975:EHL720975 ERF720975:ERH720975 FBB720975:FBD720975 FKX720975:FKZ720975 FUT720975:FUV720975 GEP720975:GER720975 GOL720975:GON720975 GYH720975:GYJ720975 HID720975:HIF720975 HRZ720975:HSB720975 IBV720975:IBX720975 ILR720975:ILT720975 IVN720975:IVP720975 JFJ720975:JFL720975 JPF720975:JPH720975 JZB720975:JZD720975 KIX720975:KIZ720975 KST720975:KSV720975 LCP720975:LCR720975 LML720975:LMN720975 LWH720975:LWJ720975 MGD720975:MGF720975 MPZ720975:MQB720975 MZV720975:MZX720975 NJR720975:NJT720975 NTN720975:NTP720975 ODJ720975:ODL720975 ONF720975:ONH720975 OXB720975:OXD720975 PGX720975:PGZ720975 PQT720975:PQV720975 QAP720975:QAR720975 QKL720975:QKN720975 QUH720975:QUJ720975 RED720975:REF720975 RNZ720975:ROB720975 RXV720975:RXX720975 SHR720975:SHT720975 SRN720975:SRP720975 TBJ720975:TBL720975 TLF720975:TLH720975 TVB720975:TVD720975 UEX720975:UEZ720975 UOT720975:UOV720975 UYP720975:UYR720975 VIL720975:VIN720975 VSH720975:VSJ720975 WCD720975:WCF720975 WLZ720975:WMB720975 WVV720975:WVX720975 N786511:P786511 JJ786511:JL786511 TF786511:TH786511 ADB786511:ADD786511 AMX786511:AMZ786511 AWT786511:AWV786511 BGP786511:BGR786511 BQL786511:BQN786511 CAH786511:CAJ786511 CKD786511:CKF786511 CTZ786511:CUB786511 DDV786511:DDX786511 DNR786511:DNT786511 DXN786511:DXP786511 EHJ786511:EHL786511 ERF786511:ERH786511 FBB786511:FBD786511 FKX786511:FKZ786511 FUT786511:FUV786511 GEP786511:GER786511 GOL786511:GON786511 GYH786511:GYJ786511 HID786511:HIF786511 HRZ786511:HSB786511 IBV786511:IBX786511 ILR786511:ILT786511 IVN786511:IVP786511 JFJ786511:JFL786511 JPF786511:JPH786511 JZB786511:JZD786511 KIX786511:KIZ786511 KST786511:KSV786511 LCP786511:LCR786511 LML786511:LMN786511 LWH786511:LWJ786511 MGD786511:MGF786511 MPZ786511:MQB786511 MZV786511:MZX786511 NJR786511:NJT786511 NTN786511:NTP786511 ODJ786511:ODL786511 ONF786511:ONH786511 OXB786511:OXD786511 PGX786511:PGZ786511 PQT786511:PQV786511 QAP786511:QAR786511 QKL786511:QKN786511 QUH786511:QUJ786511 RED786511:REF786511 RNZ786511:ROB786511 RXV786511:RXX786511 SHR786511:SHT786511 SRN786511:SRP786511 TBJ786511:TBL786511 TLF786511:TLH786511 TVB786511:TVD786511 UEX786511:UEZ786511 UOT786511:UOV786511 UYP786511:UYR786511 VIL786511:VIN786511 VSH786511:VSJ786511 WCD786511:WCF786511 WLZ786511:WMB786511 WVV786511:WVX786511 N852047:P852047 JJ852047:JL852047 TF852047:TH852047 ADB852047:ADD852047 AMX852047:AMZ852047 AWT852047:AWV852047 BGP852047:BGR852047 BQL852047:BQN852047 CAH852047:CAJ852047 CKD852047:CKF852047 CTZ852047:CUB852047 DDV852047:DDX852047 DNR852047:DNT852047 DXN852047:DXP852047 EHJ852047:EHL852047 ERF852047:ERH852047 FBB852047:FBD852047 FKX852047:FKZ852047 FUT852047:FUV852047 GEP852047:GER852047 GOL852047:GON852047 GYH852047:GYJ852047 HID852047:HIF852047 HRZ852047:HSB852047 IBV852047:IBX852047 ILR852047:ILT852047 IVN852047:IVP852047 JFJ852047:JFL852047 JPF852047:JPH852047 JZB852047:JZD852047 KIX852047:KIZ852047 KST852047:KSV852047 LCP852047:LCR852047 LML852047:LMN852047 LWH852047:LWJ852047 MGD852047:MGF852047 MPZ852047:MQB852047 MZV852047:MZX852047 NJR852047:NJT852047 NTN852047:NTP852047 ODJ852047:ODL852047 ONF852047:ONH852047 OXB852047:OXD852047 PGX852047:PGZ852047 PQT852047:PQV852047 QAP852047:QAR852047 QKL852047:QKN852047 QUH852047:QUJ852047 RED852047:REF852047 RNZ852047:ROB852047 RXV852047:RXX852047 SHR852047:SHT852047 SRN852047:SRP852047 TBJ852047:TBL852047 TLF852047:TLH852047 TVB852047:TVD852047 UEX852047:UEZ852047 UOT852047:UOV852047 UYP852047:UYR852047 VIL852047:VIN852047 VSH852047:VSJ852047 WCD852047:WCF852047 WLZ852047:WMB852047 WVV852047:WVX852047 N917583:P917583 JJ917583:JL917583 TF917583:TH917583 ADB917583:ADD917583 AMX917583:AMZ917583 AWT917583:AWV917583 BGP917583:BGR917583 BQL917583:BQN917583 CAH917583:CAJ917583 CKD917583:CKF917583 CTZ917583:CUB917583 DDV917583:DDX917583 DNR917583:DNT917583 DXN917583:DXP917583 EHJ917583:EHL917583 ERF917583:ERH917583 FBB917583:FBD917583 FKX917583:FKZ917583 FUT917583:FUV917583 GEP917583:GER917583 GOL917583:GON917583 GYH917583:GYJ917583 HID917583:HIF917583 HRZ917583:HSB917583 IBV917583:IBX917583 ILR917583:ILT917583 IVN917583:IVP917583 JFJ917583:JFL917583 JPF917583:JPH917583 JZB917583:JZD917583 KIX917583:KIZ917583 KST917583:KSV917583 LCP917583:LCR917583 LML917583:LMN917583 LWH917583:LWJ917583 MGD917583:MGF917583 MPZ917583:MQB917583 MZV917583:MZX917583 NJR917583:NJT917583 NTN917583:NTP917583 ODJ917583:ODL917583 ONF917583:ONH917583 OXB917583:OXD917583 PGX917583:PGZ917583 PQT917583:PQV917583 QAP917583:QAR917583 QKL917583:QKN917583 QUH917583:QUJ917583 RED917583:REF917583 RNZ917583:ROB917583 RXV917583:RXX917583 SHR917583:SHT917583 SRN917583:SRP917583 TBJ917583:TBL917583 TLF917583:TLH917583 TVB917583:TVD917583 UEX917583:UEZ917583 UOT917583:UOV917583 UYP917583:UYR917583 VIL917583:VIN917583 VSH917583:VSJ917583 WCD917583:WCF917583 WLZ917583:WMB917583 WVV917583:WVX917583 N983119:P983119 JJ983119:JL983119 TF983119:TH983119 ADB983119:ADD983119 AMX983119:AMZ983119 AWT983119:AWV983119 BGP983119:BGR983119 BQL983119:BQN983119 CAH983119:CAJ983119 CKD983119:CKF983119 CTZ983119:CUB983119 DDV983119:DDX983119 DNR983119:DNT983119 DXN983119:DXP983119 EHJ983119:EHL983119 ERF983119:ERH983119 FBB983119:FBD983119 FKX983119:FKZ983119 FUT983119:FUV983119 GEP983119:GER983119 GOL983119:GON983119 GYH983119:GYJ983119 HID983119:HIF983119 HRZ983119:HSB983119 IBV983119:IBX983119 ILR983119:ILT983119 IVN983119:IVP983119 JFJ983119:JFL983119 JPF983119:JPH983119 JZB983119:JZD983119 KIX983119:KIZ983119 KST983119:KSV983119 LCP983119:LCR983119 LML983119:LMN983119 LWH983119:LWJ983119 MGD983119:MGF983119 MPZ983119:MQB983119 MZV983119:MZX983119 NJR983119:NJT983119 NTN983119:NTP983119 ODJ983119:ODL983119 ONF983119:ONH983119 OXB983119:OXD983119 PGX983119:PGZ983119 PQT983119:PQV983119 QAP983119:QAR983119 QKL983119:QKN983119 QUH983119:QUJ983119 RED983119:REF983119 RNZ983119:ROB983119 RXV983119:RXX983119 SHR983119:SHT983119 SRN983119:SRP983119 TBJ983119:TBL983119 TLF983119:TLH983119 TVB983119:TVD983119 UEX983119:UEZ983119 UOT983119:UOV983119 UYP983119:UYR983119 VIL983119:VIN983119 VSH983119:VSJ983119 WCD983119:WCF983119 WLZ983119:WMB983119 WVV983119:WVX983119" xr:uid="{66BEDDA6-C216-437D-9510-3691BBD0FFF1}"/>
    <dataValidation allowBlank="1" showInputMessage="1" showErrorMessage="1" promptTitle="Qty of parts" prompt="number of parts produced during trial." sqref="G81:H81 JC81:JD81 SY81:SZ81 ACU81:ACV81 AMQ81:AMR81 AWM81:AWN81 BGI81:BGJ81 BQE81:BQF81 CAA81:CAB81 CJW81:CJX81 CTS81:CTT81 DDO81:DDP81 DNK81:DNL81 DXG81:DXH81 EHC81:EHD81 EQY81:EQZ81 FAU81:FAV81 FKQ81:FKR81 FUM81:FUN81 GEI81:GEJ81 GOE81:GOF81 GYA81:GYB81 HHW81:HHX81 HRS81:HRT81 IBO81:IBP81 ILK81:ILL81 IVG81:IVH81 JFC81:JFD81 JOY81:JOZ81 JYU81:JYV81 KIQ81:KIR81 KSM81:KSN81 LCI81:LCJ81 LME81:LMF81 LWA81:LWB81 MFW81:MFX81 MPS81:MPT81 MZO81:MZP81 NJK81:NJL81 NTG81:NTH81 ODC81:ODD81 OMY81:OMZ81 OWU81:OWV81 PGQ81:PGR81 PQM81:PQN81 QAI81:QAJ81 QKE81:QKF81 QUA81:QUB81 RDW81:RDX81 RNS81:RNT81 RXO81:RXP81 SHK81:SHL81 SRG81:SRH81 TBC81:TBD81 TKY81:TKZ81 TUU81:TUV81 UEQ81:UER81 UOM81:UON81 UYI81:UYJ81 VIE81:VIF81 VSA81:VSB81 WBW81:WBX81 WLS81:WLT81 WVO81:WVP81 G65617:H65617 JC65617:JD65617 SY65617:SZ65617 ACU65617:ACV65617 AMQ65617:AMR65617 AWM65617:AWN65617 BGI65617:BGJ65617 BQE65617:BQF65617 CAA65617:CAB65617 CJW65617:CJX65617 CTS65617:CTT65617 DDO65617:DDP65617 DNK65617:DNL65617 DXG65617:DXH65617 EHC65617:EHD65617 EQY65617:EQZ65617 FAU65617:FAV65617 FKQ65617:FKR65617 FUM65617:FUN65617 GEI65617:GEJ65617 GOE65617:GOF65617 GYA65617:GYB65617 HHW65617:HHX65617 HRS65617:HRT65617 IBO65617:IBP65617 ILK65617:ILL65617 IVG65617:IVH65617 JFC65617:JFD65617 JOY65617:JOZ65617 JYU65617:JYV65617 KIQ65617:KIR65617 KSM65617:KSN65617 LCI65617:LCJ65617 LME65617:LMF65617 LWA65617:LWB65617 MFW65617:MFX65617 MPS65617:MPT65617 MZO65617:MZP65617 NJK65617:NJL65617 NTG65617:NTH65617 ODC65617:ODD65617 OMY65617:OMZ65617 OWU65617:OWV65617 PGQ65617:PGR65617 PQM65617:PQN65617 QAI65617:QAJ65617 QKE65617:QKF65617 QUA65617:QUB65617 RDW65617:RDX65617 RNS65617:RNT65617 RXO65617:RXP65617 SHK65617:SHL65617 SRG65617:SRH65617 TBC65617:TBD65617 TKY65617:TKZ65617 TUU65617:TUV65617 UEQ65617:UER65617 UOM65617:UON65617 UYI65617:UYJ65617 VIE65617:VIF65617 VSA65617:VSB65617 WBW65617:WBX65617 WLS65617:WLT65617 WVO65617:WVP65617 G131153:H131153 JC131153:JD131153 SY131153:SZ131153 ACU131153:ACV131153 AMQ131153:AMR131153 AWM131153:AWN131153 BGI131153:BGJ131153 BQE131153:BQF131153 CAA131153:CAB131153 CJW131153:CJX131153 CTS131153:CTT131153 DDO131153:DDP131153 DNK131153:DNL131153 DXG131153:DXH131153 EHC131153:EHD131153 EQY131153:EQZ131153 FAU131153:FAV131153 FKQ131153:FKR131153 FUM131153:FUN131153 GEI131153:GEJ131153 GOE131153:GOF131153 GYA131153:GYB131153 HHW131153:HHX131153 HRS131153:HRT131153 IBO131153:IBP131153 ILK131153:ILL131153 IVG131153:IVH131153 JFC131153:JFD131153 JOY131153:JOZ131153 JYU131153:JYV131153 KIQ131153:KIR131153 KSM131153:KSN131153 LCI131153:LCJ131153 LME131153:LMF131153 LWA131153:LWB131153 MFW131153:MFX131153 MPS131153:MPT131153 MZO131153:MZP131153 NJK131153:NJL131153 NTG131153:NTH131153 ODC131153:ODD131153 OMY131153:OMZ131153 OWU131153:OWV131153 PGQ131153:PGR131153 PQM131153:PQN131153 QAI131153:QAJ131153 QKE131153:QKF131153 QUA131153:QUB131153 RDW131153:RDX131153 RNS131153:RNT131153 RXO131153:RXP131153 SHK131153:SHL131153 SRG131153:SRH131153 TBC131153:TBD131153 TKY131153:TKZ131153 TUU131153:TUV131153 UEQ131153:UER131153 UOM131153:UON131153 UYI131153:UYJ131153 VIE131153:VIF131153 VSA131153:VSB131153 WBW131153:WBX131153 WLS131153:WLT131153 WVO131153:WVP131153 G196689:H196689 JC196689:JD196689 SY196689:SZ196689 ACU196689:ACV196689 AMQ196689:AMR196689 AWM196689:AWN196689 BGI196689:BGJ196689 BQE196689:BQF196689 CAA196689:CAB196689 CJW196689:CJX196689 CTS196689:CTT196689 DDO196689:DDP196689 DNK196689:DNL196689 DXG196689:DXH196689 EHC196689:EHD196689 EQY196689:EQZ196689 FAU196689:FAV196689 FKQ196689:FKR196689 FUM196689:FUN196689 GEI196689:GEJ196689 GOE196689:GOF196689 GYA196689:GYB196689 HHW196689:HHX196689 HRS196689:HRT196689 IBO196689:IBP196689 ILK196689:ILL196689 IVG196689:IVH196689 JFC196689:JFD196689 JOY196689:JOZ196689 JYU196689:JYV196689 KIQ196689:KIR196689 KSM196689:KSN196689 LCI196689:LCJ196689 LME196689:LMF196689 LWA196689:LWB196689 MFW196689:MFX196689 MPS196689:MPT196689 MZO196689:MZP196689 NJK196689:NJL196689 NTG196689:NTH196689 ODC196689:ODD196689 OMY196689:OMZ196689 OWU196689:OWV196689 PGQ196689:PGR196689 PQM196689:PQN196689 QAI196689:QAJ196689 QKE196689:QKF196689 QUA196689:QUB196689 RDW196689:RDX196689 RNS196689:RNT196689 RXO196689:RXP196689 SHK196689:SHL196689 SRG196689:SRH196689 TBC196689:TBD196689 TKY196689:TKZ196689 TUU196689:TUV196689 UEQ196689:UER196689 UOM196689:UON196689 UYI196689:UYJ196689 VIE196689:VIF196689 VSA196689:VSB196689 WBW196689:WBX196689 WLS196689:WLT196689 WVO196689:WVP196689 G262225:H262225 JC262225:JD262225 SY262225:SZ262225 ACU262225:ACV262225 AMQ262225:AMR262225 AWM262225:AWN262225 BGI262225:BGJ262225 BQE262225:BQF262225 CAA262225:CAB262225 CJW262225:CJX262225 CTS262225:CTT262225 DDO262225:DDP262225 DNK262225:DNL262225 DXG262225:DXH262225 EHC262225:EHD262225 EQY262225:EQZ262225 FAU262225:FAV262225 FKQ262225:FKR262225 FUM262225:FUN262225 GEI262225:GEJ262225 GOE262225:GOF262225 GYA262225:GYB262225 HHW262225:HHX262225 HRS262225:HRT262225 IBO262225:IBP262225 ILK262225:ILL262225 IVG262225:IVH262225 JFC262225:JFD262225 JOY262225:JOZ262225 JYU262225:JYV262225 KIQ262225:KIR262225 KSM262225:KSN262225 LCI262225:LCJ262225 LME262225:LMF262225 LWA262225:LWB262225 MFW262225:MFX262225 MPS262225:MPT262225 MZO262225:MZP262225 NJK262225:NJL262225 NTG262225:NTH262225 ODC262225:ODD262225 OMY262225:OMZ262225 OWU262225:OWV262225 PGQ262225:PGR262225 PQM262225:PQN262225 QAI262225:QAJ262225 QKE262225:QKF262225 QUA262225:QUB262225 RDW262225:RDX262225 RNS262225:RNT262225 RXO262225:RXP262225 SHK262225:SHL262225 SRG262225:SRH262225 TBC262225:TBD262225 TKY262225:TKZ262225 TUU262225:TUV262225 UEQ262225:UER262225 UOM262225:UON262225 UYI262225:UYJ262225 VIE262225:VIF262225 VSA262225:VSB262225 WBW262225:WBX262225 WLS262225:WLT262225 WVO262225:WVP262225 G327761:H327761 JC327761:JD327761 SY327761:SZ327761 ACU327761:ACV327761 AMQ327761:AMR327761 AWM327761:AWN327761 BGI327761:BGJ327761 BQE327761:BQF327761 CAA327761:CAB327761 CJW327761:CJX327761 CTS327761:CTT327761 DDO327761:DDP327761 DNK327761:DNL327761 DXG327761:DXH327761 EHC327761:EHD327761 EQY327761:EQZ327761 FAU327761:FAV327761 FKQ327761:FKR327761 FUM327761:FUN327761 GEI327761:GEJ327761 GOE327761:GOF327761 GYA327761:GYB327761 HHW327761:HHX327761 HRS327761:HRT327761 IBO327761:IBP327761 ILK327761:ILL327761 IVG327761:IVH327761 JFC327761:JFD327761 JOY327761:JOZ327761 JYU327761:JYV327761 KIQ327761:KIR327761 KSM327761:KSN327761 LCI327761:LCJ327761 LME327761:LMF327761 LWA327761:LWB327761 MFW327761:MFX327761 MPS327761:MPT327761 MZO327761:MZP327761 NJK327761:NJL327761 NTG327761:NTH327761 ODC327761:ODD327761 OMY327761:OMZ327761 OWU327761:OWV327761 PGQ327761:PGR327761 PQM327761:PQN327761 QAI327761:QAJ327761 QKE327761:QKF327761 QUA327761:QUB327761 RDW327761:RDX327761 RNS327761:RNT327761 RXO327761:RXP327761 SHK327761:SHL327761 SRG327761:SRH327761 TBC327761:TBD327761 TKY327761:TKZ327761 TUU327761:TUV327761 UEQ327761:UER327761 UOM327761:UON327761 UYI327761:UYJ327761 VIE327761:VIF327761 VSA327761:VSB327761 WBW327761:WBX327761 WLS327761:WLT327761 WVO327761:WVP327761 G393297:H393297 JC393297:JD393297 SY393297:SZ393297 ACU393297:ACV393297 AMQ393297:AMR393297 AWM393297:AWN393297 BGI393297:BGJ393297 BQE393297:BQF393297 CAA393297:CAB393297 CJW393297:CJX393297 CTS393297:CTT393297 DDO393297:DDP393297 DNK393297:DNL393297 DXG393297:DXH393297 EHC393297:EHD393297 EQY393297:EQZ393297 FAU393297:FAV393297 FKQ393297:FKR393297 FUM393297:FUN393297 GEI393297:GEJ393297 GOE393297:GOF393297 GYA393297:GYB393297 HHW393297:HHX393297 HRS393297:HRT393297 IBO393297:IBP393297 ILK393297:ILL393297 IVG393297:IVH393297 JFC393297:JFD393297 JOY393297:JOZ393297 JYU393297:JYV393297 KIQ393297:KIR393297 KSM393297:KSN393297 LCI393297:LCJ393297 LME393297:LMF393297 LWA393297:LWB393297 MFW393297:MFX393297 MPS393297:MPT393297 MZO393297:MZP393297 NJK393297:NJL393297 NTG393297:NTH393297 ODC393297:ODD393297 OMY393297:OMZ393297 OWU393297:OWV393297 PGQ393297:PGR393297 PQM393297:PQN393297 QAI393297:QAJ393297 QKE393297:QKF393297 QUA393297:QUB393297 RDW393297:RDX393297 RNS393297:RNT393297 RXO393297:RXP393297 SHK393297:SHL393297 SRG393297:SRH393297 TBC393297:TBD393297 TKY393297:TKZ393297 TUU393297:TUV393297 UEQ393297:UER393297 UOM393297:UON393297 UYI393297:UYJ393297 VIE393297:VIF393297 VSA393297:VSB393297 WBW393297:WBX393297 WLS393297:WLT393297 WVO393297:WVP393297 G458833:H458833 JC458833:JD458833 SY458833:SZ458833 ACU458833:ACV458833 AMQ458833:AMR458833 AWM458833:AWN458833 BGI458833:BGJ458833 BQE458833:BQF458833 CAA458833:CAB458833 CJW458833:CJX458833 CTS458833:CTT458833 DDO458833:DDP458833 DNK458833:DNL458833 DXG458833:DXH458833 EHC458833:EHD458833 EQY458833:EQZ458833 FAU458833:FAV458833 FKQ458833:FKR458833 FUM458833:FUN458833 GEI458833:GEJ458833 GOE458833:GOF458833 GYA458833:GYB458833 HHW458833:HHX458833 HRS458833:HRT458833 IBO458833:IBP458833 ILK458833:ILL458833 IVG458833:IVH458833 JFC458833:JFD458833 JOY458833:JOZ458833 JYU458833:JYV458833 KIQ458833:KIR458833 KSM458833:KSN458833 LCI458833:LCJ458833 LME458833:LMF458833 LWA458833:LWB458833 MFW458833:MFX458833 MPS458833:MPT458833 MZO458833:MZP458833 NJK458833:NJL458833 NTG458833:NTH458833 ODC458833:ODD458833 OMY458833:OMZ458833 OWU458833:OWV458833 PGQ458833:PGR458833 PQM458833:PQN458833 QAI458833:QAJ458833 QKE458833:QKF458833 QUA458833:QUB458833 RDW458833:RDX458833 RNS458833:RNT458833 RXO458833:RXP458833 SHK458833:SHL458833 SRG458833:SRH458833 TBC458833:TBD458833 TKY458833:TKZ458833 TUU458833:TUV458833 UEQ458833:UER458833 UOM458833:UON458833 UYI458833:UYJ458833 VIE458833:VIF458833 VSA458833:VSB458833 WBW458833:WBX458833 WLS458833:WLT458833 WVO458833:WVP458833 G524369:H524369 JC524369:JD524369 SY524369:SZ524369 ACU524369:ACV524369 AMQ524369:AMR524369 AWM524369:AWN524369 BGI524369:BGJ524369 BQE524369:BQF524369 CAA524369:CAB524369 CJW524369:CJX524369 CTS524369:CTT524369 DDO524369:DDP524369 DNK524369:DNL524369 DXG524369:DXH524369 EHC524369:EHD524369 EQY524369:EQZ524369 FAU524369:FAV524369 FKQ524369:FKR524369 FUM524369:FUN524369 GEI524369:GEJ524369 GOE524369:GOF524369 GYA524369:GYB524369 HHW524369:HHX524369 HRS524369:HRT524369 IBO524369:IBP524369 ILK524369:ILL524369 IVG524369:IVH524369 JFC524369:JFD524369 JOY524369:JOZ524369 JYU524369:JYV524369 KIQ524369:KIR524369 KSM524369:KSN524369 LCI524369:LCJ524369 LME524369:LMF524369 LWA524369:LWB524369 MFW524369:MFX524369 MPS524369:MPT524369 MZO524369:MZP524369 NJK524369:NJL524369 NTG524369:NTH524369 ODC524369:ODD524369 OMY524369:OMZ524369 OWU524369:OWV524369 PGQ524369:PGR524369 PQM524369:PQN524369 QAI524369:QAJ524369 QKE524369:QKF524369 QUA524369:QUB524369 RDW524369:RDX524369 RNS524369:RNT524369 RXO524369:RXP524369 SHK524369:SHL524369 SRG524369:SRH524369 TBC524369:TBD524369 TKY524369:TKZ524369 TUU524369:TUV524369 UEQ524369:UER524369 UOM524369:UON524369 UYI524369:UYJ524369 VIE524369:VIF524369 VSA524369:VSB524369 WBW524369:WBX524369 WLS524369:WLT524369 WVO524369:WVP524369 G589905:H589905 JC589905:JD589905 SY589905:SZ589905 ACU589905:ACV589905 AMQ589905:AMR589905 AWM589905:AWN589905 BGI589905:BGJ589905 BQE589905:BQF589905 CAA589905:CAB589905 CJW589905:CJX589905 CTS589905:CTT589905 DDO589905:DDP589905 DNK589905:DNL589905 DXG589905:DXH589905 EHC589905:EHD589905 EQY589905:EQZ589905 FAU589905:FAV589905 FKQ589905:FKR589905 FUM589905:FUN589905 GEI589905:GEJ589905 GOE589905:GOF589905 GYA589905:GYB589905 HHW589905:HHX589905 HRS589905:HRT589905 IBO589905:IBP589905 ILK589905:ILL589905 IVG589905:IVH589905 JFC589905:JFD589905 JOY589905:JOZ589905 JYU589905:JYV589905 KIQ589905:KIR589905 KSM589905:KSN589905 LCI589905:LCJ589905 LME589905:LMF589905 LWA589905:LWB589905 MFW589905:MFX589905 MPS589905:MPT589905 MZO589905:MZP589905 NJK589905:NJL589905 NTG589905:NTH589905 ODC589905:ODD589905 OMY589905:OMZ589905 OWU589905:OWV589905 PGQ589905:PGR589905 PQM589905:PQN589905 QAI589905:QAJ589905 QKE589905:QKF589905 QUA589905:QUB589905 RDW589905:RDX589905 RNS589905:RNT589905 RXO589905:RXP589905 SHK589905:SHL589905 SRG589905:SRH589905 TBC589905:TBD589905 TKY589905:TKZ589905 TUU589905:TUV589905 UEQ589905:UER589905 UOM589905:UON589905 UYI589905:UYJ589905 VIE589905:VIF589905 VSA589905:VSB589905 WBW589905:WBX589905 WLS589905:WLT589905 WVO589905:WVP589905 G655441:H655441 JC655441:JD655441 SY655441:SZ655441 ACU655441:ACV655441 AMQ655441:AMR655441 AWM655441:AWN655441 BGI655441:BGJ655441 BQE655441:BQF655441 CAA655441:CAB655441 CJW655441:CJX655441 CTS655441:CTT655441 DDO655441:DDP655441 DNK655441:DNL655441 DXG655441:DXH655441 EHC655441:EHD655441 EQY655441:EQZ655441 FAU655441:FAV655441 FKQ655441:FKR655441 FUM655441:FUN655441 GEI655441:GEJ655441 GOE655441:GOF655441 GYA655441:GYB655441 HHW655441:HHX655441 HRS655441:HRT655441 IBO655441:IBP655441 ILK655441:ILL655441 IVG655441:IVH655441 JFC655441:JFD655441 JOY655441:JOZ655441 JYU655441:JYV655441 KIQ655441:KIR655441 KSM655441:KSN655441 LCI655441:LCJ655441 LME655441:LMF655441 LWA655441:LWB655441 MFW655441:MFX655441 MPS655441:MPT655441 MZO655441:MZP655441 NJK655441:NJL655441 NTG655441:NTH655441 ODC655441:ODD655441 OMY655441:OMZ655441 OWU655441:OWV655441 PGQ655441:PGR655441 PQM655441:PQN655441 QAI655441:QAJ655441 QKE655441:QKF655441 QUA655441:QUB655441 RDW655441:RDX655441 RNS655441:RNT655441 RXO655441:RXP655441 SHK655441:SHL655441 SRG655441:SRH655441 TBC655441:TBD655441 TKY655441:TKZ655441 TUU655441:TUV655441 UEQ655441:UER655441 UOM655441:UON655441 UYI655441:UYJ655441 VIE655441:VIF655441 VSA655441:VSB655441 WBW655441:WBX655441 WLS655441:WLT655441 WVO655441:WVP655441 G720977:H720977 JC720977:JD720977 SY720977:SZ720977 ACU720977:ACV720977 AMQ720977:AMR720977 AWM720977:AWN720977 BGI720977:BGJ720977 BQE720977:BQF720977 CAA720977:CAB720977 CJW720977:CJX720977 CTS720977:CTT720977 DDO720977:DDP720977 DNK720977:DNL720977 DXG720977:DXH720977 EHC720977:EHD720977 EQY720977:EQZ720977 FAU720977:FAV720977 FKQ720977:FKR720977 FUM720977:FUN720977 GEI720977:GEJ720977 GOE720977:GOF720977 GYA720977:GYB720977 HHW720977:HHX720977 HRS720977:HRT720977 IBO720977:IBP720977 ILK720977:ILL720977 IVG720977:IVH720977 JFC720977:JFD720977 JOY720977:JOZ720977 JYU720977:JYV720977 KIQ720977:KIR720977 KSM720977:KSN720977 LCI720977:LCJ720977 LME720977:LMF720977 LWA720977:LWB720977 MFW720977:MFX720977 MPS720977:MPT720977 MZO720977:MZP720977 NJK720977:NJL720977 NTG720977:NTH720977 ODC720977:ODD720977 OMY720977:OMZ720977 OWU720977:OWV720977 PGQ720977:PGR720977 PQM720977:PQN720977 QAI720977:QAJ720977 QKE720977:QKF720977 QUA720977:QUB720977 RDW720977:RDX720977 RNS720977:RNT720977 RXO720977:RXP720977 SHK720977:SHL720977 SRG720977:SRH720977 TBC720977:TBD720977 TKY720977:TKZ720977 TUU720977:TUV720977 UEQ720977:UER720977 UOM720977:UON720977 UYI720977:UYJ720977 VIE720977:VIF720977 VSA720977:VSB720977 WBW720977:WBX720977 WLS720977:WLT720977 WVO720977:WVP720977 G786513:H786513 JC786513:JD786513 SY786513:SZ786513 ACU786513:ACV786513 AMQ786513:AMR786513 AWM786513:AWN786513 BGI786513:BGJ786513 BQE786513:BQF786513 CAA786513:CAB786513 CJW786513:CJX786513 CTS786513:CTT786513 DDO786513:DDP786513 DNK786513:DNL786513 DXG786513:DXH786513 EHC786513:EHD786513 EQY786513:EQZ786513 FAU786513:FAV786513 FKQ786513:FKR786513 FUM786513:FUN786513 GEI786513:GEJ786513 GOE786513:GOF786513 GYA786513:GYB786513 HHW786513:HHX786513 HRS786513:HRT786513 IBO786513:IBP786513 ILK786513:ILL786513 IVG786513:IVH786513 JFC786513:JFD786513 JOY786513:JOZ786513 JYU786513:JYV786513 KIQ786513:KIR786513 KSM786513:KSN786513 LCI786513:LCJ786513 LME786513:LMF786513 LWA786513:LWB786513 MFW786513:MFX786513 MPS786513:MPT786513 MZO786513:MZP786513 NJK786513:NJL786513 NTG786513:NTH786513 ODC786513:ODD786513 OMY786513:OMZ786513 OWU786513:OWV786513 PGQ786513:PGR786513 PQM786513:PQN786513 QAI786513:QAJ786513 QKE786513:QKF786513 QUA786513:QUB786513 RDW786513:RDX786513 RNS786513:RNT786513 RXO786513:RXP786513 SHK786513:SHL786513 SRG786513:SRH786513 TBC786513:TBD786513 TKY786513:TKZ786513 TUU786513:TUV786513 UEQ786513:UER786513 UOM786513:UON786513 UYI786513:UYJ786513 VIE786513:VIF786513 VSA786513:VSB786513 WBW786513:WBX786513 WLS786513:WLT786513 WVO786513:WVP786513 G852049:H852049 JC852049:JD852049 SY852049:SZ852049 ACU852049:ACV852049 AMQ852049:AMR852049 AWM852049:AWN852049 BGI852049:BGJ852049 BQE852049:BQF852049 CAA852049:CAB852049 CJW852049:CJX852049 CTS852049:CTT852049 DDO852049:DDP852049 DNK852049:DNL852049 DXG852049:DXH852049 EHC852049:EHD852049 EQY852049:EQZ852049 FAU852049:FAV852049 FKQ852049:FKR852049 FUM852049:FUN852049 GEI852049:GEJ852049 GOE852049:GOF852049 GYA852049:GYB852049 HHW852049:HHX852049 HRS852049:HRT852049 IBO852049:IBP852049 ILK852049:ILL852049 IVG852049:IVH852049 JFC852049:JFD852049 JOY852049:JOZ852049 JYU852049:JYV852049 KIQ852049:KIR852049 KSM852049:KSN852049 LCI852049:LCJ852049 LME852049:LMF852049 LWA852049:LWB852049 MFW852049:MFX852049 MPS852049:MPT852049 MZO852049:MZP852049 NJK852049:NJL852049 NTG852049:NTH852049 ODC852049:ODD852049 OMY852049:OMZ852049 OWU852049:OWV852049 PGQ852049:PGR852049 PQM852049:PQN852049 QAI852049:QAJ852049 QKE852049:QKF852049 QUA852049:QUB852049 RDW852049:RDX852049 RNS852049:RNT852049 RXO852049:RXP852049 SHK852049:SHL852049 SRG852049:SRH852049 TBC852049:TBD852049 TKY852049:TKZ852049 TUU852049:TUV852049 UEQ852049:UER852049 UOM852049:UON852049 UYI852049:UYJ852049 VIE852049:VIF852049 VSA852049:VSB852049 WBW852049:WBX852049 WLS852049:WLT852049 WVO852049:WVP852049 G917585:H917585 JC917585:JD917585 SY917585:SZ917585 ACU917585:ACV917585 AMQ917585:AMR917585 AWM917585:AWN917585 BGI917585:BGJ917585 BQE917585:BQF917585 CAA917585:CAB917585 CJW917585:CJX917585 CTS917585:CTT917585 DDO917585:DDP917585 DNK917585:DNL917585 DXG917585:DXH917585 EHC917585:EHD917585 EQY917585:EQZ917585 FAU917585:FAV917585 FKQ917585:FKR917585 FUM917585:FUN917585 GEI917585:GEJ917585 GOE917585:GOF917585 GYA917585:GYB917585 HHW917585:HHX917585 HRS917585:HRT917585 IBO917585:IBP917585 ILK917585:ILL917585 IVG917585:IVH917585 JFC917585:JFD917585 JOY917585:JOZ917585 JYU917585:JYV917585 KIQ917585:KIR917585 KSM917585:KSN917585 LCI917585:LCJ917585 LME917585:LMF917585 LWA917585:LWB917585 MFW917585:MFX917585 MPS917585:MPT917585 MZO917585:MZP917585 NJK917585:NJL917585 NTG917585:NTH917585 ODC917585:ODD917585 OMY917585:OMZ917585 OWU917585:OWV917585 PGQ917585:PGR917585 PQM917585:PQN917585 QAI917585:QAJ917585 QKE917585:QKF917585 QUA917585:QUB917585 RDW917585:RDX917585 RNS917585:RNT917585 RXO917585:RXP917585 SHK917585:SHL917585 SRG917585:SRH917585 TBC917585:TBD917585 TKY917585:TKZ917585 TUU917585:TUV917585 UEQ917585:UER917585 UOM917585:UON917585 UYI917585:UYJ917585 VIE917585:VIF917585 VSA917585:VSB917585 WBW917585:WBX917585 WLS917585:WLT917585 WVO917585:WVP917585 G983121:H983121 JC983121:JD983121 SY983121:SZ983121 ACU983121:ACV983121 AMQ983121:AMR983121 AWM983121:AWN983121 BGI983121:BGJ983121 BQE983121:BQF983121 CAA983121:CAB983121 CJW983121:CJX983121 CTS983121:CTT983121 DDO983121:DDP983121 DNK983121:DNL983121 DXG983121:DXH983121 EHC983121:EHD983121 EQY983121:EQZ983121 FAU983121:FAV983121 FKQ983121:FKR983121 FUM983121:FUN983121 GEI983121:GEJ983121 GOE983121:GOF983121 GYA983121:GYB983121 HHW983121:HHX983121 HRS983121:HRT983121 IBO983121:IBP983121 ILK983121:ILL983121 IVG983121:IVH983121 JFC983121:JFD983121 JOY983121:JOZ983121 JYU983121:JYV983121 KIQ983121:KIR983121 KSM983121:KSN983121 LCI983121:LCJ983121 LME983121:LMF983121 LWA983121:LWB983121 MFW983121:MFX983121 MPS983121:MPT983121 MZO983121:MZP983121 NJK983121:NJL983121 NTG983121:NTH983121 ODC983121:ODD983121 OMY983121:OMZ983121 OWU983121:OWV983121 PGQ983121:PGR983121 PQM983121:PQN983121 QAI983121:QAJ983121 QKE983121:QKF983121 QUA983121:QUB983121 RDW983121:RDX983121 RNS983121:RNT983121 RXO983121:RXP983121 SHK983121:SHL983121 SRG983121:SRH983121 TBC983121:TBD983121 TKY983121:TKZ983121 TUU983121:TUV983121 UEQ983121:UER983121 UOM983121:UON983121 UYI983121:UYJ983121 VIE983121:VIF983121 VSA983121:VSB983121 WBW983121:WBX983121 WLS983121:WLT983121 WVO983121:WVP983121" xr:uid="{8C4A18E4-5C58-488F-849C-6BE5CE3609A1}"/>
    <dataValidation allowBlank="1" showInputMessage="1" showErrorMessage="1" promptTitle="Observed Downtime" prompt="Planned and un-planned downtime recorded during the trial in minutes." sqref="G83:H83 JC83:JD83 SY83:SZ83 ACU83:ACV83 AMQ83:AMR83 AWM83:AWN83 BGI83:BGJ83 BQE83:BQF83 CAA83:CAB83 CJW83:CJX83 CTS83:CTT83 DDO83:DDP83 DNK83:DNL83 DXG83:DXH83 EHC83:EHD83 EQY83:EQZ83 FAU83:FAV83 FKQ83:FKR83 FUM83:FUN83 GEI83:GEJ83 GOE83:GOF83 GYA83:GYB83 HHW83:HHX83 HRS83:HRT83 IBO83:IBP83 ILK83:ILL83 IVG83:IVH83 JFC83:JFD83 JOY83:JOZ83 JYU83:JYV83 KIQ83:KIR83 KSM83:KSN83 LCI83:LCJ83 LME83:LMF83 LWA83:LWB83 MFW83:MFX83 MPS83:MPT83 MZO83:MZP83 NJK83:NJL83 NTG83:NTH83 ODC83:ODD83 OMY83:OMZ83 OWU83:OWV83 PGQ83:PGR83 PQM83:PQN83 QAI83:QAJ83 QKE83:QKF83 QUA83:QUB83 RDW83:RDX83 RNS83:RNT83 RXO83:RXP83 SHK83:SHL83 SRG83:SRH83 TBC83:TBD83 TKY83:TKZ83 TUU83:TUV83 UEQ83:UER83 UOM83:UON83 UYI83:UYJ83 VIE83:VIF83 VSA83:VSB83 WBW83:WBX83 WLS83:WLT83 WVO83:WVP83 G65619:H65619 JC65619:JD65619 SY65619:SZ65619 ACU65619:ACV65619 AMQ65619:AMR65619 AWM65619:AWN65619 BGI65619:BGJ65619 BQE65619:BQF65619 CAA65619:CAB65619 CJW65619:CJX65619 CTS65619:CTT65619 DDO65619:DDP65619 DNK65619:DNL65619 DXG65619:DXH65619 EHC65619:EHD65619 EQY65619:EQZ65619 FAU65619:FAV65619 FKQ65619:FKR65619 FUM65619:FUN65619 GEI65619:GEJ65619 GOE65619:GOF65619 GYA65619:GYB65619 HHW65619:HHX65619 HRS65619:HRT65619 IBO65619:IBP65619 ILK65619:ILL65619 IVG65619:IVH65619 JFC65619:JFD65619 JOY65619:JOZ65619 JYU65619:JYV65619 KIQ65619:KIR65619 KSM65619:KSN65619 LCI65619:LCJ65619 LME65619:LMF65619 LWA65619:LWB65619 MFW65619:MFX65619 MPS65619:MPT65619 MZO65619:MZP65619 NJK65619:NJL65619 NTG65619:NTH65619 ODC65619:ODD65619 OMY65619:OMZ65619 OWU65619:OWV65619 PGQ65619:PGR65619 PQM65619:PQN65619 QAI65619:QAJ65619 QKE65619:QKF65619 QUA65619:QUB65619 RDW65619:RDX65619 RNS65619:RNT65619 RXO65619:RXP65619 SHK65619:SHL65619 SRG65619:SRH65619 TBC65619:TBD65619 TKY65619:TKZ65619 TUU65619:TUV65619 UEQ65619:UER65619 UOM65619:UON65619 UYI65619:UYJ65619 VIE65619:VIF65619 VSA65619:VSB65619 WBW65619:WBX65619 WLS65619:WLT65619 WVO65619:WVP65619 G131155:H131155 JC131155:JD131155 SY131155:SZ131155 ACU131155:ACV131155 AMQ131155:AMR131155 AWM131155:AWN131155 BGI131155:BGJ131155 BQE131155:BQF131155 CAA131155:CAB131155 CJW131155:CJX131155 CTS131155:CTT131155 DDO131155:DDP131155 DNK131155:DNL131155 DXG131155:DXH131155 EHC131155:EHD131155 EQY131155:EQZ131155 FAU131155:FAV131155 FKQ131155:FKR131155 FUM131155:FUN131155 GEI131155:GEJ131155 GOE131155:GOF131155 GYA131155:GYB131155 HHW131155:HHX131155 HRS131155:HRT131155 IBO131155:IBP131155 ILK131155:ILL131155 IVG131155:IVH131155 JFC131155:JFD131155 JOY131155:JOZ131155 JYU131155:JYV131155 KIQ131155:KIR131155 KSM131155:KSN131155 LCI131155:LCJ131155 LME131155:LMF131155 LWA131155:LWB131155 MFW131155:MFX131155 MPS131155:MPT131155 MZO131155:MZP131155 NJK131155:NJL131155 NTG131155:NTH131155 ODC131155:ODD131155 OMY131155:OMZ131155 OWU131155:OWV131155 PGQ131155:PGR131155 PQM131155:PQN131155 QAI131155:QAJ131155 QKE131155:QKF131155 QUA131155:QUB131155 RDW131155:RDX131155 RNS131155:RNT131155 RXO131155:RXP131155 SHK131155:SHL131155 SRG131155:SRH131155 TBC131155:TBD131155 TKY131155:TKZ131155 TUU131155:TUV131155 UEQ131155:UER131155 UOM131155:UON131155 UYI131155:UYJ131155 VIE131155:VIF131155 VSA131155:VSB131155 WBW131155:WBX131155 WLS131155:WLT131155 WVO131155:WVP131155 G196691:H196691 JC196691:JD196691 SY196691:SZ196691 ACU196691:ACV196691 AMQ196691:AMR196691 AWM196691:AWN196691 BGI196691:BGJ196691 BQE196691:BQF196691 CAA196691:CAB196691 CJW196691:CJX196691 CTS196691:CTT196691 DDO196691:DDP196691 DNK196691:DNL196691 DXG196691:DXH196691 EHC196691:EHD196691 EQY196691:EQZ196691 FAU196691:FAV196691 FKQ196691:FKR196691 FUM196691:FUN196691 GEI196691:GEJ196691 GOE196691:GOF196691 GYA196691:GYB196691 HHW196691:HHX196691 HRS196691:HRT196691 IBO196691:IBP196691 ILK196691:ILL196691 IVG196691:IVH196691 JFC196691:JFD196691 JOY196691:JOZ196691 JYU196691:JYV196691 KIQ196691:KIR196691 KSM196691:KSN196691 LCI196691:LCJ196691 LME196691:LMF196691 LWA196691:LWB196691 MFW196691:MFX196691 MPS196691:MPT196691 MZO196691:MZP196691 NJK196691:NJL196691 NTG196691:NTH196691 ODC196691:ODD196691 OMY196691:OMZ196691 OWU196691:OWV196691 PGQ196691:PGR196691 PQM196691:PQN196691 QAI196691:QAJ196691 QKE196691:QKF196691 QUA196691:QUB196691 RDW196691:RDX196691 RNS196691:RNT196691 RXO196691:RXP196691 SHK196691:SHL196691 SRG196691:SRH196691 TBC196691:TBD196691 TKY196691:TKZ196691 TUU196691:TUV196691 UEQ196691:UER196691 UOM196691:UON196691 UYI196691:UYJ196691 VIE196691:VIF196691 VSA196691:VSB196691 WBW196691:WBX196691 WLS196691:WLT196691 WVO196691:WVP196691 G262227:H262227 JC262227:JD262227 SY262227:SZ262227 ACU262227:ACV262227 AMQ262227:AMR262227 AWM262227:AWN262227 BGI262227:BGJ262227 BQE262227:BQF262227 CAA262227:CAB262227 CJW262227:CJX262227 CTS262227:CTT262227 DDO262227:DDP262227 DNK262227:DNL262227 DXG262227:DXH262227 EHC262227:EHD262227 EQY262227:EQZ262227 FAU262227:FAV262227 FKQ262227:FKR262227 FUM262227:FUN262227 GEI262227:GEJ262227 GOE262227:GOF262227 GYA262227:GYB262227 HHW262227:HHX262227 HRS262227:HRT262227 IBO262227:IBP262227 ILK262227:ILL262227 IVG262227:IVH262227 JFC262227:JFD262227 JOY262227:JOZ262227 JYU262227:JYV262227 KIQ262227:KIR262227 KSM262227:KSN262227 LCI262227:LCJ262227 LME262227:LMF262227 LWA262227:LWB262227 MFW262227:MFX262227 MPS262227:MPT262227 MZO262227:MZP262227 NJK262227:NJL262227 NTG262227:NTH262227 ODC262227:ODD262227 OMY262227:OMZ262227 OWU262227:OWV262227 PGQ262227:PGR262227 PQM262227:PQN262227 QAI262227:QAJ262227 QKE262227:QKF262227 QUA262227:QUB262227 RDW262227:RDX262227 RNS262227:RNT262227 RXO262227:RXP262227 SHK262227:SHL262227 SRG262227:SRH262227 TBC262227:TBD262227 TKY262227:TKZ262227 TUU262227:TUV262227 UEQ262227:UER262227 UOM262227:UON262227 UYI262227:UYJ262227 VIE262227:VIF262227 VSA262227:VSB262227 WBW262227:WBX262227 WLS262227:WLT262227 WVO262227:WVP262227 G327763:H327763 JC327763:JD327763 SY327763:SZ327763 ACU327763:ACV327763 AMQ327763:AMR327763 AWM327763:AWN327763 BGI327763:BGJ327763 BQE327763:BQF327763 CAA327763:CAB327763 CJW327763:CJX327763 CTS327763:CTT327763 DDO327763:DDP327763 DNK327763:DNL327763 DXG327763:DXH327763 EHC327763:EHD327763 EQY327763:EQZ327763 FAU327763:FAV327763 FKQ327763:FKR327763 FUM327763:FUN327763 GEI327763:GEJ327763 GOE327763:GOF327763 GYA327763:GYB327763 HHW327763:HHX327763 HRS327763:HRT327763 IBO327763:IBP327763 ILK327763:ILL327763 IVG327763:IVH327763 JFC327763:JFD327763 JOY327763:JOZ327763 JYU327763:JYV327763 KIQ327763:KIR327763 KSM327763:KSN327763 LCI327763:LCJ327763 LME327763:LMF327763 LWA327763:LWB327763 MFW327763:MFX327763 MPS327763:MPT327763 MZO327763:MZP327763 NJK327763:NJL327763 NTG327763:NTH327763 ODC327763:ODD327763 OMY327763:OMZ327763 OWU327763:OWV327763 PGQ327763:PGR327763 PQM327763:PQN327763 QAI327763:QAJ327763 QKE327763:QKF327763 QUA327763:QUB327763 RDW327763:RDX327763 RNS327763:RNT327763 RXO327763:RXP327763 SHK327763:SHL327763 SRG327763:SRH327763 TBC327763:TBD327763 TKY327763:TKZ327763 TUU327763:TUV327763 UEQ327763:UER327763 UOM327763:UON327763 UYI327763:UYJ327763 VIE327763:VIF327763 VSA327763:VSB327763 WBW327763:WBX327763 WLS327763:WLT327763 WVO327763:WVP327763 G393299:H393299 JC393299:JD393299 SY393299:SZ393299 ACU393299:ACV393299 AMQ393299:AMR393299 AWM393299:AWN393299 BGI393299:BGJ393299 BQE393299:BQF393299 CAA393299:CAB393299 CJW393299:CJX393299 CTS393299:CTT393299 DDO393299:DDP393299 DNK393299:DNL393299 DXG393299:DXH393299 EHC393299:EHD393299 EQY393299:EQZ393299 FAU393299:FAV393299 FKQ393299:FKR393299 FUM393299:FUN393299 GEI393299:GEJ393299 GOE393299:GOF393299 GYA393299:GYB393299 HHW393299:HHX393299 HRS393299:HRT393299 IBO393299:IBP393299 ILK393299:ILL393299 IVG393299:IVH393299 JFC393299:JFD393299 JOY393299:JOZ393299 JYU393299:JYV393299 KIQ393299:KIR393299 KSM393299:KSN393299 LCI393299:LCJ393299 LME393299:LMF393299 LWA393299:LWB393299 MFW393299:MFX393299 MPS393299:MPT393299 MZO393299:MZP393299 NJK393299:NJL393299 NTG393299:NTH393299 ODC393299:ODD393299 OMY393299:OMZ393299 OWU393299:OWV393299 PGQ393299:PGR393299 PQM393299:PQN393299 QAI393299:QAJ393299 QKE393299:QKF393299 QUA393299:QUB393299 RDW393299:RDX393299 RNS393299:RNT393299 RXO393299:RXP393299 SHK393299:SHL393299 SRG393299:SRH393299 TBC393299:TBD393299 TKY393299:TKZ393299 TUU393299:TUV393299 UEQ393299:UER393299 UOM393299:UON393299 UYI393299:UYJ393299 VIE393299:VIF393299 VSA393299:VSB393299 WBW393299:WBX393299 WLS393299:WLT393299 WVO393299:WVP393299 G458835:H458835 JC458835:JD458835 SY458835:SZ458835 ACU458835:ACV458835 AMQ458835:AMR458835 AWM458835:AWN458835 BGI458835:BGJ458835 BQE458835:BQF458835 CAA458835:CAB458835 CJW458835:CJX458835 CTS458835:CTT458835 DDO458835:DDP458835 DNK458835:DNL458835 DXG458835:DXH458835 EHC458835:EHD458835 EQY458835:EQZ458835 FAU458835:FAV458835 FKQ458835:FKR458835 FUM458835:FUN458835 GEI458835:GEJ458835 GOE458835:GOF458835 GYA458835:GYB458835 HHW458835:HHX458835 HRS458835:HRT458835 IBO458835:IBP458835 ILK458835:ILL458835 IVG458835:IVH458835 JFC458835:JFD458835 JOY458835:JOZ458835 JYU458835:JYV458835 KIQ458835:KIR458835 KSM458835:KSN458835 LCI458835:LCJ458835 LME458835:LMF458835 LWA458835:LWB458835 MFW458835:MFX458835 MPS458835:MPT458835 MZO458835:MZP458835 NJK458835:NJL458835 NTG458835:NTH458835 ODC458835:ODD458835 OMY458835:OMZ458835 OWU458835:OWV458835 PGQ458835:PGR458835 PQM458835:PQN458835 QAI458835:QAJ458835 QKE458835:QKF458835 QUA458835:QUB458835 RDW458835:RDX458835 RNS458835:RNT458835 RXO458835:RXP458835 SHK458835:SHL458835 SRG458835:SRH458835 TBC458835:TBD458835 TKY458835:TKZ458835 TUU458835:TUV458835 UEQ458835:UER458835 UOM458835:UON458835 UYI458835:UYJ458835 VIE458835:VIF458835 VSA458835:VSB458835 WBW458835:WBX458835 WLS458835:WLT458835 WVO458835:WVP458835 G524371:H524371 JC524371:JD524371 SY524371:SZ524371 ACU524371:ACV524371 AMQ524371:AMR524371 AWM524371:AWN524371 BGI524371:BGJ524371 BQE524371:BQF524371 CAA524371:CAB524371 CJW524371:CJX524371 CTS524371:CTT524371 DDO524371:DDP524371 DNK524371:DNL524371 DXG524371:DXH524371 EHC524371:EHD524371 EQY524371:EQZ524371 FAU524371:FAV524371 FKQ524371:FKR524371 FUM524371:FUN524371 GEI524371:GEJ524371 GOE524371:GOF524371 GYA524371:GYB524371 HHW524371:HHX524371 HRS524371:HRT524371 IBO524371:IBP524371 ILK524371:ILL524371 IVG524371:IVH524371 JFC524371:JFD524371 JOY524371:JOZ524371 JYU524371:JYV524371 KIQ524371:KIR524371 KSM524371:KSN524371 LCI524371:LCJ524371 LME524371:LMF524371 LWA524371:LWB524371 MFW524371:MFX524371 MPS524371:MPT524371 MZO524371:MZP524371 NJK524371:NJL524371 NTG524371:NTH524371 ODC524371:ODD524371 OMY524371:OMZ524371 OWU524371:OWV524371 PGQ524371:PGR524371 PQM524371:PQN524371 QAI524371:QAJ524371 QKE524371:QKF524371 QUA524371:QUB524371 RDW524371:RDX524371 RNS524371:RNT524371 RXO524371:RXP524371 SHK524371:SHL524371 SRG524371:SRH524371 TBC524371:TBD524371 TKY524371:TKZ524371 TUU524371:TUV524371 UEQ524371:UER524371 UOM524371:UON524371 UYI524371:UYJ524371 VIE524371:VIF524371 VSA524371:VSB524371 WBW524371:WBX524371 WLS524371:WLT524371 WVO524371:WVP524371 G589907:H589907 JC589907:JD589907 SY589907:SZ589907 ACU589907:ACV589907 AMQ589907:AMR589907 AWM589907:AWN589907 BGI589907:BGJ589907 BQE589907:BQF589907 CAA589907:CAB589907 CJW589907:CJX589907 CTS589907:CTT589907 DDO589907:DDP589907 DNK589907:DNL589907 DXG589907:DXH589907 EHC589907:EHD589907 EQY589907:EQZ589907 FAU589907:FAV589907 FKQ589907:FKR589907 FUM589907:FUN589907 GEI589907:GEJ589907 GOE589907:GOF589907 GYA589907:GYB589907 HHW589907:HHX589907 HRS589907:HRT589907 IBO589907:IBP589907 ILK589907:ILL589907 IVG589907:IVH589907 JFC589907:JFD589907 JOY589907:JOZ589907 JYU589907:JYV589907 KIQ589907:KIR589907 KSM589907:KSN589907 LCI589907:LCJ589907 LME589907:LMF589907 LWA589907:LWB589907 MFW589907:MFX589907 MPS589907:MPT589907 MZO589907:MZP589907 NJK589907:NJL589907 NTG589907:NTH589907 ODC589907:ODD589907 OMY589907:OMZ589907 OWU589907:OWV589907 PGQ589907:PGR589907 PQM589907:PQN589907 QAI589907:QAJ589907 QKE589907:QKF589907 QUA589907:QUB589907 RDW589907:RDX589907 RNS589907:RNT589907 RXO589907:RXP589907 SHK589907:SHL589907 SRG589907:SRH589907 TBC589907:TBD589907 TKY589907:TKZ589907 TUU589907:TUV589907 UEQ589907:UER589907 UOM589907:UON589907 UYI589907:UYJ589907 VIE589907:VIF589907 VSA589907:VSB589907 WBW589907:WBX589907 WLS589907:WLT589907 WVO589907:WVP589907 G655443:H655443 JC655443:JD655443 SY655443:SZ655443 ACU655443:ACV655443 AMQ655443:AMR655443 AWM655443:AWN655443 BGI655443:BGJ655443 BQE655443:BQF655443 CAA655443:CAB655443 CJW655443:CJX655443 CTS655443:CTT655443 DDO655443:DDP655443 DNK655443:DNL655443 DXG655443:DXH655443 EHC655443:EHD655443 EQY655443:EQZ655443 FAU655443:FAV655443 FKQ655443:FKR655443 FUM655443:FUN655443 GEI655443:GEJ655443 GOE655443:GOF655443 GYA655443:GYB655443 HHW655443:HHX655443 HRS655443:HRT655443 IBO655443:IBP655443 ILK655443:ILL655443 IVG655443:IVH655443 JFC655443:JFD655443 JOY655443:JOZ655443 JYU655443:JYV655443 KIQ655443:KIR655443 KSM655443:KSN655443 LCI655443:LCJ655443 LME655443:LMF655443 LWA655443:LWB655443 MFW655443:MFX655443 MPS655443:MPT655443 MZO655443:MZP655443 NJK655443:NJL655443 NTG655443:NTH655443 ODC655443:ODD655443 OMY655443:OMZ655443 OWU655443:OWV655443 PGQ655443:PGR655443 PQM655443:PQN655443 QAI655443:QAJ655443 QKE655443:QKF655443 QUA655443:QUB655443 RDW655443:RDX655443 RNS655443:RNT655443 RXO655443:RXP655443 SHK655443:SHL655443 SRG655443:SRH655443 TBC655443:TBD655443 TKY655443:TKZ655443 TUU655443:TUV655443 UEQ655443:UER655443 UOM655443:UON655443 UYI655443:UYJ655443 VIE655443:VIF655443 VSA655443:VSB655443 WBW655443:WBX655443 WLS655443:WLT655443 WVO655443:WVP655443 G720979:H720979 JC720979:JD720979 SY720979:SZ720979 ACU720979:ACV720979 AMQ720979:AMR720979 AWM720979:AWN720979 BGI720979:BGJ720979 BQE720979:BQF720979 CAA720979:CAB720979 CJW720979:CJX720979 CTS720979:CTT720979 DDO720979:DDP720979 DNK720979:DNL720979 DXG720979:DXH720979 EHC720979:EHD720979 EQY720979:EQZ720979 FAU720979:FAV720979 FKQ720979:FKR720979 FUM720979:FUN720979 GEI720979:GEJ720979 GOE720979:GOF720979 GYA720979:GYB720979 HHW720979:HHX720979 HRS720979:HRT720979 IBO720979:IBP720979 ILK720979:ILL720979 IVG720979:IVH720979 JFC720979:JFD720979 JOY720979:JOZ720979 JYU720979:JYV720979 KIQ720979:KIR720979 KSM720979:KSN720979 LCI720979:LCJ720979 LME720979:LMF720979 LWA720979:LWB720979 MFW720979:MFX720979 MPS720979:MPT720979 MZO720979:MZP720979 NJK720979:NJL720979 NTG720979:NTH720979 ODC720979:ODD720979 OMY720979:OMZ720979 OWU720979:OWV720979 PGQ720979:PGR720979 PQM720979:PQN720979 QAI720979:QAJ720979 QKE720979:QKF720979 QUA720979:QUB720979 RDW720979:RDX720979 RNS720979:RNT720979 RXO720979:RXP720979 SHK720979:SHL720979 SRG720979:SRH720979 TBC720979:TBD720979 TKY720979:TKZ720979 TUU720979:TUV720979 UEQ720979:UER720979 UOM720979:UON720979 UYI720979:UYJ720979 VIE720979:VIF720979 VSA720979:VSB720979 WBW720979:WBX720979 WLS720979:WLT720979 WVO720979:WVP720979 G786515:H786515 JC786515:JD786515 SY786515:SZ786515 ACU786515:ACV786515 AMQ786515:AMR786515 AWM786515:AWN786515 BGI786515:BGJ786515 BQE786515:BQF786515 CAA786515:CAB786515 CJW786515:CJX786515 CTS786515:CTT786515 DDO786515:DDP786515 DNK786515:DNL786515 DXG786515:DXH786515 EHC786515:EHD786515 EQY786515:EQZ786515 FAU786515:FAV786515 FKQ786515:FKR786515 FUM786515:FUN786515 GEI786515:GEJ786515 GOE786515:GOF786515 GYA786515:GYB786515 HHW786515:HHX786515 HRS786515:HRT786515 IBO786515:IBP786515 ILK786515:ILL786515 IVG786515:IVH786515 JFC786515:JFD786515 JOY786515:JOZ786515 JYU786515:JYV786515 KIQ786515:KIR786515 KSM786515:KSN786515 LCI786515:LCJ786515 LME786515:LMF786515 LWA786515:LWB786515 MFW786515:MFX786515 MPS786515:MPT786515 MZO786515:MZP786515 NJK786515:NJL786515 NTG786515:NTH786515 ODC786515:ODD786515 OMY786515:OMZ786515 OWU786515:OWV786515 PGQ786515:PGR786515 PQM786515:PQN786515 QAI786515:QAJ786515 QKE786515:QKF786515 QUA786515:QUB786515 RDW786515:RDX786515 RNS786515:RNT786515 RXO786515:RXP786515 SHK786515:SHL786515 SRG786515:SRH786515 TBC786515:TBD786515 TKY786515:TKZ786515 TUU786515:TUV786515 UEQ786515:UER786515 UOM786515:UON786515 UYI786515:UYJ786515 VIE786515:VIF786515 VSA786515:VSB786515 WBW786515:WBX786515 WLS786515:WLT786515 WVO786515:WVP786515 G852051:H852051 JC852051:JD852051 SY852051:SZ852051 ACU852051:ACV852051 AMQ852051:AMR852051 AWM852051:AWN852051 BGI852051:BGJ852051 BQE852051:BQF852051 CAA852051:CAB852051 CJW852051:CJX852051 CTS852051:CTT852051 DDO852051:DDP852051 DNK852051:DNL852051 DXG852051:DXH852051 EHC852051:EHD852051 EQY852051:EQZ852051 FAU852051:FAV852051 FKQ852051:FKR852051 FUM852051:FUN852051 GEI852051:GEJ852051 GOE852051:GOF852051 GYA852051:GYB852051 HHW852051:HHX852051 HRS852051:HRT852051 IBO852051:IBP852051 ILK852051:ILL852051 IVG852051:IVH852051 JFC852051:JFD852051 JOY852051:JOZ852051 JYU852051:JYV852051 KIQ852051:KIR852051 KSM852051:KSN852051 LCI852051:LCJ852051 LME852051:LMF852051 LWA852051:LWB852051 MFW852051:MFX852051 MPS852051:MPT852051 MZO852051:MZP852051 NJK852051:NJL852051 NTG852051:NTH852051 ODC852051:ODD852051 OMY852051:OMZ852051 OWU852051:OWV852051 PGQ852051:PGR852051 PQM852051:PQN852051 QAI852051:QAJ852051 QKE852051:QKF852051 QUA852051:QUB852051 RDW852051:RDX852051 RNS852051:RNT852051 RXO852051:RXP852051 SHK852051:SHL852051 SRG852051:SRH852051 TBC852051:TBD852051 TKY852051:TKZ852051 TUU852051:TUV852051 UEQ852051:UER852051 UOM852051:UON852051 UYI852051:UYJ852051 VIE852051:VIF852051 VSA852051:VSB852051 WBW852051:WBX852051 WLS852051:WLT852051 WVO852051:WVP852051 G917587:H917587 JC917587:JD917587 SY917587:SZ917587 ACU917587:ACV917587 AMQ917587:AMR917587 AWM917587:AWN917587 BGI917587:BGJ917587 BQE917587:BQF917587 CAA917587:CAB917587 CJW917587:CJX917587 CTS917587:CTT917587 DDO917587:DDP917587 DNK917587:DNL917587 DXG917587:DXH917587 EHC917587:EHD917587 EQY917587:EQZ917587 FAU917587:FAV917587 FKQ917587:FKR917587 FUM917587:FUN917587 GEI917587:GEJ917587 GOE917587:GOF917587 GYA917587:GYB917587 HHW917587:HHX917587 HRS917587:HRT917587 IBO917587:IBP917587 ILK917587:ILL917587 IVG917587:IVH917587 JFC917587:JFD917587 JOY917587:JOZ917587 JYU917587:JYV917587 KIQ917587:KIR917587 KSM917587:KSN917587 LCI917587:LCJ917587 LME917587:LMF917587 LWA917587:LWB917587 MFW917587:MFX917587 MPS917587:MPT917587 MZO917587:MZP917587 NJK917587:NJL917587 NTG917587:NTH917587 ODC917587:ODD917587 OMY917587:OMZ917587 OWU917587:OWV917587 PGQ917587:PGR917587 PQM917587:PQN917587 QAI917587:QAJ917587 QKE917587:QKF917587 QUA917587:QUB917587 RDW917587:RDX917587 RNS917587:RNT917587 RXO917587:RXP917587 SHK917587:SHL917587 SRG917587:SRH917587 TBC917587:TBD917587 TKY917587:TKZ917587 TUU917587:TUV917587 UEQ917587:UER917587 UOM917587:UON917587 UYI917587:UYJ917587 VIE917587:VIF917587 VSA917587:VSB917587 WBW917587:WBX917587 WLS917587:WLT917587 WVO917587:WVP917587 G983123:H983123 JC983123:JD983123 SY983123:SZ983123 ACU983123:ACV983123 AMQ983123:AMR983123 AWM983123:AWN983123 BGI983123:BGJ983123 BQE983123:BQF983123 CAA983123:CAB983123 CJW983123:CJX983123 CTS983123:CTT983123 DDO983123:DDP983123 DNK983123:DNL983123 DXG983123:DXH983123 EHC983123:EHD983123 EQY983123:EQZ983123 FAU983123:FAV983123 FKQ983123:FKR983123 FUM983123:FUN983123 GEI983123:GEJ983123 GOE983123:GOF983123 GYA983123:GYB983123 HHW983123:HHX983123 HRS983123:HRT983123 IBO983123:IBP983123 ILK983123:ILL983123 IVG983123:IVH983123 JFC983123:JFD983123 JOY983123:JOZ983123 JYU983123:JYV983123 KIQ983123:KIR983123 KSM983123:KSN983123 LCI983123:LCJ983123 LME983123:LMF983123 LWA983123:LWB983123 MFW983123:MFX983123 MPS983123:MPT983123 MZO983123:MZP983123 NJK983123:NJL983123 NTG983123:NTH983123 ODC983123:ODD983123 OMY983123:OMZ983123 OWU983123:OWV983123 PGQ983123:PGR983123 PQM983123:PQN983123 QAI983123:QAJ983123 QKE983123:QKF983123 QUA983123:QUB983123 RDW983123:RDX983123 RNS983123:RNT983123 RXO983123:RXP983123 SHK983123:SHL983123 SRG983123:SRH983123 TBC983123:TBD983123 TKY983123:TKZ983123 TUU983123:TUV983123 UEQ983123:UER983123 UOM983123:UON983123 UYI983123:UYJ983123 VIE983123:VIF983123 VSA983123:VSB983123 WBW983123:WBX983123 WLS983123:WLT983123 WVO983123:WVP983123 J83:L83 JF83:JH83 TB83:TD83 ACX83:ACZ83 AMT83:AMV83 AWP83:AWR83 BGL83:BGN83 BQH83:BQJ83 CAD83:CAF83 CJZ83:CKB83 CTV83:CTX83 DDR83:DDT83 DNN83:DNP83 DXJ83:DXL83 EHF83:EHH83 ERB83:ERD83 FAX83:FAZ83 FKT83:FKV83 FUP83:FUR83 GEL83:GEN83 GOH83:GOJ83 GYD83:GYF83 HHZ83:HIB83 HRV83:HRX83 IBR83:IBT83 ILN83:ILP83 IVJ83:IVL83 JFF83:JFH83 JPB83:JPD83 JYX83:JYZ83 KIT83:KIV83 KSP83:KSR83 LCL83:LCN83 LMH83:LMJ83 LWD83:LWF83 MFZ83:MGB83 MPV83:MPX83 MZR83:MZT83 NJN83:NJP83 NTJ83:NTL83 ODF83:ODH83 ONB83:OND83 OWX83:OWZ83 PGT83:PGV83 PQP83:PQR83 QAL83:QAN83 QKH83:QKJ83 QUD83:QUF83 RDZ83:REB83 RNV83:RNX83 RXR83:RXT83 SHN83:SHP83 SRJ83:SRL83 TBF83:TBH83 TLB83:TLD83 TUX83:TUZ83 UET83:UEV83 UOP83:UOR83 UYL83:UYN83 VIH83:VIJ83 VSD83:VSF83 WBZ83:WCB83 WLV83:WLX83 WVR83:WVT83 J65619:L65619 JF65619:JH65619 TB65619:TD65619 ACX65619:ACZ65619 AMT65619:AMV65619 AWP65619:AWR65619 BGL65619:BGN65619 BQH65619:BQJ65619 CAD65619:CAF65619 CJZ65619:CKB65619 CTV65619:CTX65619 DDR65619:DDT65619 DNN65619:DNP65619 DXJ65619:DXL65619 EHF65619:EHH65619 ERB65619:ERD65619 FAX65619:FAZ65619 FKT65619:FKV65619 FUP65619:FUR65619 GEL65619:GEN65619 GOH65619:GOJ65619 GYD65619:GYF65619 HHZ65619:HIB65619 HRV65619:HRX65619 IBR65619:IBT65619 ILN65619:ILP65619 IVJ65619:IVL65619 JFF65619:JFH65619 JPB65619:JPD65619 JYX65619:JYZ65619 KIT65619:KIV65619 KSP65619:KSR65619 LCL65619:LCN65619 LMH65619:LMJ65619 LWD65619:LWF65619 MFZ65619:MGB65619 MPV65619:MPX65619 MZR65619:MZT65619 NJN65619:NJP65619 NTJ65619:NTL65619 ODF65619:ODH65619 ONB65619:OND65619 OWX65619:OWZ65619 PGT65619:PGV65619 PQP65619:PQR65619 QAL65619:QAN65619 QKH65619:QKJ65619 QUD65619:QUF65619 RDZ65619:REB65619 RNV65619:RNX65619 RXR65619:RXT65619 SHN65619:SHP65619 SRJ65619:SRL65619 TBF65619:TBH65619 TLB65619:TLD65619 TUX65619:TUZ65619 UET65619:UEV65619 UOP65619:UOR65619 UYL65619:UYN65619 VIH65619:VIJ65619 VSD65619:VSF65619 WBZ65619:WCB65619 WLV65619:WLX65619 WVR65619:WVT65619 J131155:L131155 JF131155:JH131155 TB131155:TD131155 ACX131155:ACZ131155 AMT131155:AMV131155 AWP131155:AWR131155 BGL131155:BGN131155 BQH131155:BQJ131155 CAD131155:CAF131155 CJZ131155:CKB131155 CTV131155:CTX131155 DDR131155:DDT131155 DNN131155:DNP131155 DXJ131155:DXL131155 EHF131155:EHH131155 ERB131155:ERD131155 FAX131155:FAZ131155 FKT131155:FKV131155 FUP131155:FUR131155 GEL131155:GEN131155 GOH131155:GOJ131155 GYD131155:GYF131155 HHZ131155:HIB131155 HRV131155:HRX131155 IBR131155:IBT131155 ILN131155:ILP131155 IVJ131155:IVL131155 JFF131155:JFH131155 JPB131155:JPD131155 JYX131155:JYZ131155 KIT131155:KIV131155 KSP131155:KSR131155 LCL131155:LCN131155 LMH131155:LMJ131155 LWD131155:LWF131155 MFZ131155:MGB131155 MPV131155:MPX131155 MZR131155:MZT131155 NJN131155:NJP131155 NTJ131155:NTL131155 ODF131155:ODH131155 ONB131155:OND131155 OWX131155:OWZ131155 PGT131155:PGV131155 PQP131155:PQR131155 QAL131155:QAN131155 QKH131155:QKJ131155 QUD131155:QUF131155 RDZ131155:REB131155 RNV131155:RNX131155 RXR131155:RXT131155 SHN131155:SHP131155 SRJ131155:SRL131155 TBF131155:TBH131155 TLB131155:TLD131155 TUX131155:TUZ131155 UET131155:UEV131155 UOP131155:UOR131155 UYL131155:UYN131155 VIH131155:VIJ131155 VSD131155:VSF131155 WBZ131155:WCB131155 WLV131155:WLX131155 WVR131155:WVT131155 J196691:L196691 JF196691:JH196691 TB196691:TD196691 ACX196691:ACZ196691 AMT196691:AMV196691 AWP196691:AWR196691 BGL196691:BGN196691 BQH196691:BQJ196691 CAD196691:CAF196691 CJZ196691:CKB196691 CTV196691:CTX196691 DDR196691:DDT196691 DNN196691:DNP196691 DXJ196691:DXL196691 EHF196691:EHH196691 ERB196691:ERD196691 FAX196691:FAZ196691 FKT196691:FKV196691 FUP196691:FUR196691 GEL196691:GEN196691 GOH196691:GOJ196691 GYD196691:GYF196691 HHZ196691:HIB196691 HRV196691:HRX196691 IBR196691:IBT196691 ILN196691:ILP196691 IVJ196691:IVL196691 JFF196691:JFH196691 JPB196691:JPD196691 JYX196691:JYZ196691 KIT196691:KIV196691 KSP196691:KSR196691 LCL196691:LCN196691 LMH196691:LMJ196691 LWD196691:LWF196691 MFZ196691:MGB196691 MPV196691:MPX196691 MZR196691:MZT196691 NJN196691:NJP196691 NTJ196691:NTL196691 ODF196691:ODH196691 ONB196691:OND196691 OWX196691:OWZ196691 PGT196691:PGV196691 PQP196691:PQR196691 QAL196691:QAN196691 QKH196691:QKJ196691 QUD196691:QUF196691 RDZ196691:REB196691 RNV196691:RNX196691 RXR196691:RXT196691 SHN196691:SHP196691 SRJ196691:SRL196691 TBF196691:TBH196691 TLB196691:TLD196691 TUX196691:TUZ196691 UET196691:UEV196691 UOP196691:UOR196691 UYL196691:UYN196691 VIH196691:VIJ196691 VSD196691:VSF196691 WBZ196691:WCB196691 WLV196691:WLX196691 WVR196691:WVT196691 J262227:L262227 JF262227:JH262227 TB262227:TD262227 ACX262227:ACZ262227 AMT262227:AMV262227 AWP262227:AWR262227 BGL262227:BGN262227 BQH262227:BQJ262227 CAD262227:CAF262227 CJZ262227:CKB262227 CTV262227:CTX262227 DDR262227:DDT262227 DNN262227:DNP262227 DXJ262227:DXL262227 EHF262227:EHH262227 ERB262227:ERD262227 FAX262227:FAZ262227 FKT262227:FKV262227 FUP262227:FUR262227 GEL262227:GEN262227 GOH262227:GOJ262227 GYD262227:GYF262227 HHZ262227:HIB262227 HRV262227:HRX262227 IBR262227:IBT262227 ILN262227:ILP262227 IVJ262227:IVL262227 JFF262227:JFH262227 JPB262227:JPD262227 JYX262227:JYZ262227 KIT262227:KIV262227 KSP262227:KSR262227 LCL262227:LCN262227 LMH262227:LMJ262227 LWD262227:LWF262227 MFZ262227:MGB262227 MPV262227:MPX262227 MZR262227:MZT262227 NJN262227:NJP262227 NTJ262227:NTL262227 ODF262227:ODH262227 ONB262227:OND262227 OWX262227:OWZ262227 PGT262227:PGV262227 PQP262227:PQR262227 QAL262227:QAN262227 QKH262227:QKJ262227 QUD262227:QUF262227 RDZ262227:REB262227 RNV262227:RNX262227 RXR262227:RXT262227 SHN262227:SHP262227 SRJ262227:SRL262227 TBF262227:TBH262227 TLB262227:TLD262227 TUX262227:TUZ262227 UET262227:UEV262227 UOP262227:UOR262227 UYL262227:UYN262227 VIH262227:VIJ262227 VSD262227:VSF262227 WBZ262227:WCB262227 WLV262227:WLX262227 WVR262227:WVT262227 J327763:L327763 JF327763:JH327763 TB327763:TD327763 ACX327763:ACZ327763 AMT327763:AMV327763 AWP327763:AWR327763 BGL327763:BGN327763 BQH327763:BQJ327763 CAD327763:CAF327763 CJZ327763:CKB327763 CTV327763:CTX327763 DDR327763:DDT327763 DNN327763:DNP327763 DXJ327763:DXL327763 EHF327763:EHH327763 ERB327763:ERD327763 FAX327763:FAZ327763 FKT327763:FKV327763 FUP327763:FUR327763 GEL327763:GEN327763 GOH327763:GOJ327763 GYD327763:GYF327763 HHZ327763:HIB327763 HRV327763:HRX327763 IBR327763:IBT327763 ILN327763:ILP327763 IVJ327763:IVL327763 JFF327763:JFH327763 JPB327763:JPD327763 JYX327763:JYZ327763 KIT327763:KIV327763 KSP327763:KSR327763 LCL327763:LCN327763 LMH327763:LMJ327763 LWD327763:LWF327763 MFZ327763:MGB327763 MPV327763:MPX327763 MZR327763:MZT327763 NJN327763:NJP327763 NTJ327763:NTL327763 ODF327763:ODH327763 ONB327763:OND327763 OWX327763:OWZ327763 PGT327763:PGV327763 PQP327763:PQR327763 QAL327763:QAN327763 QKH327763:QKJ327763 QUD327763:QUF327763 RDZ327763:REB327763 RNV327763:RNX327763 RXR327763:RXT327763 SHN327763:SHP327763 SRJ327763:SRL327763 TBF327763:TBH327763 TLB327763:TLD327763 TUX327763:TUZ327763 UET327763:UEV327763 UOP327763:UOR327763 UYL327763:UYN327763 VIH327763:VIJ327763 VSD327763:VSF327763 WBZ327763:WCB327763 WLV327763:WLX327763 WVR327763:WVT327763 J393299:L393299 JF393299:JH393299 TB393299:TD393299 ACX393299:ACZ393299 AMT393299:AMV393299 AWP393299:AWR393299 BGL393299:BGN393299 BQH393299:BQJ393299 CAD393299:CAF393299 CJZ393299:CKB393299 CTV393299:CTX393299 DDR393299:DDT393299 DNN393299:DNP393299 DXJ393299:DXL393299 EHF393299:EHH393299 ERB393299:ERD393299 FAX393299:FAZ393299 FKT393299:FKV393299 FUP393299:FUR393299 GEL393299:GEN393299 GOH393299:GOJ393299 GYD393299:GYF393299 HHZ393299:HIB393299 HRV393299:HRX393299 IBR393299:IBT393299 ILN393299:ILP393299 IVJ393299:IVL393299 JFF393299:JFH393299 JPB393299:JPD393299 JYX393299:JYZ393299 KIT393299:KIV393299 KSP393299:KSR393299 LCL393299:LCN393299 LMH393299:LMJ393299 LWD393299:LWF393299 MFZ393299:MGB393299 MPV393299:MPX393299 MZR393299:MZT393299 NJN393299:NJP393299 NTJ393299:NTL393299 ODF393299:ODH393299 ONB393299:OND393299 OWX393299:OWZ393299 PGT393299:PGV393299 PQP393299:PQR393299 QAL393299:QAN393299 QKH393299:QKJ393299 QUD393299:QUF393299 RDZ393299:REB393299 RNV393299:RNX393299 RXR393299:RXT393299 SHN393299:SHP393299 SRJ393299:SRL393299 TBF393299:TBH393299 TLB393299:TLD393299 TUX393299:TUZ393299 UET393299:UEV393299 UOP393299:UOR393299 UYL393299:UYN393299 VIH393299:VIJ393299 VSD393299:VSF393299 WBZ393299:WCB393299 WLV393299:WLX393299 WVR393299:WVT393299 J458835:L458835 JF458835:JH458835 TB458835:TD458835 ACX458835:ACZ458835 AMT458835:AMV458835 AWP458835:AWR458835 BGL458835:BGN458835 BQH458835:BQJ458835 CAD458835:CAF458835 CJZ458835:CKB458835 CTV458835:CTX458835 DDR458835:DDT458835 DNN458835:DNP458835 DXJ458835:DXL458835 EHF458835:EHH458835 ERB458835:ERD458835 FAX458835:FAZ458835 FKT458835:FKV458835 FUP458835:FUR458835 GEL458835:GEN458835 GOH458835:GOJ458835 GYD458835:GYF458835 HHZ458835:HIB458835 HRV458835:HRX458835 IBR458835:IBT458835 ILN458835:ILP458835 IVJ458835:IVL458835 JFF458835:JFH458835 JPB458835:JPD458835 JYX458835:JYZ458835 KIT458835:KIV458835 KSP458835:KSR458835 LCL458835:LCN458835 LMH458835:LMJ458835 LWD458835:LWF458835 MFZ458835:MGB458835 MPV458835:MPX458835 MZR458835:MZT458835 NJN458835:NJP458835 NTJ458835:NTL458835 ODF458835:ODH458835 ONB458835:OND458835 OWX458835:OWZ458835 PGT458835:PGV458835 PQP458835:PQR458835 QAL458835:QAN458835 QKH458835:QKJ458835 QUD458835:QUF458835 RDZ458835:REB458835 RNV458835:RNX458835 RXR458835:RXT458835 SHN458835:SHP458835 SRJ458835:SRL458835 TBF458835:TBH458835 TLB458835:TLD458835 TUX458835:TUZ458835 UET458835:UEV458835 UOP458835:UOR458835 UYL458835:UYN458835 VIH458835:VIJ458835 VSD458835:VSF458835 WBZ458835:WCB458835 WLV458835:WLX458835 WVR458835:WVT458835 J524371:L524371 JF524371:JH524371 TB524371:TD524371 ACX524371:ACZ524371 AMT524371:AMV524371 AWP524371:AWR524371 BGL524371:BGN524371 BQH524371:BQJ524371 CAD524371:CAF524371 CJZ524371:CKB524371 CTV524371:CTX524371 DDR524371:DDT524371 DNN524371:DNP524371 DXJ524371:DXL524371 EHF524371:EHH524371 ERB524371:ERD524371 FAX524371:FAZ524371 FKT524371:FKV524371 FUP524371:FUR524371 GEL524371:GEN524371 GOH524371:GOJ524371 GYD524371:GYF524371 HHZ524371:HIB524371 HRV524371:HRX524371 IBR524371:IBT524371 ILN524371:ILP524371 IVJ524371:IVL524371 JFF524371:JFH524371 JPB524371:JPD524371 JYX524371:JYZ524371 KIT524371:KIV524371 KSP524371:KSR524371 LCL524371:LCN524371 LMH524371:LMJ524371 LWD524371:LWF524371 MFZ524371:MGB524371 MPV524371:MPX524371 MZR524371:MZT524371 NJN524371:NJP524371 NTJ524371:NTL524371 ODF524371:ODH524371 ONB524371:OND524371 OWX524371:OWZ524371 PGT524371:PGV524371 PQP524371:PQR524371 QAL524371:QAN524371 QKH524371:QKJ524371 QUD524371:QUF524371 RDZ524371:REB524371 RNV524371:RNX524371 RXR524371:RXT524371 SHN524371:SHP524371 SRJ524371:SRL524371 TBF524371:TBH524371 TLB524371:TLD524371 TUX524371:TUZ524371 UET524371:UEV524371 UOP524371:UOR524371 UYL524371:UYN524371 VIH524371:VIJ524371 VSD524371:VSF524371 WBZ524371:WCB524371 WLV524371:WLX524371 WVR524371:WVT524371 J589907:L589907 JF589907:JH589907 TB589907:TD589907 ACX589907:ACZ589907 AMT589907:AMV589907 AWP589907:AWR589907 BGL589907:BGN589907 BQH589907:BQJ589907 CAD589907:CAF589907 CJZ589907:CKB589907 CTV589907:CTX589907 DDR589907:DDT589907 DNN589907:DNP589907 DXJ589907:DXL589907 EHF589907:EHH589907 ERB589907:ERD589907 FAX589907:FAZ589907 FKT589907:FKV589907 FUP589907:FUR589907 GEL589907:GEN589907 GOH589907:GOJ589907 GYD589907:GYF589907 HHZ589907:HIB589907 HRV589907:HRX589907 IBR589907:IBT589907 ILN589907:ILP589907 IVJ589907:IVL589907 JFF589907:JFH589907 JPB589907:JPD589907 JYX589907:JYZ589907 KIT589907:KIV589907 KSP589907:KSR589907 LCL589907:LCN589907 LMH589907:LMJ589907 LWD589907:LWF589907 MFZ589907:MGB589907 MPV589907:MPX589907 MZR589907:MZT589907 NJN589907:NJP589907 NTJ589907:NTL589907 ODF589907:ODH589907 ONB589907:OND589907 OWX589907:OWZ589907 PGT589907:PGV589907 PQP589907:PQR589907 QAL589907:QAN589907 QKH589907:QKJ589907 QUD589907:QUF589907 RDZ589907:REB589907 RNV589907:RNX589907 RXR589907:RXT589907 SHN589907:SHP589907 SRJ589907:SRL589907 TBF589907:TBH589907 TLB589907:TLD589907 TUX589907:TUZ589907 UET589907:UEV589907 UOP589907:UOR589907 UYL589907:UYN589907 VIH589907:VIJ589907 VSD589907:VSF589907 WBZ589907:WCB589907 WLV589907:WLX589907 WVR589907:WVT589907 J655443:L655443 JF655443:JH655443 TB655443:TD655443 ACX655443:ACZ655443 AMT655443:AMV655443 AWP655443:AWR655443 BGL655443:BGN655443 BQH655443:BQJ655443 CAD655443:CAF655443 CJZ655443:CKB655443 CTV655443:CTX655443 DDR655443:DDT655443 DNN655443:DNP655443 DXJ655443:DXL655443 EHF655443:EHH655443 ERB655443:ERD655443 FAX655443:FAZ655443 FKT655443:FKV655443 FUP655443:FUR655443 GEL655443:GEN655443 GOH655443:GOJ655443 GYD655443:GYF655443 HHZ655443:HIB655443 HRV655443:HRX655443 IBR655443:IBT655443 ILN655443:ILP655443 IVJ655443:IVL655443 JFF655443:JFH655443 JPB655443:JPD655443 JYX655443:JYZ655443 KIT655443:KIV655443 KSP655443:KSR655443 LCL655443:LCN655443 LMH655443:LMJ655443 LWD655443:LWF655443 MFZ655443:MGB655443 MPV655443:MPX655443 MZR655443:MZT655443 NJN655443:NJP655443 NTJ655443:NTL655443 ODF655443:ODH655443 ONB655443:OND655443 OWX655443:OWZ655443 PGT655443:PGV655443 PQP655443:PQR655443 QAL655443:QAN655443 QKH655443:QKJ655443 QUD655443:QUF655443 RDZ655443:REB655443 RNV655443:RNX655443 RXR655443:RXT655443 SHN655443:SHP655443 SRJ655443:SRL655443 TBF655443:TBH655443 TLB655443:TLD655443 TUX655443:TUZ655443 UET655443:UEV655443 UOP655443:UOR655443 UYL655443:UYN655443 VIH655443:VIJ655443 VSD655443:VSF655443 WBZ655443:WCB655443 WLV655443:WLX655443 WVR655443:WVT655443 J720979:L720979 JF720979:JH720979 TB720979:TD720979 ACX720979:ACZ720979 AMT720979:AMV720979 AWP720979:AWR720979 BGL720979:BGN720979 BQH720979:BQJ720979 CAD720979:CAF720979 CJZ720979:CKB720979 CTV720979:CTX720979 DDR720979:DDT720979 DNN720979:DNP720979 DXJ720979:DXL720979 EHF720979:EHH720979 ERB720979:ERD720979 FAX720979:FAZ720979 FKT720979:FKV720979 FUP720979:FUR720979 GEL720979:GEN720979 GOH720979:GOJ720979 GYD720979:GYF720979 HHZ720979:HIB720979 HRV720979:HRX720979 IBR720979:IBT720979 ILN720979:ILP720979 IVJ720979:IVL720979 JFF720979:JFH720979 JPB720979:JPD720979 JYX720979:JYZ720979 KIT720979:KIV720979 KSP720979:KSR720979 LCL720979:LCN720979 LMH720979:LMJ720979 LWD720979:LWF720979 MFZ720979:MGB720979 MPV720979:MPX720979 MZR720979:MZT720979 NJN720979:NJP720979 NTJ720979:NTL720979 ODF720979:ODH720979 ONB720979:OND720979 OWX720979:OWZ720979 PGT720979:PGV720979 PQP720979:PQR720979 QAL720979:QAN720979 QKH720979:QKJ720979 QUD720979:QUF720979 RDZ720979:REB720979 RNV720979:RNX720979 RXR720979:RXT720979 SHN720979:SHP720979 SRJ720979:SRL720979 TBF720979:TBH720979 TLB720979:TLD720979 TUX720979:TUZ720979 UET720979:UEV720979 UOP720979:UOR720979 UYL720979:UYN720979 VIH720979:VIJ720979 VSD720979:VSF720979 WBZ720979:WCB720979 WLV720979:WLX720979 WVR720979:WVT720979 J786515:L786515 JF786515:JH786515 TB786515:TD786515 ACX786515:ACZ786515 AMT786515:AMV786515 AWP786515:AWR786515 BGL786515:BGN786515 BQH786515:BQJ786515 CAD786515:CAF786515 CJZ786515:CKB786515 CTV786515:CTX786515 DDR786515:DDT786515 DNN786515:DNP786515 DXJ786515:DXL786515 EHF786515:EHH786515 ERB786515:ERD786515 FAX786515:FAZ786515 FKT786515:FKV786515 FUP786515:FUR786515 GEL786515:GEN786515 GOH786515:GOJ786515 GYD786515:GYF786515 HHZ786515:HIB786515 HRV786515:HRX786515 IBR786515:IBT786515 ILN786515:ILP786515 IVJ786515:IVL786515 JFF786515:JFH786515 JPB786515:JPD786515 JYX786515:JYZ786515 KIT786515:KIV786515 KSP786515:KSR786515 LCL786515:LCN786515 LMH786515:LMJ786515 LWD786515:LWF786515 MFZ786515:MGB786515 MPV786515:MPX786515 MZR786515:MZT786515 NJN786515:NJP786515 NTJ786515:NTL786515 ODF786515:ODH786515 ONB786515:OND786515 OWX786515:OWZ786515 PGT786515:PGV786515 PQP786515:PQR786515 QAL786515:QAN786515 QKH786515:QKJ786515 QUD786515:QUF786515 RDZ786515:REB786515 RNV786515:RNX786515 RXR786515:RXT786515 SHN786515:SHP786515 SRJ786515:SRL786515 TBF786515:TBH786515 TLB786515:TLD786515 TUX786515:TUZ786515 UET786515:UEV786515 UOP786515:UOR786515 UYL786515:UYN786515 VIH786515:VIJ786515 VSD786515:VSF786515 WBZ786515:WCB786515 WLV786515:WLX786515 WVR786515:WVT786515 J852051:L852051 JF852051:JH852051 TB852051:TD852051 ACX852051:ACZ852051 AMT852051:AMV852051 AWP852051:AWR852051 BGL852051:BGN852051 BQH852051:BQJ852051 CAD852051:CAF852051 CJZ852051:CKB852051 CTV852051:CTX852051 DDR852051:DDT852051 DNN852051:DNP852051 DXJ852051:DXL852051 EHF852051:EHH852051 ERB852051:ERD852051 FAX852051:FAZ852051 FKT852051:FKV852051 FUP852051:FUR852051 GEL852051:GEN852051 GOH852051:GOJ852051 GYD852051:GYF852051 HHZ852051:HIB852051 HRV852051:HRX852051 IBR852051:IBT852051 ILN852051:ILP852051 IVJ852051:IVL852051 JFF852051:JFH852051 JPB852051:JPD852051 JYX852051:JYZ852051 KIT852051:KIV852051 KSP852051:KSR852051 LCL852051:LCN852051 LMH852051:LMJ852051 LWD852051:LWF852051 MFZ852051:MGB852051 MPV852051:MPX852051 MZR852051:MZT852051 NJN852051:NJP852051 NTJ852051:NTL852051 ODF852051:ODH852051 ONB852051:OND852051 OWX852051:OWZ852051 PGT852051:PGV852051 PQP852051:PQR852051 QAL852051:QAN852051 QKH852051:QKJ852051 QUD852051:QUF852051 RDZ852051:REB852051 RNV852051:RNX852051 RXR852051:RXT852051 SHN852051:SHP852051 SRJ852051:SRL852051 TBF852051:TBH852051 TLB852051:TLD852051 TUX852051:TUZ852051 UET852051:UEV852051 UOP852051:UOR852051 UYL852051:UYN852051 VIH852051:VIJ852051 VSD852051:VSF852051 WBZ852051:WCB852051 WLV852051:WLX852051 WVR852051:WVT852051 J917587:L917587 JF917587:JH917587 TB917587:TD917587 ACX917587:ACZ917587 AMT917587:AMV917587 AWP917587:AWR917587 BGL917587:BGN917587 BQH917587:BQJ917587 CAD917587:CAF917587 CJZ917587:CKB917587 CTV917587:CTX917587 DDR917587:DDT917587 DNN917587:DNP917587 DXJ917587:DXL917587 EHF917587:EHH917587 ERB917587:ERD917587 FAX917587:FAZ917587 FKT917587:FKV917587 FUP917587:FUR917587 GEL917587:GEN917587 GOH917587:GOJ917587 GYD917587:GYF917587 HHZ917587:HIB917587 HRV917587:HRX917587 IBR917587:IBT917587 ILN917587:ILP917587 IVJ917587:IVL917587 JFF917587:JFH917587 JPB917587:JPD917587 JYX917587:JYZ917587 KIT917587:KIV917587 KSP917587:KSR917587 LCL917587:LCN917587 LMH917587:LMJ917587 LWD917587:LWF917587 MFZ917587:MGB917587 MPV917587:MPX917587 MZR917587:MZT917587 NJN917587:NJP917587 NTJ917587:NTL917587 ODF917587:ODH917587 ONB917587:OND917587 OWX917587:OWZ917587 PGT917587:PGV917587 PQP917587:PQR917587 QAL917587:QAN917587 QKH917587:QKJ917587 QUD917587:QUF917587 RDZ917587:REB917587 RNV917587:RNX917587 RXR917587:RXT917587 SHN917587:SHP917587 SRJ917587:SRL917587 TBF917587:TBH917587 TLB917587:TLD917587 TUX917587:TUZ917587 UET917587:UEV917587 UOP917587:UOR917587 UYL917587:UYN917587 VIH917587:VIJ917587 VSD917587:VSF917587 WBZ917587:WCB917587 WLV917587:WLX917587 WVR917587:WVT917587 J983123:L983123 JF983123:JH983123 TB983123:TD983123 ACX983123:ACZ983123 AMT983123:AMV983123 AWP983123:AWR983123 BGL983123:BGN983123 BQH983123:BQJ983123 CAD983123:CAF983123 CJZ983123:CKB983123 CTV983123:CTX983123 DDR983123:DDT983123 DNN983123:DNP983123 DXJ983123:DXL983123 EHF983123:EHH983123 ERB983123:ERD983123 FAX983123:FAZ983123 FKT983123:FKV983123 FUP983123:FUR983123 GEL983123:GEN983123 GOH983123:GOJ983123 GYD983123:GYF983123 HHZ983123:HIB983123 HRV983123:HRX983123 IBR983123:IBT983123 ILN983123:ILP983123 IVJ983123:IVL983123 JFF983123:JFH983123 JPB983123:JPD983123 JYX983123:JYZ983123 KIT983123:KIV983123 KSP983123:KSR983123 LCL983123:LCN983123 LMH983123:LMJ983123 LWD983123:LWF983123 MFZ983123:MGB983123 MPV983123:MPX983123 MZR983123:MZT983123 NJN983123:NJP983123 NTJ983123:NTL983123 ODF983123:ODH983123 ONB983123:OND983123 OWX983123:OWZ983123 PGT983123:PGV983123 PQP983123:PQR983123 QAL983123:QAN983123 QKH983123:QKJ983123 QUD983123:QUF983123 RDZ983123:REB983123 RNV983123:RNX983123 RXR983123:RXT983123 SHN983123:SHP983123 SRJ983123:SRL983123 TBF983123:TBH983123 TLB983123:TLD983123 TUX983123:TUZ983123 UET983123:UEV983123 UOP983123:UOR983123 UYL983123:UYN983123 VIH983123:VIJ983123 VSD983123:VSF983123 WBZ983123:WCB983123 WLV983123:WLX983123 WVR983123:WVT983123 N83:P83 JJ83:JL83 TF83:TH83 ADB83:ADD83 AMX83:AMZ83 AWT83:AWV83 BGP83:BGR83 BQL83:BQN83 CAH83:CAJ83 CKD83:CKF83 CTZ83:CUB83 DDV83:DDX83 DNR83:DNT83 DXN83:DXP83 EHJ83:EHL83 ERF83:ERH83 FBB83:FBD83 FKX83:FKZ83 FUT83:FUV83 GEP83:GER83 GOL83:GON83 GYH83:GYJ83 HID83:HIF83 HRZ83:HSB83 IBV83:IBX83 ILR83:ILT83 IVN83:IVP83 JFJ83:JFL83 JPF83:JPH83 JZB83:JZD83 KIX83:KIZ83 KST83:KSV83 LCP83:LCR83 LML83:LMN83 LWH83:LWJ83 MGD83:MGF83 MPZ83:MQB83 MZV83:MZX83 NJR83:NJT83 NTN83:NTP83 ODJ83:ODL83 ONF83:ONH83 OXB83:OXD83 PGX83:PGZ83 PQT83:PQV83 QAP83:QAR83 QKL83:QKN83 QUH83:QUJ83 RED83:REF83 RNZ83:ROB83 RXV83:RXX83 SHR83:SHT83 SRN83:SRP83 TBJ83:TBL83 TLF83:TLH83 TVB83:TVD83 UEX83:UEZ83 UOT83:UOV83 UYP83:UYR83 VIL83:VIN83 VSH83:VSJ83 WCD83:WCF83 WLZ83:WMB83 WVV83:WVX83 N65619:P65619 JJ65619:JL65619 TF65619:TH65619 ADB65619:ADD65619 AMX65619:AMZ65619 AWT65619:AWV65619 BGP65619:BGR65619 BQL65619:BQN65619 CAH65619:CAJ65619 CKD65619:CKF65619 CTZ65619:CUB65619 DDV65619:DDX65619 DNR65619:DNT65619 DXN65619:DXP65619 EHJ65619:EHL65619 ERF65619:ERH65619 FBB65619:FBD65619 FKX65619:FKZ65619 FUT65619:FUV65619 GEP65619:GER65619 GOL65619:GON65619 GYH65619:GYJ65619 HID65619:HIF65619 HRZ65619:HSB65619 IBV65619:IBX65619 ILR65619:ILT65619 IVN65619:IVP65619 JFJ65619:JFL65619 JPF65619:JPH65619 JZB65619:JZD65619 KIX65619:KIZ65619 KST65619:KSV65619 LCP65619:LCR65619 LML65619:LMN65619 LWH65619:LWJ65619 MGD65619:MGF65619 MPZ65619:MQB65619 MZV65619:MZX65619 NJR65619:NJT65619 NTN65619:NTP65619 ODJ65619:ODL65619 ONF65619:ONH65619 OXB65619:OXD65619 PGX65619:PGZ65619 PQT65619:PQV65619 QAP65619:QAR65619 QKL65619:QKN65619 QUH65619:QUJ65619 RED65619:REF65619 RNZ65619:ROB65619 RXV65619:RXX65619 SHR65619:SHT65619 SRN65619:SRP65619 TBJ65619:TBL65619 TLF65619:TLH65619 TVB65619:TVD65619 UEX65619:UEZ65619 UOT65619:UOV65619 UYP65619:UYR65619 VIL65619:VIN65619 VSH65619:VSJ65619 WCD65619:WCF65619 WLZ65619:WMB65619 WVV65619:WVX65619 N131155:P131155 JJ131155:JL131155 TF131155:TH131155 ADB131155:ADD131155 AMX131155:AMZ131155 AWT131155:AWV131155 BGP131155:BGR131155 BQL131155:BQN131155 CAH131155:CAJ131155 CKD131155:CKF131155 CTZ131155:CUB131155 DDV131155:DDX131155 DNR131155:DNT131155 DXN131155:DXP131155 EHJ131155:EHL131155 ERF131155:ERH131155 FBB131155:FBD131155 FKX131155:FKZ131155 FUT131155:FUV131155 GEP131155:GER131155 GOL131155:GON131155 GYH131155:GYJ131155 HID131155:HIF131155 HRZ131155:HSB131155 IBV131155:IBX131155 ILR131155:ILT131155 IVN131155:IVP131155 JFJ131155:JFL131155 JPF131155:JPH131155 JZB131155:JZD131155 KIX131155:KIZ131155 KST131155:KSV131155 LCP131155:LCR131155 LML131155:LMN131155 LWH131155:LWJ131155 MGD131155:MGF131155 MPZ131155:MQB131155 MZV131155:MZX131155 NJR131155:NJT131155 NTN131155:NTP131155 ODJ131155:ODL131155 ONF131155:ONH131155 OXB131155:OXD131155 PGX131155:PGZ131155 PQT131155:PQV131155 QAP131155:QAR131155 QKL131155:QKN131155 QUH131155:QUJ131155 RED131155:REF131155 RNZ131155:ROB131155 RXV131155:RXX131155 SHR131155:SHT131155 SRN131155:SRP131155 TBJ131155:TBL131155 TLF131155:TLH131155 TVB131155:TVD131155 UEX131155:UEZ131155 UOT131155:UOV131155 UYP131155:UYR131155 VIL131155:VIN131155 VSH131155:VSJ131155 WCD131155:WCF131155 WLZ131155:WMB131155 WVV131155:WVX131155 N196691:P196691 JJ196691:JL196691 TF196691:TH196691 ADB196691:ADD196691 AMX196691:AMZ196691 AWT196691:AWV196691 BGP196691:BGR196691 BQL196691:BQN196691 CAH196691:CAJ196691 CKD196691:CKF196691 CTZ196691:CUB196691 DDV196691:DDX196691 DNR196691:DNT196691 DXN196691:DXP196691 EHJ196691:EHL196691 ERF196691:ERH196691 FBB196691:FBD196691 FKX196691:FKZ196691 FUT196691:FUV196691 GEP196691:GER196691 GOL196691:GON196691 GYH196691:GYJ196691 HID196691:HIF196691 HRZ196691:HSB196691 IBV196691:IBX196691 ILR196691:ILT196691 IVN196691:IVP196691 JFJ196691:JFL196691 JPF196691:JPH196691 JZB196691:JZD196691 KIX196691:KIZ196691 KST196691:KSV196691 LCP196691:LCR196691 LML196691:LMN196691 LWH196691:LWJ196691 MGD196691:MGF196691 MPZ196691:MQB196691 MZV196691:MZX196691 NJR196691:NJT196691 NTN196691:NTP196691 ODJ196691:ODL196691 ONF196691:ONH196691 OXB196691:OXD196691 PGX196691:PGZ196691 PQT196691:PQV196691 QAP196691:QAR196691 QKL196691:QKN196691 QUH196691:QUJ196691 RED196691:REF196691 RNZ196691:ROB196691 RXV196691:RXX196691 SHR196691:SHT196691 SRN196691:SRP196691 TBJ196691:TBL196691 TLF196691:TLH196691 TVB196691:TVD196691 UEX196691:UEZ196691 UOT196691:UOV196691 UYP196691:UYR196691 VIL196691:VIN196691 VSH196691:VSJ196691 WCD196691:WCF196691 WLZ196691:WMB196691 WVV196691:WVX196691 N262227:P262227 JJ262227:JL262227 TF262227:TH262227 ADB262227:ADD262227 AMX262227:AMZ262227 AWT262227:AWV262227 BGP262227:BGR262227 BQL262227:BQN262227 CAH262227:CAJ262227 CKD262227:CKF262227 CTZ262227:CUB262227 DDV262227:DDX262227 DNR262227:DNT262227 DXN262227:DXP262227 EHJ262227:EHL262227 ERF262227:ERH262227 FBB262227:FBD262227 FKX262227:FKZ262227 FUT262227:FUV262227 GEP262227:GER262227 GOL262227:GON262227 GYH262227:GYJ262227 HID262227:HIF262227 HRZ262227:HSB262227 IBV262227:IBX262227 ILR262227:ILT262227 IVN262227:IVP262227 JFJ262227:JFL262227 JPF262227:JPH262227 JZB262227:JZD262227 KIX262227:KIZ262227 KST262227:KSV262227 LCP262227:LCR262227 LML262227:LMN262227 LWH262227:LWJ262227 MGD262227:MGF262227 MPZ262227:MQB262227 MZV262227:MZX262227 NJR262227:NJT262227 NTN262227:NTP262227 ODJ262227:ODL262227 ONF262227:ONH262227 OXB262227:OXD262227 PGX262227:PGZ262227 PQT262227:PQV262227 QAP262227:QAR262227 QKL262227:QKN262227 QUH262227:QUJ262227 RED262227:REF262227 RNZ262227:ROB262227 RXV262227:RXX262227 SHR262227:SHT262227 SRN262227:SRP262227 TBJ262227:TBL262227 TLF262227:TLH262227 TVB262227:TVD262227 UEX262227:UEZ262227 UOT262227:UOV262227 UYP262227:UYR262227 VIL262227:VIN262227 VSH262227:VSJ262227 WCD262227:WCF262227 WLZ262227:WMB262227 WVV262227:WVX262227 N327763:P327763 JJ327763:JL327763 TF327763:TH327763 ADB327763:ADD327763 AMX327763:AMZ327763 AWT327763:AWV327763 BGP327763:BGR327763 BQL327763:BQN327763 CAH327763:CAJ327763 CKD327763:CKF327763 CTZ327763:CUB327763 DDV327763:DDX327763 DNR327763:DNT327763 DXN327763:DXP327763 EHJ327763:EHL327763 ERF327763:ERH327763 FBB327763:FBD327763 FKX327763:FKZ327763 FUT327763:FUV327763 GEP327763:GER327763 GOL327763:GON327763 GYH327763:GYJ327763 HID327763:HIF327763 HRZ327763:HSB327763 IBV327763:IBX327763 ILR327763:ILT327763 IVN327763:IVP327763 JFJ327763:JFL327763 JPF327763:JPH327763 JZB327763:JZD327763 KIX327763:KIZ327763 KST327763:KSV327763 LCP327763:LCR327763 LML327763:LMN327763 LWH327763:LWJ327763 MGD327763:MGF327763 MPZ327763:MQB327763 MZV327763:MZX327763 NJR327763:NJT327763 NTN327763:NTP327763 ODJ327763:ODL327763 ONF327763:ONH327763 OXB327763:OXD327763 PGX327763:PGZ327763 PQT327763:PQV327763 QAP327763:QAR327763 QKL327763:QKN327763 QUH327763:QUJ327763 RED327763:REF327763 RNZ327763:ROB327763 RXV327763:RXX327763 SHR327763:SHT327763 SRN327763:SRP327763 TBJ327763:TBL327763 TLF327763:TLH327763 TVB327763:TVD327763 UEX327763:UEZ327763 UOT327763:UOV327763 UYP327763:UYR327763 VIL327763:VIN327763 VSH327763:VSJ327763 WCD327763:WCF327763 WLZ327763:WMB327763 WVV327763:WVX327763 N393299:P393299 JJ393299:JL393299 TF393299:TH393299 ADB393299:ADD393299 AMX393299:AMZ393299 AWT393299:AWV393299 BGP393299:BGR393299 BQL393299:BQN393299 CAH393299:CAJ393299 CKD393299:CKF393299 CTZ393299:CUB393299 DDV393299:DDX393299 DNR393299:DNT393299 DXN393299:DXP393299 EHJ393299:EHL393299 ERF393299:ERH393299 FBB393299:FBD393299 FKX393299:FKZ393299 FUT393299:FUV393299 GEP393299:GER393299 GOL393299:GON393299 GYH393299:GYJ393299 HID393299:HIF393299 HRZ393299:HSB393299 IBV393299:IBX393299 ILR393299:ILT393299 IVN393299:IVP393299 JFJ393299:JFL393299 JPF393299:JPH393299 JZB393299:JZD393299 KIX393299:KIZ393299 KST393299:KSV393299 LCP393299:LCR393299 LML393299:LMN393299 LWH393299:LWJ393299 MGD393299:MGF393299 MPZ393299:MQB393299 MZV393299:MZX393299 NJR393299:NJT393299 NTN393299:NTP393299 ODJ393299:ODL393299 ONF393299:ONH393299 OXB393299:OXD393299 PGX393299:PGZ393299 PQT393299:PQV393299 QAP393299:QAR393299 QKL393299:QKN393299 QUH393299:QUJ393299 RED393299:REF393299 RNZ393299:ROB393299 RXV393299:RXX393299 SHR393299:SHT393299 SRN393299:SRP393299 TBJ393299:TBL393299 TLF393299:TLH393299 TVB393299:TVD393299 UEX393299:UEZ393299 UOT393299:UOV393299 UYP393299:UYR393299 VIL393299:VIN393299 VSH393299:VSJ393299 WCD393299:WCF393299 WLZ393299:WMB393299 WVV393299:WVX393299 N458835:P458835 JJ458835:JL458835 TF458835:TH458835 ADB458835:ADD458835 AMX458835:AMZ458835 AWT458835:AWV458835 BGP458835:BGR458835 BQL458835:BQN458835 CAH458835:CAJ458835 CKD458835:CKF458835 CTZ458835:CUB458835 DDV458835:DDX458835 DNR458835:DNT458835 DXN458835:DXP458835 EHJ458835:EHL458835 ERF458835:ERH458835 FBB458835:FBD458835 FKX458835:FKZ458835 FUT458835:FUV458835 GEP458835:GER458835 GOL458835:GON458835 GYH458835:GYJ458835 HID458835:HIF458835 HRZ458835:HSB458835 IBV458835:IBX458835 ILR458835:ILT458835 IVN458835:IVP458835 JFJ458835:JFL458835 JPF458835:JPH458835 JZB458835:JZD458835 KIX458835:KIZ458835 KST458835:KSV458835 LCP458835:LCR458835 LML458835:LMN458835 LWH458835:LWJ458835 MGD458835:MGF458835 MPZ458835:MQB458835 MZV458835:MZX458835 NJR458835:NJT458835 NTN458835:NTP458835 ODJ458835:ODL458835 ONF458835:ONH458835 OXB458835:OXD458835 PGX458835:PGZ458835 PQT458835:PQV458835 QAP458835:QAR458835 QKL458835:QKN458835 QUH458835:QUJ458835 RED458835:REF458835 RNZ458835:ROB458835 RXV458835:RXX458835 SHR458835:SHT458835 SRN458835:SRP458835 TBJ458835:TBL458835 TLF458835:TLH458835 TVB458835:TVD458835 UEX458835:UEZ458835 UOT458835:UOV458835 UYP458835:UYR458835 VIL458835:VIN458835 VSH458835:VSJ458835 WCD458835:WCF458835 WLZ458835:WMB458835 WVV458835:WVX458835 N524371:P524371 JJ524371:JL524371 TF524371:TH524371 ADB524371:ADD524371 AMX524371:AMZ524371 AWT524371:AWV524371 BGP524371:BGR524371 BQL524371:BQN524371 CAH524371:CAJ524371 CKD524371:CKF524371 CTZ524371:CUB524371 DDV524371:DDX524371 DNR524371:DNT524371 DXN524371:DXP524371 EHJ524371:EHL524371 ERF524371:ERH524371 FBB524371:FBD524371 FKX524371:FKZ524371 FUT524371:FUV524371 GEP524371:GER524371 GOL524371:GON524371 GYH524371:GYJ524371 HID524371:HIF524371 HRZ524371:HSB524371 IBV524371:IBX524371 ILR524371:ILT524371 IVN524371:IVP524371 JFJ524371:JFL524371 JPF524371:JPH524371 JZB524371:JZD524371 KIX524371:KIZ524371 KST524371:KSV524371 LCP524371:LCR524371 LML524371:LMN524371 LWH524371:LWJ524371 MGD524371:MGF524371 MPZ524371:MQB524371 MZV524371:MZX524371 NJR524371:NJT524371 NTN524371:NTP524371 ODJ524371:ODL524371 ONF524371:ONH524371 OXB524371:OXD524371 PGX524371:PGZ524371 PQT524371:PQV524371 QAP524371:QAR524371 QKL524371:QKN524371 QUH524371:QUJ524371 RED524371:REF524371 RNZ524371:ROB524371 RXV524371:RXX524371 SHR524371:SHT524371 SRN524371:SRP524371 TBJ524371:TBL524371 TLF524371:TLH524371 TVB524371:TVD524371 UEX524371:UEZ524371 UOT524371:UOV524371 UYP524371:UYR524371 VIL524371:VIN524371 VSH524371:VSJ524371 WCD524371:WCF524371 WLZ524371:WMB524371 WVV524371:WVX524371 N589907:P589907 JJ589907:JL589907 TF589907:TH589907 ADB589907:ADD589907 AMX589907:AMZ589907 AWT589907:AWV589907 BGP589907:BGR589907 BQL589907:BQN589907 CAH589907:CAJ589907 CKD589907:CKF589907 CTZ589907:CUB589907 DDV589907:DDX589907 DNR589907:DNT589907 DXN589907:DXP589907 EHJ589907:EHL589907 ERF589907:ERH589907 FBB589907:FBD589907 FKX589907:FKZ589907 FUT589907:FUV589907 GEP589907:GER589907 GOL589907:GON589907 GYH589907:GYJ589907 HID589907:HIF589907 HRZ589907:HSB589907 IBV589907:IBX589907 ILR589907:ILT589907 IVN589907:IVP589907 JFJ589907:JFL589907 JPF589907:JPH589907 JZB589907:JZD589907 KIX589907:KIZ589907 KST589907:KSV589907 LCP589907:LCR589907 LML589907:LMN589907 LWH589907:LWJ589907 MGD589907:MGF589907 MPZ589907:MQB589907 MZV589907:MZX589907 NJR589907:NJT589907 NTN589907:NTP589907 ODJ589907:ODL589907 ONF589907:ONH589907 OXB589907:OXD589907 PGX589907:PGZ589907 PQT589907:PQV589907 QAP589907:QAR589907 QKL589907:QKN589907 QUH589907:QUJ589907 RED589907:REF589907 RNZ589907:ROB589907 RXV589907:RXX589907 SHR589907:SHT589907 SRN589907:SRP589907 TBJ589907:TBL589907 TLF589907:TLH589907 TVB589907:TVD589907 UEX589907:UEZ589907 UOT589907:UOV589907 UYP589907:UYR589907 VIL589907:VIN589907 VSH589907:VSJ589907 WCD589907:WCF589907 WLZ589907:WMB589907 WVV589907:WVX589907 N655443:P655443 JJ655443:JL655443 TF655443:TH655443 ADB655443:ADD655443 AMX655443:AMZ655443 AWT655443:AWV655443 BGP655443:BGR655443 BQL655443:BQN655443 CAH655443:CAJ655443 CKD655443:CKF655443 CTZ655443:CUB655443 DDV655443:DDX655443 DNR655443:DNT655443 DXN655443:DXP655443 EHJ655443:EHL655443 ERF655443:ERH655443 FBB655443:FBD655443 FKX655443:FKZ655443 FUT655443:FUV655443 GEP655443:GER655443 GOL655443:GON655443 GYH655443:GYJ655443 HID655443:HIF655443 HRZ655443:HSB655443 IBV655443:IBX655443 ILR655443:ILT655443 IVN655443:IVP655443 JFJ655443:JFL655443 JPF655443:JPH655443 JZB655443:JZD655443 KIX655443:KIZ655443 KST655443:KSV655443 LCP655443:LCR655443 LML655443:LMN655443 LWH655443:LWJ655443 MGD655443:MGF655443 MPZ655443:MQB655443 MZV655443:MZX655443 NJR655443:NJT655443 NTN655443:NTP655443 ODJ655443:ODL655443 ONF655443:ONH655443 OXB655443:OXD655443 PGX655443:PGZ655443 PQT655443:PQV655443 QAP655443:QAR655443 QKL655443:QKN655443 QUH655443:QUJ655443 RED655443:REF655443 RNZ655443:ROB655443 RXV655443:RXX655443 SHR655443:SHT655443 SRN655443:SRP655443 TBJ655443:TBL655443 TLF655443:TLH655443 TVB655443:TVD655443 UEX655443:UEZ655443 UOT655443:UOV655443 UYP655443:UYR655443 VIL655443:VIN655443 VSH655443:VSJ655443 WCD655443:WCF655443 WLZ655443:WMB655443 WVV655443:WVX655443 N720979:P720979 JJ720979:JL720979 TF720979:TH720979 ADB720979:ADD720979 AMX720979:AMZ720979 AWT720979:AWV720979 BGP720979:BGR720979 BQL720979:BQN720979 CAH720979:CAJ720979 CKD720979:CKF720979 CTZ720979:CUB720979 DDV720979:DDX720979 DNR720979:DNT720979 DXN720979:DXP720979 EHJ720979:EHL720979 ERF720979:ERH720979 FBB720979:FBD720979 FKX720979:FKZ720979 FUT720979:FUV720979 GEP720979:GER720979 GOL720979:GON720979 GYH720979:GYJ720979 HID720979:HIF720979 HRZ720979:HSB720979 IBV720979:IBX720979 ILR720979:ILT720979 IVN720979:IVP720979 JFJ720979:JFL720979 JPF720979:JPH720979 JZB720979:JZD720979 KIX720979:KIZ720979 KST720979:KSV720979 LCP720979:LCR720979 LML720979:LMN720979 LWH720979:LWJ720979 MGD720979:MGF720979 MPZ720979:MQB720979 MZV720979:MZX720979 NJR720979:NJT720979 NTN720979:NTP720979 ODJ720979:ODL720979 ONF720979:ONH720979 OXB720979:OXD720979 PGX720979:PGZ720979 PQT720979:PQV720979 QAP720979:QAR720979 QKL720979:QKN720979 QUH720979:QUJ720979 RED720979:REF720979 RNZ720979:ROB720979 RXV720979:RXX720979 SHR720979:SHT720979 SRN720979:SRP720979 TBJ720979:TBL720979 TLF720979:TLH720979 TVB720979:TVD720979 UEX720979:UEZ720979 UOT720979:UOV720979 UYP720979:UYR720979 VIL720979:VIN720979 VSH720979:VSJ720979 WCD720979:WCF720979 WLZ720979:WMB720979 WVV720979:WVX720979 N786515:P786515 JJ786515:JL786515 TF786515:TH786515 ADB786515:ADD786515 AMX786515:AMZ786515 AWT786515:AWV786515 BGP786515:BGR786515 BQL786515:BQN786515 CAH786515:CAJ786515 CKD786515:CKF786515 CTZ786515:CUB786515 DDV786515:DDX786515 DNR786515:DNT786515 DXN786515:DXP786515 EHJ786515:EHL786515 ERF786515:ERH786515 FBB786515:FBD786515 FKX786515:FKZ786515 FUT786515:FUV786515 GEP786515:GER786515 GOL786515:GON786515 GYH786515:GYJ786515 HID786515:HIF786515 HRZ786515:HSB786515 IBV786515:IBX786515 ILR786515:ILT786515 IVN786515:IVP786515 JFJ786515:JFL786515 JPF786515:JPH786515 JZB786515:JZD786515 KIX786515:KIZ786515 KST786515:KSV786515 LCP786515:LCR786515 LML786515:LMN786515 LWH786515:LWJ786515 MGD786515:MGF786515 MPZ786515:MQB786515 MZV786515:MZX786515 NJR786515:NJT786515 NTN786515:NTP786515 ODJ786515:ODL786515 ONF786515:ONH786515 OXB786515:OXD786515 PGX786515:PGZ786515 PQT786515:PQV786515 QAP786515:QAR786515 QKL786515:QKN786515 QUH786515:QUJ786515 RED786515:REF786515 RNZ786515:ROB786515 RXV786515:RXX786515 SHR786515:SHT786515 SRN786515:SRP786515 TBJ786515:TBL786515 TLF786515:TLH786515 TVB786515:TVD786515 UEX786515:UEZ786515 UOT786515:UOV786515 UYP786515:UYR786515 VIL786515:VIN786515 VSH786515:VSJ786515 WCD786515:WCF786515 WLZ786515:WMB786515 WVV786515:WVX786515 N852051:P852051 JJ852051:JL852051 TF852051:TH852051 ADB852051:ADD852051 AMX852051:AMZ852051 AWT852051:AWV852051 BGP852051:BGR852051 BQL852051:BQN852051 CAH852051:CAJ852051 CKD852051:CKF852051 CTZ852051:CUB852051 DDV852051:DDX852051 DNR852051:DNT852051 DXN852051:DXP852051 EHJ852051:EHL852051 ERF852051:ERH852051 FBB852051:FBD852051 FKX852051:FKZ852051 FUT852051:FUV852051 GEP852051:GER852051 GOL852051:GON852051 GYH852051:GYJ852051 HID852051:HIF852051 HRZ852051:HSB852051 IBV852051:IBX852051 ILR852051:ILT852051 IVN852051:IVP852051 JFJ852051:JFL852051 JPF852051:JPH852051 JZB852051:JZD852051 KIX852051:KIZ852051 KST852051:KSV852051 LCP852051:LCR852051 LML852051:LMN852051 LWH852051:LWJ852051 MGD852051:MGF852051 MPZ852051:MQB852051 MZV852051:MZX852051 NJR852051:NJT852051 NTN852051:NTP852051 ODJ852051:ODL852051 ONF852051:ONH852051 OXB852051:OXD852051 PGX852051:PGZ852051 PQT852051:PQV852051 QAP852051:QAR852051 QKL852051:QKN852051 QUH852051:QUJ852051 RED852051:REF852051 RNZ852051:ROB852051 RXV852051:RXX852051 SHR852051:SHT852051 SRN852051:SRP852051 TBJ852051:TBL852051 TLF852051:TLH852051 TVB852051:TVD852051 UEX852051:UEZ852051 UOT852051:UOV852051 UYP852051:UYR852051 VIL852051:VIN852051 VSH852051:VSJ852051 WCD852051:WCF852051 WLZ852051:WMB852051 WVV852051:WVX852051 N917587:P917587 JJ917587:JL917587 TF917587:TH917587 ADB917587:ADD917587 AMX917587:AMZ917587 AWT917587:AWV917587 BGP917587:BGR917587 BQL917587:BQN917587 CAH917587:CAJ917587 CKD917587:CKF917587 CTZ917587:CUB917587 DDV917587:DDX917587 DNR917587:DNT917587 DXN917587:DXP917587 EHJ917587:EHL917587 ERF917587:ERH917587 FBB917587:FBD917587 FKX917587:FKZ917587 FUT917587:FUV917587 GEP917587:GER917587 GOL917587:GON917587 GYH917587:GYJ917587 HID917587:HIF917587 HRZ917587:HSB917587 IBV917587:IBX917587 ILR917587:ILT917587 IVN917587:IVP917587 JFJ917587:JFL917587 JPF917587:JPH917587 JZB917587:JZD917587 KIX917587:KIZ917587 KST917587:KSV917587 LCP917587:LCR917587 LML917587:LMN917587 LWH917587:LWJ917587 MGD917587:MGF917587 MPZ917587:MQB917587 MZV917587:MZX917587 NJR917587:NJT917587 NTN917587:NTP917587 ODJ917587:ODL917587 ONF917587:ONH917587 OXB917587:OXD917587 PGX917587:PGZ917587 PQT917587:PQV917587 QAP917587:QAR917587 QKL917587:QKN917587 QUH917587:QUJ917587 RED917587:REF917587 RNZ917587:ROB917587 RXV917587:RXX917587 SHR917587:SHT917587 SRN917587:SRP917587 TBJ917587:TBL917587 TLF917587:TLH917587 TVB917587:TVD917587 UEX917587:UEZ917587 UOT917587:UOV917587 UYP917587:UYR917587 VIL917587:VIN917587 VSH917587:VSJ917587 WCD917587:WCF917587 WLZ917587:WMB917587 WVV917587:WVX917587 N983123:P983123 JJ983123:JL983123 TF983123:TH983123 ADB983123:ADD983123 AMX983123:AMZ983123 AWT983123:AWV983123 BGP983123:BGR983123 BQL983123:BQN983123 CAH983123:CAJ983123 CKD983123:CKF983123 CTZ983123:CUB983123 DDV983123:DDX983123 DNR983123:DNT983123 DXN983123:DXP983123 EHJ983123:EHL983123 ERF983123:ERH983123 FBB983123:FBD983123 FKX983123:FKZ983123 FUT983123:FUV983123 GEP983123:GER983123 GOL983123:GON983123 GYH983123:GYJ983123 HID983123:HIF983123 HRZ983123:HSB983123 IBV983123:IBX983123 ILR983123:ILT983123 IVN983123:IVP983123 JFJ983123:JFL983123 JPF983123:JPH983123 JZB983123:JZD983123 KIX983123:KIZ983123 KST983123:KSV983123 LCP983123:LCR983123 LML983123:LMN983123 LWH983123:LWJ983123 MGD983123:MGF983123 MPZ983123:MQB983123 MZV983123:MZX983123 NJR983123:NJT983123 NTN983123:NTP983123 ODJ983123:ODL983123 ONF983123:ONH983123 OXB983123:OXD983123 PGX983123:PGZ983123 PQT983123:PQV983123 QAP983123:QAR983123 QKL983123:QKN983123 QUH983123:QUJ983123 RED983123:REF983123 RNZ983123:ROB983123 RXV983123:RXX983123 SHR983123:SHT983123 SRN983123:SRP983123 TBJ983123:TBL983123 TLF983123:TLH983123 TVB983123:TVD983123 UEX983123:UEZ983123 UOT983123:UOV983123 UYP983123:UYR983123 VIL983123:VIN983123 VSH983123:VSJ983123 WCD983123:WCF983123 WLZ983123:WMB983123 WVV983123:WVX983123" xr:uid="{EBAC9118-BC79-4672-A95B-D5E36EF96937}"/>
    <dataValidation allowBlank="1" showInputMessage="1" showErrorMessage="1" promptTitle="Parts per Hour" prompt="Witnessed parts produced per hour.  Calculated based on trial time, qty scrapped/reworked and downtime." sqref="G87:H87 JC87:JD87 SY87:SZ87 ACU87:ACV87 AMQ87:AMR87 AWM87:AWN87 BGI87:BGJ87 BQE87:BQF87 CAA87:CAB87 CJW87:CJX87 CTS87:CTT87 DDO87:DDP87 DNK87:DNL87 DXG87:DXH87 EHC87:EHD87 EQY87:EQZ87 FAU87:FAV87 FKQ87:FKR87 FUM87:FUN87 GEI87:GEJ87 GOE87:GOF87 GYA87:GYB87 HHW87:HHX87 HRS87:HRT87 IBO87:IBP87 ILK87:ILL87 IVG87:IVH87 JFC87:JFD87 JOY87:JOZ87 JYU87:JYV87 KIQ87:KIR87 KSM87:KSN87 LCI87:LCJ87 LME87:LMF87 LWA87:LWB87 MFW87:MFX87 MPS87:MPT87 MZO87:MZP87 NJK87:NJL87 NTG87:NTH87 ODC87:ODD87 OMY87:OMZ87 OWU87:OWV87 PGQ87:PGR87 PQM87:PQN87 QAI87:QAJ87 QKE87:QKF87 QUA87:QUB87 RDW87:RDX87 RNS87:RNT87 RXO87:RXP87 SHK87:SHL87 SRG87:SRH87 TBC87:TBD87 TKY87:TKZ87 TUU87:TUV87 UEQ87:UER87 UOM87:UON87 UYI87:UYJ87 VIE87:VIF87 VSA87:VSB87 WBW87:WBX87 WLS87:WLT87 WVO87:WVP87 G65623:H65623 JC65623:JD65623 SY65623:SZ65623 ACU65623:ACV65623 AMQ65623:AMR65623 AWM65623:AWN65623 BGI65623:BGJ65623 BQE65623:BQF65623 CAA65623:CAB65623 CJW65623:CJX65623 CTS65623:CTT65623 DDO65623:DDP65623 DNK65623:DNL65623 DXG65623:DXH65623 EHC65623:EHD65623 EQY65623:EQZ65623 FAU65623:FAV65623 FKQ65623:FKR65623 FUM65623:FUN65623 GEI65623:GEJ65623 GOE65623:GOF65623 GYA65623:GYB65623 HHW65623:HHX65623 HRS65623:HRT65623 IBO65623:IBP65623 ILK65623:ILL65623 IVG65623:IVH65623 JFC65623:JFD65623 JOY65623:JOZ65623 JYU65623:JYV65623 KIQ65623:KIR65623 KSM65623:KSN65623 LCI65623:LCJ65623 LME65623:LMF65623 LWA65623:LWB65623 MFW65623:MFX65623 MPS65623:MPT65623 MZO65623:MZP65623 NJK65623:NJL65623 NTG65623:NTH65623 ODC65623:ODD65623 OMY65623:OMZ65623 OWU65623:OWV65623 PGQ65623:PGR65623 PQM65623:PQN65623 QAI65623:QAJ65623 QKE65623:QKF65623 QUA65623:QUB65623 RDW65623:RDX65623 RNS65623:RNT65623 RXO65623:RXP65623 SHK65623:SHL65623 SRG65623:SRH65623 TBC65623:TBD65623 TKY65623:TKZ65623 TUU65623:TUV65623 UEQ65623:UER65623 UOM65623:UON65623 UYI65623:UYJ65623 VIE65623:VIF65623 VSA65623:VSB65623 WBW65623:WBX65623 WLS65623:WLT65623 WVO65623:WVP65623 G131159:H131159 JC131159:JD131159 SY131159:SZ131159 ACU131159:ACV131159 AMQ131159:AMR131159 AWM131159:AWN131159 BGI131159:BGJ131159 BQE131159:BQF131159 CAA131159:CAB131159 CJW131159:CJX131159 CTS131159:CTT131159 DDO131159:DDP131159 DNK131159:DNL131159 DXG131159:DXH131159 EHC131159:EHD131159 EQY131159:EQZ131159 FAU131159:FAV131159 FKQ131159:FKR131159 FUM131159:FUN131159 GEI131159:GEJ131159 GOE131159:GOF131159 GYA131159:GYB131159 HHW131159:HHX131159 HRS131159:HRT131159 IBO131159:IBP131159 ILK131159:ILL131159 IVG131159:IVH131159 JFC131159:JFD131159 JOY131159:JOZ131159 JYU131159:JYV131159 KIQ131159:KIR131159 KSM131159:KSN131159 LCI131159:LCJ131159 LME131159:LMF131159 LWA131159:LWB131159 MFW131159:MFX131159 MPS131159:MPT131159 MZO131159:MZP131159 NJK131159:NJL131159 NTG131159:NTH131159 ODC131159:ODD131159 OMY131159:OMZ131159 OWU131159:OWV131159 PGQ131159:PGR131159 PQM131159:PQN131159 QAI131159:QAJ131159 QKE131159:QKF131159 QUA131159:QUB131159 RDW131159:RDX131159 RNS131159:RNT131159 RXO131159:RXP131159 SHK131159:SHL131159 SRG131159:SRH131159 TBC131159:TBD131159 TKY131159:TKZ131159 TUU131159:TUV131159 UEQ131159:UER131159 UOM131159:UON131159 UYI131159:UYJ131159 VIE131159:VIF131159 VSA131159:VSB131159 WBW131159:WBX131159 WLS131159:WLT131159 WVO131159:WVP131159 G196695:H196695 JC196695:JD196695 SY196695:SZ196695 ACU196695:ACV196695 AMQ196695:AMR196695 AWM196695:AWN196695 BGI196695:BGJ196695 BQE196695:BQF196695 CAA196695:CAB196695 CJW196695:CJX196695 CTS196695:CTT196695 DDO196695:DDP196695 DNK196695:DNL196695 DXG196695:DXH196695 EHC196695:EHD196695 EQY196695:EQZ196695 FAU196695:FAV196695 FKQ196695:FKR196695 FUM196695:FUN196695 GEI196695:GEJ196695 GOE196695:GOF196695 GYA196695:GYB196695 HHW196695:HHX196695 HRS196695:HRT196695 IBO196695:IBP196695 ILK196695:ILL196695 IVG196695:IVH196695 JFC196695:JFD196695 JOY196695:JOZ196695 JYU196695:JYV196695 KIQ196695:KIR196695 KSM196695:KSN196695 LCI196695:LCJ196695 LME196695:LMF196695 LWA196695:LWB196695 MFW196695:MFX196695 MPS196695:MPT196695 MZO196695:MZP196695 NJK196695:NJL196695 NTG196695:NTH196695 ODC196695:ODD196695 OMY196695:OMZ196695 OWU196695:OWV196695 PGQ196695:PGR196695 PQM196695:PQN196695 QAI196695:QAJ196695 QKE196695:QKF196695 QUA196695:QUB196695 RDW196695:RDX196695 RNS196695:RNT196695 RXO196695:RXP196695 SHK196695:SHL196695 SRG196695:SRH196695 TBC196695:TBD196695 TKY196695:TKZ196695 TUU196695:TUV196695 UEQ196695:UER196695 UOM196695:UON196695 UYI196695:UYJ196695 VIE196695:VIF196695 VSA196695:VSB196695 WBW196695:WBX196695 WLS196695:WLT196695 WVO196695:WVP196695 G262231:H262231 JC262231:JD262231 SY262231:SZ262231 ACU262231:ACV262231 AMQ262231:AMR262231 AWM262231:AWN262231 BGI262231:BGJ262231 BQE262231:BQF262231 CAA262231:CAB262231 CJW262231:CJX262231 CTS262231:CTT262231 DDO262231:DDP262231 DNK262231:DNL262231 DXG262231:DXH262231 EHC262231:EHD262231 EQY262231:EQZ262231 FAU262231:FAV262231 FKQ262231:FKR262231 FUM262231:FUN262231 GEI262231:GEJ262231 GOE262231:GOF262231 GYA262231:GYB262231 HHW262231:HHX262231 HRS262231:HRT262231 IBO262231:IBP262231 ILK262231:ILL262231 IVG262231:IVH262231 JFC262231:JFD262231 JOY262231:JOZ262231 JYU262231:JYV262231 KIQ262231:KIR262231 KSM262231:KSN262231 LCI262231:LCJ262231 LME262231:LMF262231 LWA262231:LWB262231 MFW262231:MFX262231 MPS262231:MPT262231 MZO262231:MZP262231 NJK262231:NJL262231 NTG262231:NTH262231 ODC262231:ODD262231 OMY262231:OMZ262231 OWU262231:OWV262231 PGQ262231:PGR262231 PQM262231:PQN262231 QAI262231:QAJ262231 QKE262231:QKF262231 QUA262231:QUB262231 RDW262231:RDX262231 RNS262231:RNT262231 RXO262231:RXP262231 SHK262231:SHL262231 SRG262231:SRH262231 TBC262231:TBD262231 TKY262231:TKZ262231 TUU262231:TUV262231 UEQ262231:UER262231 UOM262231:UON262231 UYI262231:UYJ262231 VIE262231:VIF262231 VSA262231:VSB262231 WBW262231:WBX262231 WLS262231:WLT262231 WVO262231:WVP262231 G327767:H327767 JC327767:JD327767 SY327767:SZ327767 ACU327767:ACV327767 AMQ327767:AMR327767 AWM327767:AWN327767 BGI327767:BGJ327767 BQE327767:BQF327767 CAA327767:CAB327767 CJW327767:CJX327767 CTS327767:CTT327767 DDO327767:DDP327767 DNK327767:DNL327767 DXG327767:DXH327767 EHC327767:EHD327767 EQY327767:EQZ327767 FAU327767:FAV327767 FKQ327767:FKR327767 FUM327767:FUN327767 GEI327767:GEJ327767 GOE327767:GOF327767 GYA327767:GYB327767 HHW327767:HHX327767 HRS327767:HRT327767 IBO327767:IBP327767 ILK327767:ILL327767 IVG327767:IVH327767 JFC327767:JFD327767 JOY327767:JOZ327767 JYU327767:JYV327767 KIQ327767:KIR327767 KSM327767:KSN327767 LCI327767:LCJ327767 LME327767:LMF327767 LWA327767:LWB327767 MFW327767:MFX327767 MPS327767:MPT327767 MZO327767:MZP327767 NJK327767:NJL327767 NTG327767:NTH327767 ODC327767:ODD327767 OMY327767:OMZ327767 OWU327767:OWV327767 PGQ327767:PGR327767 PQM327767:PQN327767 QAI327767:QAJ327767 QKE327767:QKF327767 QUA327767:QUB327767 RDW327767:RDX327767 RNS327767:RNT327767 RXO327767:RXP327767 SHK327767:SHL327767 SRG327767:SRH327767 TBC327767:TBD327767 TKY327767:TKZ327767 TUU327767:TUV327767 UEQ327767:UER327767 UOM327767:UON327767 UYI327767:UYJ327767 VIE327767:VIF327767 VSA327767:VSB327767 WBW327767:WBX327767 WLS327767:WLT327767 WVO327767:WVP327767 G393303:H393303 JC393303:JD393303 SY393303:SZ393303 ACU393303:ACV393303 AMQ393303:AMR393303 AWM393303:AWN393303 BGI393303:BGJ393303 BQE393303:BQF393303 CAA393303:CAB393303 CJW393303:CJX393303 CTS393303:CTT393303 DDO393303:DDP393303 DNK393303:DNL393303 DXG393303:DXH393303 EHC393303:EHD393303 EQY393303:EQZ393303 FAU393303:FAV393303 FKQ393303:FKR393303 FUM393303:FUN393303 GEI393303:GEJ393303 GOE393303:GOF393303 GYA393303:GYB393303 HHW393303:HHX393303 HRS393303:HRT393303 IBO393303:IBP393303 ILK393303:ILL393303 IVG393303:IVH393303 JFC393303:JFD393303 JOY393303:JOZ393303 JYU393303:JYV393303 KIQ393303:KIR393303 KSM393303:KSN393303 LCI393303:LCJ393303 LME393303:LMF393303 LWA393303:LWB393303 MFW393303:MFX393303 MPS393303:MPT393303 MZO393303:MZP393303 NJK393303:NJL393303 NTG393303:NTH393303 ODC393303:ODD393303 OMY393303:OMZ393303 OWU393303:OWV393303 PGQ393303:PGR393303 PQM393303:PQN393303 QAI393303:QAJ393303 QKE393303:QKF393303 QUA393303:QUB393303 RDW393303:RDX393303 RNS393303:RNT393303 RXO393303:RXP393303 SHK393303:SHL393303 SRG393303:SRH393303 TBC393303:TBD393303 TKY393303:TKZ393303 TUU393303:TUV393303 UEQ393303:UER393303 UOM393303:UON393303 UYI393303:UYJ393303 VIE393303:VIF393303 VSA393303:VSB393303 WBW393303:WBX393303 WLS393303:WLT393303 WVO393303:WVP393303 G458839:H458839 JC458839:JD458839 SY458839:SZ458839 ACU458839:ACV458839 AMQ458839:AMR458839 AWM458839:AWN458839 BGI458839:BGJ458839 BQE458839:BQF458839 CAA458839:CAB458839 CJW458839:CJX458839 CTS458839:CTT458839 DDO458839:DDP458839 DNK458839:DNL458839 DXG458839:DXH458839 EHC458839:EHD458839 EQY458839:EQZ458839 FAU458839:FAV458839 FKQ458839:FKR458839 FUM458839:FUN458839 GEI458839:GEJ458839 GOE458839:GOF458839 GYA458839:GYB458839 HHW458839:HHX458839 HRS458839:HRT458839 IBO458839:IBP458839 ILK458839:ILL458839 IVG458839:IVH458839 JFC458839:JFD458839 JOY458839:JOZ458839 JYU458839:JYV458839 KIQ458839:KIR458839 KSM458839:KSN458839 LCI458839:LCJ458839 LME458839:LMF458839 LWA458839:LWB458839 MFW458839:MFX458839 MPS458839:MPT458839 MZO458839:MZP458839 NJK458839:NJL458839 NTG458839:NTH458839 ODC458839:ODD458839 OMY458839:OMZ458839 OWU458839:OWV458839 PGQ458839:PGR458839 PQM458839:PQN458839 QAI458839:QAJ458839 QKE458839:QKF458839 QUA458839:QUB458839 RDW458839:RDX458839 RNS458839:RNT458839 RXO458839:RXP458839 SHK458839:SHL458839 SRG458839:SRH458839 TBC458839:TBD458839 TKY458839:TKZ458839 TUU458839:TUV458839 UEQ458839:UER458839 UOM458839:UON458839 UYI458839:UYJ458839 VIE458839:VIF458839 VSA458839:VSB458839 WBW458839:WBX458839 WLS458839:WLT458839 WVO458839:WVP458839 G524375:H524375 JC524375:JD524375 SY524375:SZ524375 ACU524375:ACV524375 AMQ524375:AMR524375 AWM524375:AWN524375 BGI524375:BGJ524375 BQE524375:BQF524375 CAA524375:CAB524375 CJW524375:CJX524375 CTS524375:CTT524375 DDO524375:DDP524375 DNK524375:DNL524375 DXG524375:DXH524375 EHC524375:EHD524375 EQY524375:EQZ524375 FAU524375:FAV524375 FKQ524375:FKR524375 FUM524375:FUN524375 GEI524375:GEJ524375 GOE524375:GOF524375 GYA524375:GYB524375 HHW524375:HHX524375 HRS524375:HRT524375 IBO524375:IBP524375 ILK524375:ILL524375 IVG524375:IVH524375 JFC524375:JFD524375 JOY524375:JOZ524375 JYU524375:JYV524375 KIQ524375:KIR524375 KSM524375:KSN524375 LCI524375:LCJ524375 LME524375:LMF524375 LWA524375:LWB524375 MFW524375:MFX524375 MPS524375:MPT524375 MZO524375:MZP524375 NJK524375:NJL524375 NTG524375:NTH524375 ODC524375:ODD524375 OMY524375:OMZ524375 OWU524375:OWV524375 PGQ524375:PGR524375 PQM524375:PQN524375 QAI524375:QAJ524375 QKE524375:QKF524375 QUA524375:QUB524375 RDW524375:RDX524375 RNS524375:RNT524375 RXO524375:RXP524375 SHK524375:SHL524375 SRG524375:SRH524375 TBC524375:TBD524375 TKY524375:TKZ524375 TUU524375:TUV524375 UEQ524375:UER524375 UOM524375:UON524375 UYI524375:UYJ524375 VIE524375:VIF524375 VSA524375:VSB524375 WBW524375:WBX524375 WLS524375:WLT524375 WVO524375:WVP524375 G589911:H589911 JC589911:JD589911 SY589911:SZ589911 ACU589911:ACV589911 AMQ589911:AMR589911 AWM589911:AWN589911 BGI589911:BGJ589911 BQE589911:BQF589911 CAA589911:CAB589911 CJW589911:CJX589911 CTS589911:CTT589911 DDO589911:DDP589911 DNK589911:DNL589911 DXG589911:DXH589911 EHC589911:EHD589911 EQY589911:EQZ589911 FAU589911:FAV589911 FKQ589911:FKR589911 FUM589911:FUN589911 GEI589911:GEJ589911 GOE589911:GOF589911 GYA589911:GYB589911 HHW589911:HHX589911 HRS589911:HRT589911 IBO589911:IBP589911 ILK589911:ILL589911 IVG589911:IVH589911 JFC589911:JFD589911 JOY589911:JOZ589911 JYU589911:JYV589911 KIQ589911:KIR589911 KSM589911:KSN589911 LCI589911:LCJ589911 LME589911:LMF589911 LWA589911:LWB589911 MFW589911:MFX589911 MPS589911:MPT589911 MZO589911:MZP589911 NJK589911:NJL589911 NTG589911:NTH589911 ODC589911:ODD589911 OMY589911:OMZ589911 OWU589911:OWV589911 PGQ589911:PGR589911 PQM589911:PQN589911 QAI589911:QAJ589911 QKE589911:QKF589911 QUA589911:QUB589911 RDW589911:RDX589911 RNS589911:RNT589911 RXO589911:RXP589911 SHK589911:SHL589911 SRG589911:SRH589911 TBC589911:TBD589911 TKY589911:TKZ589911 TUU589911:TUV589911 UEQ589911:UER589911 UOM589911:UON589911 UYI589911:UYJ589911 VIE589911:VIF589911 VSA589911:VSB589911 WBW589911:WBX589911 WLS589911:WLT589911 WVO589911:WVP589911 G655447:H655447 JC655447:JD655447 SY655447:SZ655447 ACU655447:ACV655447 AMQ655447:AMR655447 AWM655447:AWN655447 BGI655447:BGJ655447 BQE655447:BQF655447 CAA655447:CAB655447 CJW655447:CJX655447 CTS655447:CTT655447 DDO655447:DDP655447 DNK655447:DNL655447 DXG655447:DXH655447 EHC655447:EHD655447 EQY655447:EQZ655447 FAU655447:FAV655447 FKQ655447:FKR655447 FUM655447:FUN655447 GEI655447:GEJ655447 GOE655447:GOF655447 GYA655447:GYB655447 HHW655447:HHX655447 HRS655447:HRT655447 IBO655447:IBP655447 ILK655447:ILL655447 IVG655447:IVH655447 JFC655447:JFD655447 JOY655447:JOZ655447 JYU655447:JYV655447 KIQ655447:KIR655447 KSM655447:KSN655447 LCI655447:LCJ655447 LME655447:LMF655447 LWA655447:LWB655447 MFW655447:MFX655447 MPS655447:MPT655447 MZO655447:MZP655447 NJK655447:NJL655447 NTG655447:NTH655447 ODC655447:ODD655447 OMY655447:OMZ655447 OWU655447:OWV655447 PGQ655447:PGR655447 PQM655447:PQN655447 QAI655447:QAJ655447 QKE655447:QKF655447 QUA655447:QUB655447 RDW655447:RDX655447 RNS655447:RNT655447 RXO655447:RXP655447 SHK655447:SHL655447 SRG655447:SRH655447 TBC655447:TBD655447 TKY655447:TKZ655447 TUU655447:TUV655447 UEQ655447:UER655447 UOM655447:UON655447 UYI655447:UYJ655447 VIE655447:VIF655447 VSA655447:VSB655447 WBW655447:WBX655447 WLS655447:WLT655447 WVO655447:WVP655447 G720983:H720983 JC720983:JD720983 SY720983:SZ720983 ACU720983:ACV720983 AMQ720983:AMR720983 AWM720983:AWN720983 BGI720983:BGJ720983 BQE720983:BQF720983 CAA720983:CAB720983 CJW720983:CJX720983 CTS720983:CTT720983 DDO720983:DDP720983 DNK720983:DNL720983 DXG720983:DXH720983 EHC720983:EHD720983 EQY720983:EQZ720983 FAU720983:FAV720983 FKQ720983:FKR720983 FUM720983:FUN720983 GEI720983:GEJ720983 GOE720983:GOF720983 GYA720983:GYB720983 HHW720983:HHX720983 HRS720983:HRT720983 IBO720983:IBP720983 ILK720983:ILL720983 IVG720983:IVH720983 JFC720983:JFD720983 JOY720983:JOZ720983 JYU720983:JYV720983 KIQ720983:KIR720983 KSM720983:KSN720983 LCI720983:LCJ720983 LME720983:LMF720983 LWA720983:LWB720983 MFW720983:MFX720983 MPS720983:MPT720983 MZO720983:MZP720983 NJK720983:NJL720983 NTG720983:NTH720983 ODC720983:ODD720983 OMY720983:OMZ720983 OWU720983:OWV720983 PGQ720983:PGR720983 PQM720983:PQN720983 QAI720983:QAJ720983 QKE720983:QKF720983 QUA720983:QUB720983 RDW720983:RDX720983 RNS720983:RNT720983 RXO720983:RXP720983 SHK720983:SHL720983 SRG720983:SRH720983 TBC720983:TBD720983 TKY720983:TKZ720983 TUU720983:TUV720983 UEQ720983:UER720983 UOM720983:UON720983 UYI720983:UYJ720983 VIE720983:VIF720983 VSA720983:VSB720983 WBW720983:WBX720983 WLS720983:WLT720983 WVO720983:WVP720983 G786519:H786519 JC786519:JD786519 SY786519:SZ786519 ACU786519:ACV786519 AMQ786519:AMR786519 AWM786519:AWN786519 BGI786519:BGJ786519 BQE786519:BQF786519 CAA786519:CAB786519 CJW786519:CJX786519 CTS786519:CTT786519 DDO786519:DDP786519 DNK786519:DNL786519 DXG786519:DXH786519 EHC786519:EHD786519 EQY786519:EQZ786519 FAU786519:FAV786519 FKQ786519:FKR786519 FUM786519:FUN786519 GEI786519:GEJ786519 GOE786519:GOF786519 GYA786519:GYB786519 HHW786519:HHX786519 HRS786519:HRT786519 IBO786519:IBP786519 ILK786519:ILL786519 IVG786519:IVH786519 JFC786519:JFD786519 JOY786519:JOZ786519 JYU786519:JYV786519 KIQ786519:KIR786519 KSM786519:KSN786519 LCI786519:LCJ786519 LME786519:LMF786519 LWA786519:LWB786519 MFW786519:MFX786519 MPS786519:MPT786519 MZO786519:MZP786519 NJK786519:NJL786519 NTG786519:NTH786519 ODC786519:ODD786519 OMY786519:OMZ786519 OWU786519:OWV786519 PGQ786519:PGR786519 PQM786519:PQN786519 QAI786519:QAJ786519 QKE786519:QKF786519 QUA786519:QUB786519 RDW786519:RDX786519 RNS786519:RNT786519 RXO786519:RXP786519 SHK786519:SHL786519 SRG786519:SRH786519 TBC786519:TBD786519 TKY786519:TKZ786519 TUU786519:TUV786519 UEQ786519:UER786519 UOM786519:UON786519 UYI786519:UYJ786519 VIE786519:VIF786519 VSA786519:VSB786519 WBW786519:WBX786519 WLS786519:WLT786519 WVO786519:WVP786519 G852055:H852055 JC852055:JD852055 SY852055:SZ852055 ACU852055:ACV852055 AMQ852055:AMR852055 AWM852055:AWN852055 BGI852055:BGJ852055 BQE852055:BQF852055 CAA852055:CAB852055 CJW852055:CJX852055 CTS852055:CTT852055 DDO852055:DDP852055 DNK852055:DNL852055 DXG852055:DXH852055 EHC852055:EHD852055 EQY852055:EQZ852055 FAU852055:FAV852055 FKQ852055:FKR852055 FUM852055:FUN852055 GEI852055:GEJ852055 GOE852055:GOF852055 GYA852055:GYB852055 HHW852055:HHX852055 HRS852055:HRT852055 IBO852055:IBP852055 ILK852055:ILL852055 IVG852055:IVH852055 JFC852055:JFD852055 JOY852055:JOZ852055 JYU852055:JYV852055 KIQ852055:KIR852055 KSM852055:KSN852055 LCI852055:LCJ852055 LME852055:LMF852055 LWA852055:LWB852055 MFW852055:MFX852055 MPS852055:MPT852055 MZO852055:MZP852055 NJK852055:NJL852055 NTG852055:NTH852055 ODC852055:ODD852055 OMY852055:OMZ852055 OWU852055:OWV852055 PGQ852055:PGR852055 PQM852055:PQN852055 QAI852055:QAJ852055 QKE852055:QKF852055 QUA852055:QUB852055 RDW852055:RDX852055 RNS852055:RNT852055 RXO852055:RXP852055 SHK852055:SHL852055 SRG852055:SRH852055 TBC852055:TBD852055 TKY852055:TKZ852055 TUU852055:TUV852055 UEQ852055:UER852055 UOM852055:UON852055 UYI852055:UYJ852055 VIE852055:VIF852055 VSA852055:VSB852055 WBW852055:WBX852055 WLS852055:WLT852055 WVO852055:WVP852055 G917591:H917591 JC917591:JD917591 SY917591:SZ917591 ACU917591:ACV917591 AMQ917591:AMR917591 AWM917591:AWN917591 BGI917591:BGJ917591 BQE917591:BQF917591 CAA917591:CAB917591 CJW917591:CJX917591 CTS917591:CTT917591 DDO917591:DDP917591 DNK917591:DNL917591 DXG917591:DXH917591 EHC917591:EHD917591 EQY917591:EQZ917591 FAU917591:FAV917591 FKQ917591:FKR917591 FUM917591:FUN917591 GEI917591:GEJ917591 GOE917591:GOF917591 GYA917591:GYB917591 HHW917591:HHX917591 HRS917591:HRT917591 IBO917591:IBP917591 ILK917591:ILL917591 IVG917591:IVH917591 JFC917591:JFD917591 JOY917591:JOZ917591 JYU917591:JYV917591 KIQ917591:KIR917591 KSM917591:KSN917591 LCI917591:LCJ917591 LME917591:LMF917591 LWA917591:LWB917591 MFW917591:MFX917591 MPS917591:MPT917591 MZO917591:MZP917591 NJK917591:NJL917591 NTG917591:NTH917591 ODC917591:ODD917591 OMY917591:OMZ917591 OWU917591:OWV917591 PGQ917591:PGR917591 PQM917591:PQN917591 QAI917591:QAJ917591 QKE917591:QKF917591 QUA917591:QUB917591 RDW917591:RDX917591 RNS917591:RNT917591 RXO917591:RXP917591 SHK917591:SHL917591 SRG917591:SRH917591 TBC917591:TBD917591 TKY917591:TKZ917591 TUU917591:TUV917591 UEQ917591:UER917591 UOM917591:UON917591 UYI917591:UYJ917591 VIE917591:VIF917591 VSA917591:VSB917591 WBW917591:WBX917591 WLS917591:WLT917591 WVO917591:WVP917591 G983127:H983127 JC983127:JD983127 SY983127:SZ983127 ACU983127:ACV983127 AMQ983127:AMR983127 AWM983127:AWN983127 BGI983127:BGJ983127 BQE983127:BQF983127 CAA983127:CAB983127 CJW983127:CJX983127 CTS983127:CTT983127 DDO983127:DDP983127 DNK983127:DNL983127 DXG983127:DXH983127 EHC983127:EHD983127 EQY983127:EQZ983127 FAU983127:FAV983127 FKQ983127:FKR983127 FUM983127:FUN983127 GEI983127:GEJ983127 GOE983127:GOF983127 GYA983127:GYB983127 HHW983127:HHX983127 HRS983127:HRT983127 IBO983127:IBP983127 ILK983127:ILL983127 IVG983127:IVH983127 JFC983127:JFD983127 JOY983127:JOZ983127 JYU983127:JYV983127 KIQ983127:KIR983127 KSM983127:KSN983127 LCI983127:LCJ983127 LME983127:LMF983127 LWA983127:LWB983127 MFW983127:MFX983127 MPS983127:MPT983127 MZO983127:MZP983127 NJK983127:NJL983127 NTG983127:NTH983127 ODC983127:ODD983127 OMY983127:OMZ983127 OWU983127:OWV983127 PGQ983127:PGR983127 PQM983127:PQN983127 QAI983127:QAJ983127 QKE983127:QKF983127 QUA983127:QUB983127 RDW983127:RDX983127 RNS983127:RNT983127 RXO983127:RXP983127 SHK983127:SHL983127 SRG983127:SRH983127 TBC983127:TBD983127 TKY983127:TKZ983127 TUU983127:TUV983127 UEQ983127:UER983127 UOM983127:UON983127 UYI983127:UYJ983127 VIE983127:VIF983127 VSA983127:VSB983127 WBW983127:WBX983127 WLS983127:WLT983127 WVO983127:WVP983127" xr:uid="{4E62F3CD-ABB4-4EDF-ADAA-FAE042087EDD}"/>
    <dataValidation allowBlank="1" showInputMessage="1" showErrorMessage="1" promptTitle="Required Parts per Week" prompt="Input Contracted weekly capacity in section 2._x000a_Parts required per week to meet Contracted Capacity based on capacity Planning input data and 5 days production" sqref="G73:H73 JC73:JD73 SY73:SZ73 ACU73:ACV73 AMQ73:AMR73 AWM73:AWN73 BGI73:BGJ73 BQE73:BQF73 CAA73:CAB73 CJW73:CJX73 CTS73:CTT73 DDO73:DDP73 DNK73:DNL73 DXG73:DXH73 EHC73:EHD73 EQY73:EQZ73 FAU73:FAV73 FKQ73:FKR73 FUM73:FUN73 GEI73:GEJ73 GOE73:GOF73 GYA73:GYB73 HHW73:HHX73 HRS73:HRT73 IBO73:IBP73 ILK73:ILL73 IVG73:IVH73 JFC73:JFD73 JOY73:JOZ73 JYU73:JYV73 KIQ73:KIR73 KSM73:KSN73 LCI73:LCJ73 LME73:LMF73 LWA73:LWB73 MFW73:MFX73 MPS73:MPT73 MZO73:MZP73 NJK73:NJL73 NTG73:NTH73 ODC73:ODD73 OMY73:OMZ73 OWU73:OWV73 PGQ73:PGR73 PQM73:PQN73 QAI73:QAJ73 QKE73:QKF73 QUA73:QUB73 RDW73:RDX73 RNS73:RNT73 RXO73:RXP73 SHK73:SHL73 SRG73:SRH73 TBC73:TBD73 TKY73:TKZ73 TUU73:TUV73 UEQ73:UER73 UOM73:UON73 UYI73:UYJ73 VIE73:VIF73 VSA73:VSB73 WBW73:WBX73 WLS73:WLT73 WVO73:WVP73 G65609:H65609 JC65609:JD65609 SY65609:SZ65609 ACU65609:ACV65609 AMQ65609:AMR65609 AWM65609:AWN65609 BGI65609:BGJ65609 BQE65609:BQF65609 CAA65609:CAB65609 CJW65609:CJX65609 CTS65609:CTT65609 DDO65609:DDP65609 DNK65609:DNL65609 DXG65609:DXH65609 EHC65609:EHD65609 EQY65609:EQZ65609 FAU65609:FAV65609 FKQ65609:FKR65609 FUM65609:FUN65609 GEI65609:GEJ65609 GOE65609:GOF65609 GYA65609:GYB65609 HHW65609:HHX65609 HRS65609:HRT65609 IBO65609:IBP65609 ILK65609:ILL65609 IVG65609:IVH65609 JFC65609:JFD65609 JOY65609:JOZ65609 JYU65609:JYV65609 KIQ65609:KIR65609 KSM65609:KSN65609 LCI65609:LCJ65609 LME65609:LMF65609 LWA65609:LWB65609 MFW65609:MFX65609 MPS65609:MPT65609 MZO65609:MZP65609 NJK65609:NJL65609 NTG65609:NTH65609 ODC65609:ODD65609 OMY65609:OMZ65609 OWU65609:OWV65609 PGQ65609:PGR65609 PQM65609:PQN65609 QAI65609:QAJ65609 QKE65609:QKF65609 QUA65609:QUB65609 RDW65609:RDX65609 RNS65609:RNT65609 RXO65609:RXP65609 SHK65609:SHL65609 SRG65609:SRH65609 TBC65609:TBD65609 TKY65609:TKZ65609 TUU65609:TUV65609 UEQ65609:UER65609 UOM65609:UON65609 UYI65609:UYJ65609 VIE65609:VIF65609 VSA65609:VSB65609 WBW65609:WBX65609 WLS65609:WLT65609 WVO65609:WVP65609 G131145:H131145 JC131145:JD131145 SY131145:SZ131145 ACU131145:ACV131145 AMQ131145:AMR131145 AWM131145:AWN131145 BGI131145:BGJ131145 BQE131145:BQF131145 CAA131145:CAB131145 CJW131145:CJX131145 CTS131145:CTT131145 DDO131145:DDP131145 DNK131145:DNL131145 DXG131145:DXH131145 EHC131145:EHD131145 EQY131145:EQZ131145 FAU131145:FAV131145 FKQ131145:FKR131145 FUM131145:FUN131145 GEI131145:GEJ131145 GOE131145:GOF131145 GYA131145:GYB131145 HHW131145:HHX131145 HRS131145:HRT131145 IBO131145:IBP131145 ILK131145:ILL131145 IVG131145:IVH131145 JFC131145:JFD131145 JOY131145:JOZ131145 JYU131145:JYV131145 KIQ131145:KIR131145 KSM131145:KSN131145 LCI131145:LCJ131145 LME131145:LMF131145 LWA131145:LWB131145 MFW131145:MFX131145 MPS131145:MPT131145 MZO131145:MZP131145 NJK131145:NJL131145 NTG131145:NTH131145 ODC131145:ODD131145 OMY131145:OMZ131145 OWU131145:OWV131145 PGQ131145:PGR131145 PQM131145:PQN131145 QAI131145:QAJ131145 QKE131145:QKF131145 QUA131145:QUB131145 RDW131145:RDX131145 RNS131145:RNT131145 RXO131145:RXP131145 SHK131145:SHL131145 SRG131145:SRH131145 TBC131145:TBD131145 TKY131145:TKZ131145 TUU131145:TUV131145 UEQ131145:UER131145 UOM131145:UON131145 UYI131145:UYJ131145 VIE131145:VIF131145 VSA131145:VSB131145 WBW131145:WBX131145 WLS131145:WLT131145 WVO131145:WVP131145 G196681:H196681 JC196681:JD196681 SY196681:SZ196681 ACU196681:ACV196681 AMQ196681:AMR196681 AWM196681:AWN196681 BGI196681:BGJ196681 BQE196681:BQF196681 CAA196681:CAB196681 CJW196681:CJX196681 CTS196681:CTT196681 DDO196681:DDP196681 DNK196681:DNL196681 DXG196681:DXH196681 EHC196681:EHD196681 EQY196681:EQZ196681 FAU196681:FAV196681 FKQ196681:FKR196681 FUM196681:FUN196681 GEI196681:GEJ196681 GOE196681:GOF196681 GYA196681:GYB196681 HHW196681:HHX196681 HRS196681:HRT196681 IBO196681:IBP196681 ILK196681:ILL196681 IVG196681:IVH196681 JFC196681:JFD196681 JOY196681:JOZ196681 JYU196681:JYV196681 KIQ196681:KIR196681 KSM196681:KSN196681 LCI196681:LCJ196681 LME196681:LMF196681 LWA196681:LWB196681 MFW196681:MFX196681 MPS196681:MPT196681 MZO196681:MZP196681 NJK196681:NJL196681 NTG196681:NTH196681 ODC196681:ODD196681 OMY196681:OMZ196681 OWU196681:OWV196681 PGQ196681:PGR196681 PQM196681:PQN196681 QAI196681:QAJ196681 QKE196681:QKF196681 QUA196681:QUB196681 RDW196681:RDX196681 RNS196681:RNT196681 RXO196681:RXP196681 SHK196681:SHL196681 SRG196681:SRH196681 TBC196681:TBD196681 TKY196681:TKZ196681 TUU196681:TUV196681 UEQ196681:UER196681 UOM196681:UON196681 UYI196681:UYJ196681 VIE196681:VIF196681 VSA196681:VSB196681 WBW196681:WBX196681 WLS196681:WLT196681 WVO196681:WVP196681 G262217:H262217 JC262217:JD262217 SY262217:SZ262217 ACU262217:ACV262217 AMQ262217:AMR262217 AWM262217:AWN262217 BGI262217:BGJ262217 BQE262217:BQF262217 CAA262217:CAB262217 CJW262217:CJX262217 CTS262217:CTT262217 DDO262217:DDP262217 DNK262217:DNL262217 DXG262217:DXH262217 EHC262217:EHD262217 EQY262217:EQZ262217 FAU262217:FAV262217 FKQ262217:FKR262217 FUM262217:FUN262217 GEI262217:GEJ262217 GOE262217:GOF262217 GYA262217:GYB262217 HHW262217:HHX262217 HRS262217:HRT262217 IBO262217:IBP262217 ILK262217:ILL262217 IVG262217:IVH262217 JFC262217:JFD262217 JOY262217:JOZ262217 JYU262217:JYV262217 KIQ262217:KIR262217 KSM262217:KSN262217 LCI262217:LCJ262217 LME262217:LMF262217 LWA262217:LWB262217 MFW262217:MFX262217 MPS262217:MPT262217 MZO262217:MZP262217 NJK262217:NJL262217 NTG262217:NTH262217 ODC262217:ODD262217 OMY262217:OMZ262217 OWU262217:OWV262217 PGQ262217:PGR262217 PQM262217:PQN262217 QAI262217:QAJ262217 QKE262217:QKF262217 QUA262217:QUB262217 RDW262217:RDX262217 RNS262217:RNT262217 RXO262217:RXP262217 SHK262217:SHL262217 SRG262217:SRH262217 TBC262217:TBD262217 TKY262217:TKZ262217 TUU262217:TUV262217 UEQ262217:UER262217 UOM262217:UON262217 UYI262217:UYJ262217 VIE262217:VIF262217 VSA262217:VSB262217 WBW262217:WBX262217 WLS262217:WLT262217 WVO262217:WVP262217 G327753:H327753 JC327753:JD327753 SY327753:SZ327753 ACU327753:ACV327753 AMQ327753:AMR327753 AWM327753:AWN327753 BGI327753:BGJ327753 BQE327753:BQF327753 CAA327753:CAB327753 CJW327753:CJX327753 CTS327753:CTT327753 DDO327753:DDP327753 DNK327753:DNL327753 DXG327753:DXH327753 EHC327753:EHD327753 EQY327753:EQZ327753 FAU327753:FAV327753 FKQ327753:FKR327753 FUM327753:FUN327753 GEI327753:GEJ327753 GOE327753:GOF327753 GYA327753:GYB327753 HHW327753:HHX327753 HRS327753:HRT327753 IBO327753:IBP327753 ILK327753:ILL327753 IVG327753:IVH327753 JFC327753:JFD327753 JOY327753:JOZ327753 JYU327753:JYV327753 KIQ327753:KIR327753 KSM327753:KSN327753 LCI327753:LCJ327753 LME327753:LMF327753 LWA327753:LWB327753 MFW327753:MFX327753 MPS327753:MPT327753 MZO327753:MZP327753 NJK327753:NJL327753 NTG327753:NTH327753 ODC327753:ODD327753 OMY327753:OMZ327753 OWU327753:OWV327753 PGQ327753:PGR327753 PQM327753:PQN327753 QAI327753:QAJ327753 QKE327753:QKF327753 QUA327753:QUB327753 RDW327753:RDX327753 RNS327753:RNT327753 RXO327753:RXP327753 SHK327753:SHL327753 SRG327753:SRH327753 TBC327753:TBD327753 TKY327753:TKZ327753 TUU327753:TUV327753 UEQ327753:UER327753 UOM327753:UON327753 UYI327753:UYJ327753 VIE327753:VIF327753 VSA327753:VSB327753 WBW327753:WBX327753 WLS327753:WLT327753 WVO327753:WVP327753 G393289:H393289 JC393289:JD393289 SY393289:SZ393289 ACU393289:ACV393289 AMQ393289:AMR393289 AWM393289:AWN393289 BGI393289:BGJ393289 BQE393289:BQF393289 CAA393289:CAB393289 CJW393289:CJX393289 CTS393289:CTT393289 DDO393289:DDP393289 DNK393289:DNL393289 DXG393289:DXH393289 EHC393289:EHD393289 EQY393289:EQZ393289 FAU393289:FAV393289 FKQ393289:FKR393289 FUM393289:FUN393289 GEI393289:GEJ393289 GOE393289:GOF393289 GYA393289:GYB393289 HHW393289:HHX393289 HRS393289:HRT393289 IBO393289:IBP393289 ILK393289:ILL393289 IVG393289:IVH393289 JFC393289:JFD393289 JOY393289:JOZ393289 JYU393289:JYV393289 KIQ393289:KIR393289 KSM393289:KSN393289 LCI393289:LCJ393289 LME393289:LMF393289 LWA393289:LWB393289 MFW393289:MFX393289 MPS393289:MPT393289 MZO393289:MZP393289 NJK393289:NJL393289 NTG393289:NTH393289 ODC393289:ODD393289 OMY393289:OMZ393289 OWU393289:OWV393289 PGQ393289:PGR393289 PQM393289:PQN393289 QAI393289:QAJ393289 QKE393289:QKF393289 QUA393289:QUB393289 RDW393289:RDX393289 RNS393289:RNT393289 RXO393289:RXP393289 SHK393289:SHL393289 SRG393289:SRH393289 TBC393289:TBD393289 TKY393289:TKZ393289 TUU393289:TUV393289 UEQ393289:UER393289 UOM393289:UON393289 UYI393289:UYJ393289 VIE393289:VIF393289 VSA393289:VSB393289 WBW393289:WBX393289 WLS393289:WLT393289 WVO393289:WVP393289 G458825:H458825 JC458825:JD458825 SY458825:SZ458825 ACU458825:ACV458825 AMQ458825:AMR458825 AWM458825:AWN458825 BGI458825:BGJ458825 BQE458825:BQF458825 CAA458825:CAB458825 CJW458825:CJX458825 CTS458825:CTT458825 DDO458825:DDP458825 DNK458825:DNL458825 DXG458825:DXH458825 EHC458825:EHD458825 EQY458825:EQZ458825 FAU458825:FAV458825 FKQ458825:FKR458825 FUM458825:FUN458825 GEI458825:GEJ458825 GOE458825:GOF458825 GYA458825:GYB458825 HHW458825:HHX458825 HRS458825:HRT458825 IBO458825:IBP458825 ILK458825:ILL458825 IVG458825:IVH458825 JFC458825:JFD458825 JOY458825:JOZ458825 JYU458825:JYV458825 KIQ458825:KIR458825 KSM458825:KSN458825 LCI458825:LCJ458825 LME458825:LMF458825 LWA458825:LWB458825 MFW458825:MFX458825 MPS458825:MPT458825 MZO458825:MZP458825 NJK458825:NJL458825 NTG458825:NTH458825 ODC458825:ODD458825 OMY458825:OMZ458825 OWU458825:OWV458825 PGQ458825:PGR458825 PQM458825:PQN458825 QAI458825:QAJ458825 QKE458825:QKF458825 QUA458825:QUB458825 RDW458825:RDX458825 RNS458825:RNT458825 RXO458825:RXP458825 SHK458825:SHL458825 SRG458825:SRH458825 TBC458825:TBD458825 TKY458825:TKZ458825 TUU458825:TUV458825 UEQ458825:UER458825 UOM458825:UON458825 UYI458825:UYJ458825 VIE458825:VIF458825 VSA458825:VSB458825 WBW458825:WBX458825 WLS458825:WLT458825 WVO458825:WVP458825 G524361:H524361 JC524361:JD524361 SY524361:SZ524361 ACU524361:ACV524361 AMQ524361:AMR524361 AWM524361:AWN524361 BGI524361:BGJ524361 BQE524361:BQF524361 CAA524361:CAB524361 CJW524361:CJX524361 CTS524361:CTT524361 DDO524361:DDP524361 DNK524361:DNL524361 DXG524361:DXH524361 EHC524361:EHD524361 EQY524361:EQZ524361 FAU524361:FAV524361 FKQ524361:FKR524361 FUM524361:FUN524361 GEI524361:GEJ524361 GOE524361:GOF524361 GYA524361:GYB524361 HHW524361:HHX524361 HRS524361:HRT524361 IBO524361:IBP524361 ILK524361:ILL524361 IVG524361:IVH524361 JFC524361:JFD524361 JOY524361:JOZ524361 JYU524361:JYV524361 KIQ524361:KIR524361 KSM524361:KSN524361 LCI524361:LCJ524361 LME524361:LMF524361 LWA524361:LWB524361 MFW524361:MFX524361 MPS524361:MPT524361 MZO524361:MZP524361 NJK524361:NJL524361 NTG524361:NTH524361 ODC524361:ODD524361 OMY524361:OMZ524361 OWU524361:OWV524361 PGQ524361:PGR524361 PQM524361:PQN524361 QAI524361:QAJ524361 QKE524361:QKF524361 QUA524361:QUB524361 RDW524361:RDX524361 RNS524361:RNT524361 RXO524361:RXP524361 SHK524361:SHL524361 SRG524361:SRH524361 TBC524361:TBD524361 TKY524361:TKZ524361 TUU524361:TUV524361 UEQ524361:UER524361 UOM524361:UON524361 UYI524361:UYJ524361 VIE524361:VIF524361 VSA524361:VSB524361 WBW524361:WBX524361 WLS524361:WLT524361 WVO524361:WVP524361 G589897:H589897 JC589897:JD589897 SY589897:SZ589897 ACU589897:ACV589897 AMQ589897:AMR589897 AWM589897:AWN589897 BGI589897:BGJ589897 BQE589897:BQF589897 CAA589897:CAB589897 CJW589897:CJX589897 CTS589897:CTT589897 DDO589897:DDP589897 DNK589897:DNL589897 DXG589897:DXH589897 EHC589897:EHD589897 EQY589897:EQZ589897 FAU589897:FAV589897 FKQ589897:FKR589897 FUM589897:FUN589897 GEI589897:GEJ589897 GOE589897:GOF589897 GYA589897:GYB589897 HHW589897:HHX589897 HRS589897:HRT589897 IBO589897:IBP589897 ILK589897:ILL589897 IVG589897:IVH589897 JFC589897:JFD589897 JOY589897:JOZ589897 JYU589897:JYV589897 KIQ589897:KIR589897 KSM589897:KSN589897 LCI589897:LCJ589897 LME589897:LMF589897 LWA589897:LWB589897 MFW589897:MFX589897 MPS589897:MPT589897 MZO589897:MZP589897 NJK589897:NJL589897 NTG589897:NTH589897 ODC589897:ODD589897 OMY589897:OMZ589897 OWU589897:OWV589897 PGQ589897:PGR589897 PQM589897:PQN589897 QAI589897:QAJ589897 QKE589897:QKF589897 QUA589897:QUB589897 RDW589897:RDX589897 RNS589897:RNT589897 RXO589897:RXP589897 SHK589897:SHL589897 SRG589897:SRH589897 TBC589897:TBD589897 TKY589897:TKZ589897 TUU589897:TUV589897 UEQ589897:UER589897 UOM589897:UON589897 UYI589897:UYJ589897 VIE589897:VIF589897 VSA589897:VSB589897 WBW589897:WBX589897 WLS589897:WLT589897 WVO589897:WVP589897 G655433:H655433 JC655433:JD655433 SY655433:SZ655433 ACU655433:ACV655433 AMQ655433:AMR655433 AWM655433:AWN655433 BGI655433:BGJ655433 BQE655433:BQF655433 CAA655433:CAB655433 CJW655433:CJX655433 CTS655433:CTT655433 DDO655433:DDP655433 DNK655433:DNL655433 DXG655433:DXH655433 EHC655433:EHD655433 EQY655433:EQZ655433 FAU655433:FAV655433 FKQ655433:FKR655433 FUM655433:FUN655433 GEI655433:GEJ655433 GOE655433:GOF655433 GYA655433:GYB655433 HHW655433:HHX655433 HRS655433:HRT655433 IBO655433:IBP655433 ILK655433:ILL655433 IVG655433:IVH655433 JFC655433:JFD655433 JOY655433:JOZ655433 JYU655433:JYV655433 KIQ655433:KIR655433 KSM655433:KSN655433 LCI655433:LCJ655433 LME655433:LMF655433 LWA655433:LWB655433 MFW655433:MFX655433 MPS655433:MPT655433 MZO655433:MZP655433 NJK655433:NJL655433 NTG655433:NTH655433 ODC655433:ODD655433 OMY655433:OMZ655433 OWU655433:OWV655433 PGQ655433:PGR655433 PQM655433:PQN655433 QAI655433:QAJ655433 QKE655433:QKF655433 QUA655433:QUB655433 RDW655433:RDX655433 RNS655433:RNT655433 RXO655433:RXP655433 SHK655433:SHL655433 SRG655433:SRH655433 TBC655433:TBD655433 TKY655433:TKZ655433 TUU655433:TUV655433 UEQ655433:UER655433 UOM655433:UON655433 UYI655433:UYJ655433 VIE655433:VIF655433 VSA655433:VSB655433 WBW655433:WBX655433 WLS655433:WLT655433 WVO655433:WVP655433 G720969:H720969 JC720969:JD720969 SY720969:SZ720969 ACU720969:ACV720969 AMQ720969:AMR720969 AWM720969:AWN720969 BGI720969:BGJ720969 BQE720969:BQF720969 CAA720969:CAB720969 CJW720969:CJX720969 CTS720969:CTT720969 DDO720969:DDP720969 DNK720969:DNL720969 DXG720969:DXH720969 EHC720969:EHD720969 EQY720969:EQZ720969 FAU720969:FAV720969 FKQ720969:FKR720969 FUM720969:FUN720969 GEI720969:GEJ720969 GOE720969:GOF720969 GYA720969:GYB720969 HHW720969:HHX720969 HRS720969:HRT720969 IBO720969:IBP720969 ILK720969:ILL720969 IVG720969:IVH720969 JFC720969:JFD720969 JOY720969:JOZ720969 JYU720969:JYV720969 KIQ720969:KIR720969 KSM720969:KSN720969 LCI720969:LCJ720969 LME720969:LMF720969 LWA720969:LWB720969 MFW720969:MFX720969 MPS720969:MPT720969 MZO720969:MZP720969 NJK720969:NJL720969 NTG720969:NTH720969 ODC720969:ODD720969 OMY720969:OMZ720969 OWU720969:OWV720969 PGQ720969:PGR720969 PQM720969:PQN720969 QAI720969:QAJ720969 QKE720969:QKF720969 QUA720969:QUB720969 RDW720969:RDX720969 RNS720969:RNT720969 RXO720969:RXP720969 SHK720969:SHL720969 SRG720969:SRH720969 TBC720969:TBD720969 TKY720969:TKZ720969 TUU720969:TUV720969 UEQ720969:UER720969 UOM720969:UON720969 UYI720969:UYJ720969 VIE720969:VIF720969 VSA720969:VSB720969 WBW720969:WBX720969 WLS720969:WLT720969 WVO720969:WVP720969 G786505:H786505 JC786505:JD786505 SY786505:SZ786505 ACU786505:ACV786505 AMQ786505:AMR786505 AWM786505:AWN786505 BGI786505:BGJ786505 BQE786505:BQF786505 CAA786505:CAB786505 CJW786505:CJX786505 CTS786505:CTT786505 DDO786505:DDP786505 DNK786505:DNL786505 DXG786505:DXH786505 EHC786505:EHD786505 EQY786505:EQZ786505 FAU786505:FAV786505 FKQ786505:FKR786505 FUM786505:FUN786505 GEI786505:GEJ786505 GOE786505:GOF786505 GYA786505:GYB786505 HHW786505:HHX786505 HRS786505:HRT786505 IBO786505:IBP786505 ILK786505:ILL786505 IVG786505:IVH786505 JFC786505:JFD786505 JOY786505:JOZ786505 JYU786505:JYV786505 KIQ786505:KIR786505 KSM786505:KSN786505 LCI786505:LCJ786505 LME786505:LMF786505 LWA786505:LWB786505 MFW786505:MFX786505 MPS786505:MPT786505 MZO786505:MZP786505 NJK786505:NJL786505 NTG786505:NTH786505 ODC786505:ODD786505 OMY786505:OMZ786505 OWU786505:OWV786505 PGQ786505:PGR786505 PQM786505:PQN786505 QAI786505:QAJ786505 QKE786505:QKF786505 QUA786505:QUB786505 RDW786505:RDX786505 RNS786505:RNT786505 RXO786505:RXP786505 SHK786505:SHL786505 SRG786505:SRH786505 TBC786505:TBD786505 TKY786505:TKZ786505 TUU786505:TUV786505 UEQ786505:UER786505 UOM786505:UON786505 UYI786505:UYJ786505 VIE786505:VIF786505 VSA786505:VSB786505 WBW786505:WBX786505 WLS786505:WLT786505 WVO786505:WVP786505 G852041:H852041 JC852041:JD852041 SY852041:SZ852041 ACU852041:ACV852041 AMQ852041:AMR852041 AWM852041:AWN852041 BGI852041:BGJ852041 BQE852041:BQF852041 CAA852041:CAB852041 CJW852041:CJX852041 CTS852041:CTT852041 DDO852041:DDP852041 DNK852041:DNL852041 DXG852041:DXH852041 EHC852041:EHD852041 EQY852041:EQZ852041 FAU852041:FAV852041 FKQ852041:FKR852041 FUM852041:FUN852041 GEI852041:GEJ852041 GOE852041:GOF852041 GYA852041:GYB852041 HHW852041:HHX852041 HRS852041:HRT852041 IBO852041:IBP852041 ILK852041:ILL852041 IVG852041:IVH852041 JFC852041:JFD852041 JOY852041:JOZ852041 JYU852041:JYV852041 KIQ852041:KIR852041 KSM852041:KSN852041 LCI852041:LCJ852041 LME852041:LMF852041 LWA852041:LWB852041 MFW852041:MFX852041 MPS852041:MPT852041 MZO852041:MZP852041 NJK852041:NJL852041 NTG852041:NTH852041 ODC852041:ODD852041 OMY852041:OMZ852041 OWU852041:OWV852041 PGQ852041:PGR852041 PQM852041:PQN852041 QAI852041:QAJ852041 QKE852041:QKF852041 QUA852041:QUB852041 RDW852041:RDX852041 RNS852041:RNT852041 RXO852041:RXP852041 SHK852041:SHL852041 SRG852041:SRH852041 TBC852041:TBD852041 TKY852041:TKZ852041 TUU852041:TUV852041 UEQ852041:UER852041 UOM852041:UON852041 UYI852041:UYJ852041 VIE852041:VIF852041 VSA852041:VSB852041 WBW852041:WBX852041 WLS852041:WLT852041 WVO852041:WVP852041 G917577:H917577 JC917577:JD917577 SY917577:SZ917577 ACU917577:ACV917577 AMQ917577:AMR917577 AWM917577:AWN917577 BGI917577:BGJ917577 BQE917577:BQF917577 CAA917577:CAB917577 CJW917577:CJX917577 CTS917577:CTT917577 DDO917577:DDP917577 DNK917577:DNL917577 DXG917577:DXH917577 EHC917577:EHD917577 EQY917577:EQZ917577 FAU917577:FAV917577 FKQ917577:FKR917577 FUM917577:FUN917577 GEI917577:GEJ917577 GOE917577:GOF917577 GYA917577:GYB917577 HHW917577:HHX917577 HRS917577:HRT917577 IBO917577:IBP917577 ILK917577:ILL917577 IVG917577:IVH917577 JFC917577:JFD917577 JOY917577:JOZ917577 JYU917577:JYV917577 KIQ917577:KIR917577 KSM917577:KSN917577 LCI917577:LCJ917577 LME917577:LMF917577 LWA917577:LWB917577 MFW917577:MFX917577 MPS917577:MPT917577 MZO917577:MZP917577 NJK917577:NJL917577 NTG917577:NTH917577 ODC917577:ODD917577 OMY917577:OMZ917577 OWU917577:OWV917577 PGQ917577:PGR917577 PQM917577:PQN917577 QAI917577:QAJ917577 QKE917577:QKF917577 QUA917577:QUB917577 RDW917577:RDX917577 RNS917577:RNT917577 RXO917577:RXP917577 SHK917577:SHL917577 SRG917577:SRH917577 TBC917577:TBD917577 TKY917577:TKZ917577 TUU917577:TUV917577 UEQ917577:UER917577 UOM917577:UON917577 UYI917577:UYJ917577 VIE917577:VIF917577 VSA917577:VSB917577 WBW917577:WBX917577 WLS917577:WLT917577 WVO917577:WVP917577 G983113:H983113 JC983113:JD983113 SY983113:SZ983113 ACU983113:ACV983113 AMQ983113:AMR983113 AWM983113:AWN983113 BGI983113:BGJ983113 BQE983113:BQF983113 CAA983113:CAB983113 CJW983113:CJX983113 CTS983113:CTT983113 DDO983113:DDP983113 DNK983113:DNL983113 DXG983113:DXH983113 EHC983113:EHD983113 EQY983113:EQZ983113 FAU983113:FAV983113 FKQ983113:FKR983113 FUM983113:FUN983113 GEI983113:GEJ983113 GOE983113:GOF983113 GYA983113:GYB983113 HHW983113:HHX983113 HRS983113:HRT983113 IBO983113:IBP983113 ILK983113:ILL983113 IVG983113:IVH983113 JFC983113:JFD983113 JOY983113:JOZ983113 JYU983113:JYV983113 KIQ983113:KIR983113 KSM983113:KSN983113 LCI983113:LCJ983113 LME983113:LMF983113 LWA983113:LWB983113 MFW983113:MFX983113 MPS983113:MPT983113 MZO983113:MZP983113 NJK983113:NJL983113 NTG983113:NTH983113 ODC983113:ODD983113 OMY983113:OMZ983113 OWU983113:OWV983113 PGQ983113:PGR983113 PQM983113:PQN983113 QAI983113:QAJ983113 QKE983113:QKF983113 QUA983113:QUB983113 RDW983113:RDX983113 RNS983113:RNT983113 RXO983113:RXP983113 SHK983113:SHL983113 SRG983113:SRH983113 TBC983113:TBD983113 TKY983113:TKZ983113 TUU983113:TUV983113 UEQ983113:UER983113 UOM983113:UON983113 UYI983113:UYJ983113 VIE983113:VIF983113 VSA983113:VSB983113 WBW983113:WBX983113 WLS983113:WLT983113 WVO983113:WVP983113 J73:K73 JF73:JG73 TB73:TC73 ACX73:ACY73 AMT73:AMU73 AWP73:AWQ73 BGL73:BGM73 BQH73:BQI73 CAD73:CAE73 CJZ73:CKA73 CTV73:CTW73 DDR73:DDS73 DNN73:DNO73 DXJ73:DXK73 EHF73:EHG73 ERB73:ERC73 FAX73:FAY73 FKT73:FKU73 FUP73:FUQ73 GEL73:GEM73 GOH73:GOI73 GYD73:GYE73 HHZ73:HIA73 HRV73:HRW73 IBR73:IBS73 ILN73:ILO73 IVJ73:IVK73 JFF73:JFG73 JPB73:JPC73 JYX73:JYY73 KIT73:KIU73 KSP73:KSQ73 LCL73:LCM73 LMH73:LMI73 LWD73:LWE73 MFZ73:MGA73 MPV73:MPW73 MZR73:MZS73 NJN73:NJO73 NTJ73:NTK73 ODF73:ODG73 ONB73:ONC73 OWX73:OWY73 PGT73:PGU73 PQP73:PQQ73 QAL73:QAM73 QKH73:QKI73 QUD73:QUE73 RDZ73:REA73 RNV73:RNW73 RXR73:RXS73 SHN73:SHO73 SRJ73:SRK73 TBF73:TBG73 TLB73:TLC73 TUX73:TUY73 UET73:UEU73 UOP73:UOQ73 UYL73:UYM73 VIH73:VII73 VSD73:VSE73 WBZ73:WCA73 WLV73:WLW73 WVR73:WVS73 J65609:K65609 JF65609:JG65609 TB65609:TC65609 ACX65609:ACY65609 AMT65609:AMU65609 AWP65609:AWQ65609 BGL65609:BGM65609 BQH65609:BQI65609 CAD65609:CAE65609 CJZ65609:CKA65609 CTV65609:CTW65609 DDR65609:DDS65609 DNN65609:DNO65609 DXJ65609:DXK65609 EHF65609:EHG65609 ERB65609:ERC65609 FAX65609:FAY65609 FKT65609:FKU65609 FUP65609:FUQ65609 GEL65609:GEM65609 GOH65609:GOI65609 GYD65609:GYE65609 HHZ65609:HIA65609 HRV65609:HRW65609 IBR65609:IBS65609 ILN65609:ILO65609 IVJ65609:IVK65609 JFF65609:JFG65609 JPB65609:JPC65609 JYX65609:JYY65609 KIT65609:KIU65609 KSP65609:KSQ65609 LCL65609:LCM65609 LMH65609:LMI65609 LWD65609:LWE65609 MFZ65609:MGA65609 MPV65609:MPW65609 MZR65609:MZS65609 NJN65609:NJO65609 NTJ65609:NTK65609 ODF65609:ODG65609 ONB65609:ONC65609 OWX65609:OWY65609 PGT65609:PGU65609 PQP65609:PQQ65609 QAL65609:QAM65609 QKH65609:QKI65609 QUD65609:QUE65609 RDZ65609:REA65609 RNV65609:RNW65609 RXR65609:RXS65609 SHN65609:SHO65609 SRJ65609:SRK65609 TBF65609:TBG65609 TLB65609:TLC65609 TUX65609:TUY65609 UET65609:UEU65609 UOP65609:UOQ65609 UYL65609:UYM65609 VIH65609:VII65609 VSD65609:VSE65609 WBZ65609:WCA65609 WLV65609:WLW65609 WVR65609:WVS65609 J131145:K131145 JF131145:JG131145 TB131145:TC131145 ACX131145:ACY131145 AMT131145:AMU131145 AWP131145:AWQ131145 BGL131145:BGM131145 BQH131145:BQI131145 CAD131145:CAE131145 CJZ131145:CKA131145 CTV131145:CTW131145 DDR131145:DDS131145 DNN131145:DNO131145 DXJ131145:DXK131145 EHF131145:EHG131145 ERB131145:ERC131145 FAX131145:FAY131145 FKT131145:FKU131145 FUP131145:FUQ131145 GEL131145:GEM131145 GOH131145:GOI131145 GYD131145:GYE131145 HHZ131145:HIA131145 HRV131145:HRW131145 IBR131145:IBS131145 ILN131145:ILO131145 IVJ131145:IVK131145 JFF131145:JFG131145 JPB131145:JPC131145 JYX131145:JYY131145 KIT131145:KIU131145 KSP131145:KSQ131145 LCL131145:LCM131145 LMH131145:LMI131145 LWD131145:LWE131145 MFZ131145:MGA131145 MPV131145:MPW131145 MZR131145:MZS131145 NJN131145:NJO131145 NTJ131145:NTK131145 ODF131145:ODG131145 ONB131145:ONC131145 OWX131145:OWY131145 PGT131145:PGU131145 PQP131145:PQQ131145 QAL131145:QAM131145 QKH131145:QKI131145 QUD131145:QUE131145 RDZ131145:REA131145 RNV131145:RNW131145 RXR131145:RXS131145 SHN131145:SHO131145 SRJ131145:SRK131145 TBF131145:TBG131145 TLB131145:TLC131145 TUX131145:TUY131145 UET131145:UEU131145 UOP131145:UOQ131145 UYL131145:UYM131145 VIH131145:VII131145 VSD131145:VSE131145 WBZ131145:WCA131145 WLV131145:WLW131145 WVR131145:WVS131145 J196681:K196681 JF196681:JG196681 TB196681:TC196681 ACX196681:ACY196681 AMT196681:AMU196681 AWP196681:AWQ196681 BGL196681:BGM196681 BQH196681:BQI196681 CAD196681:CAE196681 CJZ196681:CKA196681 CTV196681:CTW196681 DDR196681:DDS196681 DNN196681:DNO196681 DXJ196681:DXK196681 EHF196681:EHG196681 ERB196681:ERC196681 FAX196681:FAY196681 FKT196681:FKU196681 FUP196681:FUQ196681 GEL196681:GEM196681 GOH196681:GOI196681 GYD196681:GYE196681 HHZ196681:HIA196681 HRV196681:HRW196681 IBR196681:IBS196681 ILN196681:ILO196681 IVJ196681:IVK196681 JFF196681:JFG196681 JPB196681:JPC196681 JYX196681:JYY196681 KIT196681:KIU196681 KSP196681:KSQ196681 LCL196681:LCM196681 LMH196681:LMI196681 LWD196681:LWE196681 MFZ196681:MGA196681 MPV196681:MPW196681 MZR196681:MZS196681 NJN196681:NJO196681 NTJ196681:NTK196681 ODF196681:ODG196681 ONB196681:ONC196681 OWX196681:OWY196681 PGT196681:PGU196681 PQP196681:PQQ196681 QAL196681:QAM196681 QKH196681:QKI196681 QUD196681:QUE196681 RDZ196681:REA196681 RNV196681:RNW196681 RXR196681:RXS196681 SHN196681:SHO196681 SRJ196681:SRK196681 TBF196681:TBG196681 TLB196681:TLC196681 TUX196681:TUY196681 UET196681:UEU196681 UOP196681:UOQ196681 UYL196681:UYM196681 VIH196681:VII196681 VSD196681:VSE196681 WBZ196681:WCA196681 WLV196681:WLW196681 WVR196681:WVS196681 J262217:K262217 JF262217:JG262217 TB262217:TC262217 ACX262217:ACY262217 AMT262217:AMU262217 AWP262217:AWQ262217 BGL262217:BGM262217 BQH262217:BQI262217 CAD262217:CAE262217 CJZ262217:CKA262217 CTV262217:CTW262217 DDR262217:DDS262217 DNN262217:DNO262217 DXJ262217:DXK262217 EHF262217:EHG262217 ERB262217:ERC262217 FAX262217:FAY262217 FKT262217:FKU262217 FUP262217:FUQ262217 GEL262217:GEM262217 GOH262217:GOI262217 GYD262217:GYE262217 HHZ262217:HIA262217 HRV262217:HRW262217 IBR262217:IBS262217 ILN262217:ILO262217 IVJ262217:IVK262217 JFF262217:JFG262217 JPB262217:JPC262217 JYX262217:JYY262217 KIT262217:KIU262217 KSP262217:KSQ262217 LCL262217:LCM262217 LMH262217:LMI262217 LWD262217:LWE262217 MFZ262217:MGA262217 MPV262217:MPW262217 MZR262217:MZS262217 NJN262217:NJO262217 NTJ262217:NTK262217 ODF262217:ODG262217 ONB262217:ONC262217 OWX262217:OWY262217 PGT262217:PGU262217 PQP262217:PQQ262217 QAL262217:QAM262217 QKH262217:QKI262217 QUD262217:QUE262217 RDZ262217:REA262217 RNV262217:RNW262217 RXR262217:RXS262217 SHN262217:SHO262217 SRJ262217:SRK262217 TBF262217:TBG262217 TLB262217:TLC262217 TUX262217:TUY262217 UET262217:UEU262217 UOP262217:UOQ262217 UYL262217:UYM262217 VIH262217:VII262217 VSD262217:VSE262217 WBZ262217:WCA262217 WLV262217:WLW262217 WVR262217:WVS262217 J327753:K327753 JF327753:JG327753 TB327753:TC327753 ACX327753:ACY327753 AMT327753:AMU327753 AWP327753:AWQ327753 BGL327753:BGM327753 BQH327753:BQI327753 CAD327753:CAE327753 CJZ327753:CKA327753 CTV327753:CTW327753 DDR327753:DDS327753 DNN327753:DNO327753 DXJ327753:DXK327753 EHF327753:EHG327753 ERB327753:ERC327753 FAX327753:FAY327753 FKT327753:FKU327753 FUP327753:FUQ327753 GEL327753:GEM327753 GOH327753:GOI327753 GYD327753:GYE327753 HHZ327753:HIA327753 HRV327753:HRW327753 IBR327753:IBS327753 ILN327753:ILO327753 IVJ327753:IVK327753 JFF327753:JFG327753 JPB327753:JPC327753 JYX327753:JYY327753 KIT327753:KIU327753 KSP327753:KSQ327753 LCL327753:LCM327753 LMH327753:LMI327753 LWD327753:LWE327753 MFZ327753:MGA327753 MPV327753:MPW327753 MZR327753:MZS327753 NJN327753:NJO327753 NTJ327753:NTK327753 ODF327753:ODG327753 ONB327753:ONC327753 OWX327753:OWY327753 PGT327753:PGU327753 PQP327753:PQQ327753 QAL327753:QAM327753 QKH327753:QKI327753 QUD327753:QUE327753 RDZ327753:REA327753 RNV327753:RNW327753 RXR327753:RXS327753 SHN327753:SHO327753 SRJ327753:SRK327753 TBF327753:TBG327753 TLB327753:TLC327753 TUX327753:TUY327753 UET327753:UEU327753 UOP327753:UOQ327753 UYL327753:UYM327753 VIH327753:VII327753 VSD327753:VSE327753 WBZ327753:WCA327753 WLV327753:WLW327753 WVR327753:WVS327753 J393289:K393289 JF393289:JG393289 TB393289:TC393289 ACX393289:ACY393289 AMT393289:AMU393289 AWP393289:AWQ393289 BGL393289:BGM393289 BQH393289:BQI393289 CAD393289:CAE393289 CJZ393289:CKA393289 CTV393289:CTW393289 DDR393289:DDS393289 DNN393289:DNO393289 DXJ393289:DXK393289 EHF393289:EHG393289 ERB393289:ERC393289 FAX393289:FAY393289 FKT393289:FKU393289 FUP393289:FUQ393289 GEL393289:GEM393289 GOH393289:GOI393289 GYD393289:GYE393289 HHZ393289:HIA393289 HRV393289:HRW393289 IBR393289:IBS393289 ILN393289:ILO393289 IVJ393289:IVK393289 JFF393289:JFG393289 JPB393289:JPC393289 JYX393289:JYY393289 KIT393289:KIU393289 KSP393289:KSQ393289 LCL393289:LCM393289 LMH393289:LMI393289 LWD393289:LWE393289 MFZ393289:MGA393289 MPV393289:MPW393289 MZR393289:MZS393289 NJN393289:NJO393289 NTJ393289:NTK393289 ODF393289:ODG393289 ONB393289:ONC393289 OWX393289:OWY393289 PGT393289:PGU393289 PQP393289:PQQ393289 QAL393289:QAM393289 QKH393289:QKI393289 QUD393289:QUE393289 RDZ393289:REA393289 RNV393289:RNW393289 RXR393289:RXS393289 SHN393289:SHO393289 SRJ393289:SRK393289 TBF393289:TBG393289 TLB393289:TLC393289 TUX393289:TUY393289 UET393289:UEU393289 UOP393289:UOQ393289 UYL393289:UYM393289 VIH393289:VII393289 VSD393289:VSE393289 WBZ393289:WCA393289 WLV393289:WLW393289 WVR393289:WVS393289 J458825:K458825 JF458825:JG458825 TB458825:TC458825 ACX458825:ACY458825 AMT458825:AMU458825 AWP458825:AWQ458825 BGL458825:BGM458825 BQH458825:BQI458825 CAD458825:CAE458825 CJZ458825:CKA458825 CTV458825:CTW458825 DDR458825:DDS458825 DNN458825:DNO458825 DXJ458825:DXK458825 EHF458825:EHG458825 ERB458825:ERC458825 FAX458825:FAY458825 FKT458825:FKU458825 FUP458825:FUQ458825 GEL458825:GEM458825 GOH458825:GOI458825 GYD458825:GYE458825 HHZ458825:HIA458825 HRV458825:HRW458825 IBR458825:IBS458825 ILN458825:ILO458825 IVJ458825:IVK458825 JFF458825:JFG458825 JPB458825:JPC458825 JYX458825:JYY458825 KIT458825:KIU458825 KSP458825:KSQ458825 LCL458825:LCM458825 LMH458825:LMI458825 LWD458825:LWE458825 MFZ458825:MGA458825 MPV458825:MPW458825 MZR458825:MZS458825 NJN458825:NJO458825 NTJ458825:NTK458825 ODF458825:ODG458825 ONB458825:ONC458825 OWX458825:OWY458825 PGT458825:PGU458825 PQP458825:PQQ458825 QAL458825:QAM458825 QKH458825:QKI458825 QUD458825:QUE458825 RDZ458825:REA458825 RNV458825:RNW458825 RXR458825:RXS458825 SHN458825:SHO458825 SRJ458825:SRK458825 TBF458825:TBG458825 TLB458825:TLC458825 TUX458825:TUY458825 UET458825:UEU458825 UOP458825:UOQ458825 UYL458825:UYM458825 VIH458825:VII458825 VSD458825:VSE458825 WBZ458825:WCA458825 WLV458825:WLW458825 WVR458825:WVS458825 J524361:K524361 JF524361:JG524361 TB524361:TC524361 ACX524361:ACY524361 AMT524361:AMU524361 AWP524361:AWQ524361 BGL524361:BGM524361 BQH524361:BQI524361 CAD524361:CAE524361 CJZ524361:CKA524361 CTV524361:CTW524361 DDR524361:DDS524361 DNN524361:DNO524361 DXJ524361:DXK524361 EHF524361:EHG524361 ERB524361:ERC524361 FAX524361:FAY524361 FKT524361:FKU524361 FUP524361:FUQ524361 GEL524361:GEM524361 GOH524361:GOI524361 GYD524361:GYE524361 HHZ524361:HIA524361 HRV524361:HRW524361 IBR524361:IBS524361 ILN524361:ILO524361 IVJ524361:IVK524361 JFF524361:JFG524361 JPB524361:JPC524361 JYX524361:JYY524361 KIT524361:KIU524361 KSP524361:KSQ524361 LCL524361:LCM524361 LMH524361:LMI524361 LWD524361:LWE524361 MFZ524361:MGA524361 MPV524361:MPW524361 MZR524361:MZS524361 NJN524361:NJO524361 NTJ524361:NTK524361 ODF524361:ODG524361 ONB524361:ONC524361 OWX524361:OWY524361 PGT524361:PGU524361 PQP524361:PQQ524361 QAL524361:QAM524361 QKH524361:QKI524361 QUD524361:QUE524361 RDZ524361:REA524361 RNV524361:RNW524361 RXR524361:RXS524361 SHN524361:SHO524361 SRJ524361:SRK524361 TBF524361:TBG524361 TLB524361:TLC524361 TUX524361:TUY524361 UET524361:UEU524361 UOP524361:UOQ524361 UYL524361:UYM524361 VIH524361:VII524361 VSD524361:VSE524361 WBZ524361:WCA524361 WLV524361:WLW524361 WVR524361:WVS524361 J589897:K589897 JF589897:JG589897 TB589897:TC589897 ACX589897:ACY589897 AMT589897:AMU589897 AWP589897:AWQ589897 BGL589897:BGM589897 BQH589897:BQI589897 CAD589897:CAE589897 CJZ589897:CKA589897 CTV589897:CTW589897 DDR589897:DDS589897 DNN589897:DNO589897 DXJ589897:DXK589897 EHF589897:EHG589897 ERB589897:ERC589897 FAX589897:FAY589897 FKT589897:FKU589897 FUP589897:FUQ589897 GEL589897:GEM589897 GOH589897:GOI589897 GYD589897:GYE589897 HHZ589897:HIA589897 HRV589897:HRW589897 IBR589897:IBS589897 ILN589897:ILO589897 IVJ589897:IVK589897 JFF589897:JFG589897 JPB589897:JPC589897 JYX589897:JYY589897 KIT589897:KIU589897 KSP589897:KSQ589897 LCL589897:LCM589897 LMH589897:LMI589897 LWD589897:LWE589897 MFZ589897:MGA589897 MPV589897:MPW589897 MZR589897:MZS589897 NJN589897:NJO589897 NTJ589897:NTK589897 ODF589897:ODG589897 ONB589897:ONC589897 OWX589897:OWY589897 PGT589897:PGU589897 PQP589897:PQQ589897 QAL589897:QAM589897 QKH589897:QKI589897 QUD589897:QUE589897 RDZ589897:REA589897 RNV589897:RNW589897 RXR589897:RXS589897 SHN589897:SHO589897 SRJ589897:SRK589897 TBF589897:TBG589897 TLB589897:TLC589897 TUX589897:TUY589897 UET589897:UEU589897 UOP589897:UOQ589897 UYL589897:UYM589897 VIH589897:VII589897 VSD589897:VSE589897 WBZ589897:WCA589897 WLV589897:WLW589897 WVR589897:WVS589897 J655433:K655433 JF655433:JG655433 TB655433:TC655433 ACX655433:ACY655433 AMT655433:AMU655433 AWP655433:AWQ655433 BGL655433:BGM655433 BQH655433:BQI655433 CAD655433:CAE655433 CJZ655433:CKA655433 CTV655433:CTW655433 DDR655433:DDS655433 DNN655433:DNO655433 DXJ655433:DXK655433 EHF655433:EHG655433 ERB655433:ERC655433 FAX655433:FAY655433 FKT655433:FKU655433 FUP655433:FUQ655433 GEL655433:GEM655433 GOH655433:GOI655433 GYD655433:GYE655433 HHZ655433:HIA655433 HRV655433:HRW655433 IBR655433:IBS655433 ILN655433:ILO655433 IVJ655433:IVK655433 JFF655433:JFG655433 JPB655433:JPC655433 JYX655433:JYY655433 KIT655433:KIU655433 KSP655433:KSQ655433 LCL655433:LCM655433 LMH655433:LMI655433 LWD655433:LWE655433 MFZ655433:MGA655433 MPV655433:MPW655433 MZR655433:MZS655433 NJN655433:NJO655433 NTJ655433:NTK655433 ODF655433:ODG655433 ONB655433:ONC655433 OWX655433:OWY655433 PGT655433:PGU655433 PQP655433:PQQ655433 QAL655433:QAM655433 QKH655433:QKI655433 QUD655433:QUE655433 RDZ655433:REA655433 RNV655433:RNW655433 RXR655433:RXS655433 SHN655433:SHO655433 SRJ655433:SRK655433 TBF655433:TBG655433 TLB655433:TLC655433 TUX655433:TUY655433 UET655433:UEU655433 UOP655433:UOQ655433 UYL655433:UYM655433 VIH655433:VII655433 VSD655433:VSE655433 WBZ655433:WCA655433 WLV655433:WLW655433 WVR655433:WVS655433 J720969:K720969 JF720969:JG720969 TB720969:TC720969 ACX720969:ACY720969 AMT720969:AMU720969 AWP720969:AWQ720969 BGL720969:BGM720969 BQH720969:BQI720969 CAD720969:CAE720969 CJZ720969:CKA720969 CTV720969:CTW720969 DDR720969:DDS720969 DNN720969:DNO720969 DXJ720969:DXK720969 EHF720969:EHG720969 ERB720969:ERC720969 FAX720969:FAY720969 FKT720969:FKU720969 FUP720969:FUQ720969 GEL720969:GEM720969 GOH720969:GOI720969 GYD720969:GYE720969 HHZ720969:HIA720969 HRV720969:HRW720969 IBR720969:IBS720969 ILN720969:ILO720969 IVJ720969:IVK720969 JFF720969:JFG720969 JPB720969:JPC720969 JYX720969:JYY720969 KIT720969:KIU720969 KSP720969:KSQ720969 LCL720969:LCM720969 LMH720969:LMI720969 LWD720969:LWE720969 MFZ720969:MGA720969 MPV720969:MPW720969 MZR720969:MZS720969 NJN720969:NJO720969 NTJ720969:NTK720969 ODF720969:ODG720969 ONB720969:ONC720969 OWX720969:OWY720969 PGT720969:PGU720969 PQP720969:PQQ720969 QAL720969:QAM720969 QKH720969:QKI720969 QUD720969:QUE720969 RDZ720969:REA720969 RNV720969:RNW720969 RXR720969:RXS720969 SHN720969:SHO720969 SRJ720969:SRK720969 TBF720969:TBG720969 TLB720969:TLC720969 TUX720969:TUY720969 UET720969:UEU720969 UOP720969:UOQ720969 UYL720969:UYM720969 VIH720969:VII720969 VSD720969:VSE720969 WBZ720969:WCA720969 WLV720969:WLW720969 WVR720969:WVS720969 J786505:K786505 JF786505:JG786505 TB786505:TC786505 ACX786505:ACY786505 AMT786505:AMU786505 AWP786505:AWQ786505 BGL786505:BGM786505 BQH786505:BQI786505 CAD786505:CAE786505 CJZ786505:CKA786505 CTV786505:CTW786505 DDR786505:DDS786505 DNN786505:DNO786505 DXJ786505:DXK786505 EHF786505:EHG786505 ERB786505:ERC786505 FAX786505:FAY786505 FKT786505:FKU786505 FUP786505:FUQ786505 GEL786505:GEM786505 GOH786505:GOI786505 GYD786505:GYE786505 HHZ786505:HIA786505 HRV786505:HRW786505 IBR786505:IBS786505 ILN786505:ILO786505 IVJ786505:IVK786505 JFF786505:JFG786505 JPB786505:JPC786505 JYX786505:JYY786505 KIT786505:KIU786505 KSP786505:KSQ786505 LCL786505:LCM786505 LMH786505:LMI786505 LWD786505:LWE786505 MFZ786505:MGA786505 MPV786505:MPW786505 MZR786505:MZS786505 NJN786505:NJO786505 NTJ786505:NTK786505 ODF786505:ODG786505 ONB786505:ONC786505 OWX786505:OWY786505 PGT786505:PGU786505 PQP786505:PQQ786505 QAL786505:QAM786505 QKH786505:QKI786505 QUD786505:QUE786505 RDZ786505:REA786505 RNV786505:RNW786505 RXR786505:RXS786505 SHN786505:SHO786505 SRJ786505:SRK786505 TBF786505:TBG786505 TLB786505:TLC786505 TUX786505:TUY786505 UET786505:UEU786505 UOP786505:UOQ786505 UYL786505:UYM786505 VIH786505:VII786505 VSD786505:VSE786505 WBZ786505:WCA786505 WLV786505:WLW786505 WVR786505:WVS786505 J852041:K852041 JF852041:JG852041 TB852041:TC852041 ACX852041:ACY852041 AMT852041:AMU852041 AWP852041:AWQ852041 BGL852041:BGM852041 BQH852041:BQI852041 CAD852041:CAE852041 CJZ852041:CKA852041 CTV852041:CTW852041 DDR852041:DDS852041 DNN852041:DNO852041 DXJ852041:DXK852041 EHF852041:EHG852041 ERB852041:ERC852041 FAX852041:FAY852041 FKT852041:FKU852041 FUP852041:FUQ852041 GEL852041:GEM852041 GOH852041:GOI852041 GYD852041:GYE852041 HHZ852041:HIA852041 HRV852041:HRW852041 IBR852041:IBS852041 ILN852041:ILO852041 IVJ852041:IVK852041 JFF852041:JFG852041 JPB852041:JPC852041 JYX852041:JYY852041 KIT852041:KIU852041 KSP852041:KSQ852041 LCL852041:LCM852041 LMH852041:LMI852041 LWD852041:LWE852041 MFZ852041:MGA852041 MPV852041:MPW852041 MZR852041:MZS852041 NJN852041:NJO852041 NTJ852041:NTK852041 ODF852041:ODG852041 ONB852041:ONC852041 OWX852041:OWY852041 PGT852041:PGU852041 PQP852041:PQQ852041 QAL852041:QAM852041 QKH852041:QKI852041 QUD852041:QUE852041 RDZ852041:REA852041 RNV852041:RNW852041 RXR852041:RXS852041 SHN852041:SHO852041 SRJ852041:SRK852041 TBF852041:TBG852041 TLB852041:TLC852041 TUX852041:TUY852041 UET852041:UEU852041 UOP852041:UOQ852041 UYL852041:UYM852041 VIH852041:VII852041 VSD852041:VSE852041 WBZ852041:WCA852041 WLV852041:WLW852041 WVR852041:WVS852041 J917577:K917577 JF917577:JG917577 TB917577:TC917577 ACX917577:ACY917577 AMT917577:AMU917577 AWP917577:AWQ917577 BGL917577:BGM917577 BQH917577:BQI917577 CAD917577:CAE917577 CJZ917577:CKA917577 CTV917577:CTW917577 DDR917577:DDS917577 DNN917577:DNO917577 DXJ917577:DXK917577 EHF917577:EHG917577 ERB917577:ERC917577 FAX917577:FAY917577 FKT917577:FKU917577 FUP917577:FUQ917577 GEL917577:GEM917577 GOH917577:GOI917577 GYD917577:GYE917577 HHZ917577:HIA917577 HRV917577:HRW917577 IBR917577:IBS917577 ILN917577:ILO917577 IVJ917577:IVK917577 JFF917577:JFG917577 JPB917577:JPC917577 JYX917577:JYY917577 KIT917577:KIU917577 KSP917577:KSQ917577 LCL917577:LCM917577 LMH917577:LMI917577 LWD917577:LWE917577 MFZ917577:MGA917577 MPV917577:MPW917577 MZR917577:MZS917577 NJN917577:NJO917577 NTJ917577:NTK917577 ODF917577:ODG917577 ONB917577:ONC917577 OWX917577:OWY917577 PGT917577:PGU917577 PQP917577:PQQ917577 QAL917577:QAM917577 QKH917577:QKI917577 QUD917577:QUE917577 RDZ917577:REA917577 RNV917577:RNW917577 RXR917577:RXS917577 SHN917577:SHO917577 SRJ917577:SRK917577 TBF917577:TBG917577 TLB917577:TLC917577 TUX917577:TUY917577 UET917577:UEU917577 UOP917577:UOQ917577 UYL917577:UYM917577 VIH917577:VII917577 VSD917577:VSE917577 WBZ917577:WCA917577 WLV917577:WLW917577 WVR917577:WVS917577 J983113:K983113 JF983113:JG983113 TB983113:TC983113 ACX983113:ACY983113 AMT983113:AMU983113 AWP983113:AWQ983113 BGL983113:BGM983113 BQH983113:BQI983113 CAD983113:CAE983113 CJZ983113:CKA983113 CTV983113:CTW983113 DDR983113:DDS983113 DNN983113:DNO983113 DXJ983113:DXK983113 EHF983113:EHG983113 ERB983113:ERC983113 FAX983113:FAY983113 FKT983113:FKU983113 FUP983113:FUQ983113 GEL983113:GEM983113 GOH983113:GOI983113 GYD983113:GYE983113 HHZ983113:HIA983113 HRV983113:HRW983113 IBR983113:IBS983113 ILN983113:ILO983113 IVJ983113:IVK983113 JFF983113:JFG983113 JPB983113:JPC983113 JYX983113:JYY983113 KIT983113:KIU983113 KSP983113:KSQ983113 LCL983113:LCM983113 LMH983113:LMI983113 LWD983113:LWE983113 MFZ983113:MGA983113 MPV983113:MPW983113 MZR983113:MZS983113 NJN983113:NJO983113 NTJ983113:NTK983113 ODF983113:ODG983113 ONB983113:ONC983113 OWX983113:OWY983113 PGT983113:PGU983113 PQP983113:PQQ983113 QAL983113:QAM983113 QKH983113:QKI983113 QUD983113:QUE983113 RDZ983113:REA983113 RNV983113:RNW983113 RXR983113:RXS983113 SHN983113:SHO983113 SRJ983113:SRK983113 TBF983113:TBG983113 TLB983113:TLC983113 TUX983113:TUY983113 UET983113:UEU983113 UOP983113:UOQ983113 UYL983113:UYM983113 VIH983113:VII983113 VSD983113:VSE983113 WBZ983113:WCA983113 WLV983113:WLW983113 WVR983113:WVS983113 N73:O73 JJ73:JK73 TF73:TG73 ADB73:ADC73 AMX73:AMY73 AWT73:AWU73 BGP73:BGQ73 BQL73:BQM73 CAH73:CAI73 CKD73:CKE73 CTZ73:CUA73 DDV73:DDW73 DNR73:DNS73 DXN73:DXO73 EHJ73:EHK73 ERF73:ERG73 FBB73:FBC73 FKX73:FKY73 FUT73:FUU73 GEP73:GEQ73 GOL73:GOM73 GYH73:GYI73 HID73:HIE73 HRZ73:HSA73 IBV73:IBW73 ILR73:ILS73 IVN73:IVO73 JFJ73:JFK73 JPF73:JPG73 JZB73:JZC73 KIX73:KIY73 KST73:KSU73 LCP73:LCQ73 LML73:LMM73 LWH73:LWI73 MGD73:MGE73 MPZ73:MQA73 MZV73:MZW73 NJR73:NJS73 NTN73:NTO73 ODJ73:ODK73 ONF73:ONG73 OXB73:OXC73 PGX73:PGY73 PQT73:PQU73 QAP73:QAQ73 QKL73:QKM73 QUH73:QUI73 RED73:REE73 RNZ73:ROA73 RXV73:RXW73 SHR73:SHS73 SRN73:SRO73 TBJ73:TBK73 TLF73:TLG73 TVB73:TVC73 UEX73:UEY73 UOT73:UOU73 UYP73:UYQ73 VIL73:VIM73 VSH73:VSI73 WCD73:WCE73 WLZ73:WMA73 WVV73:WVW73 N65609:O65609 JJ65609:JK65609 TF65609:TG65609 ADB65609:ADC65609 AMX65609:AMY65609 AWT65609:AWU65609 BGP65609:BGQ65609 BQL65609:BQM65609 CAH65609:CAI65609 CKD65609:CKE65609 CTZ65609:CUA65609 DDV65609:DDW65609 DNR65609:DNS65609 DXN65609:DXO65609 EHJ65609:EHK65609 ERF65609:ERG65609 FBB65609:FBC65609 FKX65609:FKY65609 FUT65609:FUU65609 GEP65609:GEQ65609 GOL65609:GOM65609 GYH65609:GYI65609 HID65609:HIE65609 HRZ65609:HSA65609 IBV65609:IBW65609 ILR65609:ILS65609 IVN65609:IVO65609 JFJ65609:JFK65609 JPF65609:JPG65609 JZB65609:JZC65609 KIX65609:KIY65609 KST65609:KSU65609 LCP65609:LCQ65609 LML65609:LMM65609 LWH65609:LWI65609 MGD65609:MGE65609 MPZ65609:MQA65609 MZV65609:MZW65609 NJR65609:NJS65609 NTN65609:NTO65609 ODJ65609:ODK65609 ONF65609:ONG65609 OXB65609:OXC65609 PGX65609:PGY65609 PQT65609:PQU65609 QAP65609:QAQ65609 QKL65609:QKM65609 QUH65609:QUI65609 RED65609:REE65609 RNZ65609:ROA65609 RXV65609:RXW65609 SHR65609:SHS65609 SRN65609:SRO65609 TBJ65609:TBK65609 TLF65609:TLG65609 TVB65609:TVC65609 UEX65609:UEY65609 UOT65609:UOU65609 UYP65609:UYQ65609 VIL65609:VIM65609 VSH65609:VSI65609 WCD65609:WCE65609 WLZ65609:WMA65609 WVV65609:WVW65609 N131145:O131145 JJ131145:JK131145 TF131145:TG131145 ADB131145:ADC131145 AMX131145:AMY131145 AWT131145:AWU131145 BGP131145:BGQ131145 BQL131145:BQM131145 CAH131145:CAI131145 CKD131145:CKE131145 CTZ131145:CUA131145 DDV131145:DDW131145 DNR131145:DNS131145 DXN131145:DXO131145 EHJ131145:EHK131145 ERF131145:ERG131145 FBB131145:FBC131145 FKX131145:FKY131145 FUT131145:FUU131145 GEP131145:GEQ131145 GOL131145:GOM131145 GYH131145:GYI131145 HID131145:HIE131145 HRZ131145:HSA131145 IBV131145:IBW131145 ILR131145:ILS131145 IVN131145:IVO131145 JFJ131145:JFK131145 JPF131145:JPG131145 JZB131145:JZC131145 KIX131145:KIY131145 KST131145:KSU131145 LCP131145:LCQ131145 LML131145:LMM131145 LWH131145:LWI131145 MGD131145:MGE131145 MPZ131145:MQA131145 MZV131145:MZW131145 NJR131145:NJS131145 NTN131145:NTO131145 ODJ131145:ODK131145 ONF131145:ONG131145 OXB131145:OXC131145 PGX131145:PGY131145 PQT131145:PQU131145 QAP131145:QAQ131145 QKL131145:QKM131145 QUH131145:QUI131145 RED131145:REE131145 RNZ131145:ROA131145 RXV131145:RXW131145 SHR131145:SHS131145 SRN131145:SRO131145 TBJ131145:TBK131145 TLF131145:TLG131145 TVB131145:TVC131145 UEX131145:UEY131145 UOT131145:UOU131145 UYP131145:UYQ131145 VIL131145:VIM131145 VSH131145:VSI131145 WCD131145:WCE131145 WLZ131145:WMA131145 WVV131145:WVW131145 N196681:O196681 JJ196681:JK196681 TF196681:TG196681 ADB196681:ADC196681 AMX196681:AMY196681 AWT196681:AWU196681 BGP196681:BGQ196681 BQL196681:BQM196681 CAH196681:CAI196681 CKD196681:CKE196681 CTZ196681:CUA196681 DDV196681:DDW196681 DNR196681:DNS196681 DXN196681:DXO196681 EHJ196681:EHK196681 ERF196681:ERG196681 FBB196681:FBC196681 FKX196681:FKY196681 FUT196681:FUU196681 GEP196681:GEQ196681 GOL196681:GOM196681 GYH196681:GYI196681 HID196681:HIE196681 HRZ196681:HSA196681 IBV196681:IBW196681 ILR196681:ILS196681 IVN196681:IVO196681 JFJ196681:JFK196681 JPF196681:JPG196681 JZB196681:JZC196681 KIX196681:KIY196681 KST196681:KSU196681 LCP196681:LCQ196681 LML196681:LMM196681 LWH196681:LWI196681 MGD196681:MGE196681 MPZ196681:MQA196681 MZV196681:MZW196681 NJR196681:NJS196681 NTN196681:NTO196681 ODJ196681:ODK196681 ONF196681:ONG196681 OXB196681:OXC196681 PGX196681:PGY196681 PQT196681:PQU196681 QAP196681:QAQ196681 QKL196681:QKM196681 QUH196681:QUI196681 RED196681:REE196681 RNZ196681:ROA196681 RXV196681:RXW196681 SHR196681:SHS196681 SRN196681:SRO196681 TBJ196681:TBK196681 TLF196681:TLG196681 TVB196681:TVC196681 UEX196681:UEY196681 UOT196681:UOU196681 UYP196681:UYQ196681 VIL196681:VIM196681 VSH196681:VSI196681 WCD196681:WCE196681 WLZ196681:WMA196681 WVV196681:WVW196681 N262217:O262217 JJ262217:JK262217 TF262217:TG262217 ADB262217:ADC262217 AMX262217:AMY262217 AWT262217:AWU262217 BGP262217:BGQ262217 BQL262217:BQM262217 CAH262217:CAI262217 CKD262217:CKE262217 CTZ262217:CUA262217 DDV262217:DDW262217 DNR262217:DNS262217 DXN262217:DXO262217 EHJ262217:EHK262217 ERF262217:ERG262217 FBB262217:FBC262217 FKX262217:FKY262217 FUT262217:FUU262217 GEP262217:GEQ262217 GOL262217:GOM262217 GYH262217:GYI262217 HID262217:HIE262217 HRZ262217:HSA262217 IBV262217:IBW262217 ILR262217:ILS262217 IVN262217:IVO262217 JFJ262217:JFK262217 JPF262217:JPG262217 JZB262217:JZC262217 KIX262217:KIY262217 KST262217:KSU262217 LCP262217:LCQ262217 LML262217:LMM262217 LWH262217:LWI262217 MGD262217:MGE262217 MPZ262217:MQA262217 MZV262217:MZW262217 NJR262217:NJS262217 NTN262217:NTO262217 ODJ262217:ODK262217 ONF262217:ONG262217 OXB262217:OXC262217 PGX262217:PGY262217 PQT262217:PQU262217 QAP262217:QAQ262217 QKL262217:QKM262217 QUH262217:QUI262217 RED262217:REE262217 RNZ262217:ROA262217 RXV262217:RXW262217 SHR262217:SHS262217 SRN262217:SRO262217 TBJ262217:TBK262217 TLF262217:TLG262217 TVB262217:TVC262217 UEX262217:UEY262217 UOT262217:UOU262217 UYP262217:UYQ262217 VIL262217:VIM262217 VSH262217:VSI262217 WCD262217:WCE262217 WLZ262217:WMA262217 WVV262217:WVW262217 N327753:O327753 JJ327753:JK327753 TF327753:TG327753 ADB327753:ADC327753 AMX327753:AMY327753 AWT327753:AWU327753 BGP327753:BGQ327753 BQL327753:BQM327753 CAH327753:CAI327753 CKD327753:CKE327753 CTZ327753:CUA327753 DDV327753:DDW327753 DNR327753:DNS327753 DXN327753:DXO327753 EHJ327753:EHK327753 ERF327753:ERG327753 FBB327753:FBC327753 FKX327753:FKY327753 FUT327753:FUU327753 GEP327753:GEQ327753 GOL327753:GOM327753 GYH327753:GYI327753 HID327753:HIE327753 HRZ327753:HSA327753 IBV327753:IBW327753 ILR327753:ILS327753 IVN327753:IVO327753 JFJ327753:JFK327753 JPF327753:JPG327753 JZB327753:JZC327753 KIX327753:KIY327753 KST327753:KSU327753 LCP327753:LCQ327753 LML327753:LMM327753 LWH327753:LWI327753 MGD327753:MGE327753 MPZ327753:MQA327753 MZV327753:MZW327753 NJR327753:NJS327753 NTN327753:NTO327753 ODJ327753:ODK327753 ONF327753:ONG327753 OXB327753:OXC327753 PGX327753:PGY327753 PQT327753:PQU327753 QAP327753:QAQ327753 QKL327753:QKM327753 QUH327753:QUI327753 RED327753:REE327753 RNZ327753:ROA327753 RXV327753:RXW327753 SHR327753:SHS327753 SRN327753:SRO327753 TBJ327753:TBK327753 TLF327753:TLG327753 TVB327753:TVC327753 UEX327753:UEY327753 UOT327753:UOU327753 UYP327753:UYQ327753 VIL327753:VIM327753 VSH327753:VSI327753 WCD327753:WCE327753 WLZ327753:WMA327753 WVV327753:WVW327753 N393289:O393289 JJ393289:JK393289 TF393289:TG393289 ADB393289:ADC393289 AMX393289:AMY393289 AWT393289:AWU393289 BGP393289:BGQ393289 BQL393289:BQM393289 CAH393289:CAI393289 CKD393289:CKE393289 CTZ393289:CUA393289 DDV393289:DDW393289 DNR393289:DNS393289 DXN393289:DXO393289 EHJ393289:EHK393289 ERF393289:ERG393289 FBB393289:FBC393289 FKX393289:FKY393289 FUT393289:FUU393289 GEP393289:GEQ393289 GOL393289:GOM393289 GYH393289:GYI393289 HID393289:HIE393289 HRZ393289:HSA393289 IBV393289:IBW393289 ILR393289:ILS393289 IVN393289:IVO393289 JFJ393289:JFK393289 JPF393289:JPG393289 JZB393289:JZC393289 KIX393289:KIY393289 KST393289:KSU393289 LCP393289:LCQ393289 LML393289:LMM393289 LWH393289:LWI393289 MGD393289:MGE393289 MPZ393289:MQA393289 MZV393289:MZW393289 NJR393289:NJS393289 NTN393289:NTO393289 ODJ393289:ODK393289 ONF393289:ONG393289 OXB393289:OXC393289 PGX393289:PGY393289 PQT393289:PQU393289 QAP393289:QAQ393289 QKL393289:QKM393289 QUH393289:QUI393289 RED393289:REE393289 RNZ393289:ROA393289 RXV393289:RXW393289 SHR393289:SHS393289 SRN393289:SRO393289 TBJ393289:TBK393289 TLF393289:TLG393289 TVB393289:TVC393289 UEX393289:UEY393289 UOT393289:UOU393289 UYP393289:UYQ393289 VIL393289:VIM393289 VSH393289:VSI393289 WCD393289:WCE393289 WLZ393289:WMA393289 WVV393289:WVW393289 N458825:O458825 JJ458825:JK458825 TF458825:TG458825 ADB458825:ADC458825 AMX458825:AMY458825 AWT458825:AWU458825 BGP458825:BGQ458825 BQL458825:BQM458825 CAH458825:CAI458825 CKD458825:CKE458825 CTZ458825:CUA458825 DDV458825:DDW458825 DNR458825:DNS458825 DXN458825:DXO458825 EHJ458825:EHK458825 ERF458825:ERG458825 FBB458825:FBC458825 FKX458825:FKY458825 FUT458825:FUU458825 GEP458825:GEQ458825 GOL458825:GOM458825 GYH458825:GYI458825 HID458825:HIE458825 HRZ458825:HSA458825 IBV458825:IBW458825 ILR458825:ILS458825 IVN458825:IVO458825 JFJ458825:JFK458825 JPF458825:JPG458825 JZB458825:JZC458825 KIX458825:KIY458825 KST458825:KSU458825 LCP458825:LCQ458825 LML458825:LMM458825 LWH458825:LWI458825 MGD458825:MGE458825 MPZ458825:MQA458825 MZV458825:MZW458825 NJR458825:NJS458825 NTN458825:NTO458825 ODJ458825:ODK458825 ONF458825:ONG458825 OXB458825:OXC458825 PGX458825:PGY458825 PQT458825:PQU458825 QAP458825:QAQ458825 QKL458825:QKM458825 QUH458825:QUI458825 RED458825:REE458825 RNZ458825:ROA458825 RXV458825:RXW458825 SHR458825:SHS458825 SRN458825:SRO458825 TBJ458825:TBK458825 TLF458825:TLG458825 TVB458825:TVC458825 UEX458825:UEY458825 UOT458825:UOU458825 UYP458825:UYQ458825 VIL458825:VIM458825 VSH458825:VSI458825 WCD458825:WCE458825 WLZ458825:WMA458825 WVV458825:WVW458825 N524361:O524361 JJ524361:JK524361 TF524361:TG524361 ADB524361:ADC524361 AMX524361:AMY524361 AWT524361:AWU524361 BGP524361:BGQ524361 BQL524361:BQM524361 CAH524361:CAI524361 CKD524361:CKE524361 CTZ524361:CUA524361 DDV524361:DDW524361 DNR524361:DNS524361 DXN524361:DXO524361 EHJ524361:EHK524361 ERF524361:ERG524361 FBB524361:FBC524361 FKX524361:FKY524361 FUT524361:FUU524361 GEP524361:GEQ524361 GOL524361:GOM524361 GYH524361:GYI524361 HID524361:HIE524361 HRZ524361:HSA524361 IBV524361:IBW524361 ILR524361:ILS524361 IVN524361:IVO524361 JFJ524361:JFK524361 JPF524361:JPG524361 JZB524361:JZC524361 KIX524361:KIY524361 KST524361:KSU524361 LCP524361:LCQ524361 LML524361:LMM524361 LWH524361:LWI524361 MGD524361:MGE524361 MPZ524361:MQA524361 MZV524361:MZW524361 NJR524361:NJS524361 NTN524361:NTO524361 ODJ524361:ODK524361 ONF524361:ONG524361 OXB524361:OXC524361 PGX524361:PGY524361 PQT524361:PQU524361 QAP524361:QAQ524361 QKL524361:QKM524361 QUH524361:QUI524361 RED524361:REE524361 RNZ524361:ROA524361 RXV524361:RXW524361 SHR524361:SHS524361 SRN524361:SRO524361 TBJ524361:TBK524361 TLF524361:TLG524361 TVB524361:TVC524361 UEX524361:UEY524361 UOT524361:UOU524361 UYP524361:UYQ524361 VIL524361:VIM524361 VSH524361:VSI524361 WCD524361:WCE524361 WLZ524361:WMA524361 WVV524361:WVW524361 N589897:O589897 JJ589897:JK589897 TF589897:TG589897 ADB589897:ADC589897 AMX589897:AMY589897 AWT589897:AWU589897 BGP589897:BGQ589897 BQL589897:BQM589897 CAH589897:CAI589897 CKD589897:CKE589897 CTZ589897:CUA589897 DDV589897:DDW589897 DNR589897:DNS589897 DXN589897:DXO589897 EHJ589897:EHK589897 ERF589897:ERG589897 FBB589897:FBC589897 FKX589897:FKY589897 FUT589897:FUU589897 GEP589897:GEQ589897 GOL589897:GOM589897 GYH589897:GYI589897 HID589897:HIE589897 HRZ589897:HSA589897 IBV589897:IBW589897 ILR589897:ILS589897 IVN589897:IVO589897 JFJ589897:JFK589897 JPF589897:JPG589897 JZB589897:JZC589897 KIX589897:KIY589897 KST589897:KSU589897 LCP589897:LCQ589897 LML589897:LMM589897 LWH589897:LWI589897 MGD589897:MGE589897 MPZ589897:MQA589897 MZV589897:MZW589897 NJR589897:NJS589897 NTN589897:NTO589897 ODJ589897:ODK589897 ONF589897:ONG589897 OXB589897:OXC589897 PGX589897:PGY589897 PQT589897:PQU589897 QAP589897:QAQ589897 QKL589897:QKM589897 QUH589897:QUI589897 RED589897:REE589897 RNZ589897:ROA589897 RXV589897:RXW589897 SHR589897:SHS589897 SRN589897:SRO589897 TBJ589897:TBK589897 TLF589897:TLG589897 TVB589897:TVC589897 UEX589897:UEY589897 UOT589897:UOU589897 UYP589897:UYQ589897 VIL589897:VIM589897 VSH589897:VSI589897 WCD589897:WCE589897 WLZ589897:WMA589897 WVV589897:WVW589897 N655433:O655433 JJ655433:JK655433 TF655433:TG655433 ADB655433:ADC655433 AMX655433:AMY655433 AWT655433:AWU655433 BGP655433:BGQ655433 BQL655433:BQM655433 CAH655433:CAI655433 CKD655433:CKE655433 CTZ655433:CUA655433 DDV655433:DDW655433 DNR655433:DNS655433 DXN655433:DXO655433 EHJ655433:EHK655433 ERF655433:ERG655433 FBB655433:FBC655433 FKX655433:FKY655433 FUT655433:FUU655433 GEP655433:GEQ655433 GOL655433:GOM655433 GYH655433:GYI655433 HID655433:HIE655433 HRZ655433:HSA655433 IBV655433:IBW655433 ILR655433:ILS655433 IVN655433:IVO655433 JFJ655433:JFK655433 JPF655433:JPG655433 JZB655433:JZC655433 KIX655433:KIY655433 KST655433:KSU655433 LCP655433:LCQ655433 LML655433:LMM655433 LWH655433:LWI655433 MGD655433:MGE655433 MPZ655433:MQA655433 MZV655433:MZW655433 NJR655433:NJS655433 NTN655433:NTO655433 ODJ655433:ODK655433 ONF655433:ONG655433 OXB655433:OXC655433 PGX655433:PGY655433 PQT655433:PQU655433 QAP655433:QAQ655433 QKL655433:QKM655433 QUH655433:QUI655433 RED655433:REE655433 RNZ655433:ROA655433 RXV655433:RXW655433 SHR655433:SHS655433 SRN655433:SRO655433 TBJ655433:TBK655433 TLF655433:TLG655433 TVB655433:TVC655433 UEX655433:UEY655433 UOT655433:UOU655433 UYP655433:UYQ655433 VIL655433:VIM655433 VSH655433:VSI655433 WCD655433:WCE655433 WLZ655433:WMA655433 WVV655433:WVW655433 N720969:O720969 JJ720969:JK720969 TF720969:TG720969 ADB720969:ADC720969 AMX720969:AMY720969 AWT720969:AWU720969 BGP720969:BGQ720969 BQL720969:BQM720969 CAH720969:CAI720969 CKD720969:CKE720969 CTZ720969:CUA720969 DDV720969:DDW720969 DNR720969:DNS720969 DXN720969:DXO720969 EHJ720969:EHK720969 ERF720969:ERG720969 FBB720969:FBC720969 FKX720969:FKY720969 FUT720969:FUU720969 GEP720969:GEQ720969 GOL720969:GOM720969 GYH720969:GYI720969 HID720969:HIE720969 HRZ720969:HSA720969 IBV720969:IBW720969 ILR720969:ILS720969 IVN720969:IVO720969 JFJ720969:JFK720969 JPF720969:JPG720969 JZB720969:JZC720969 KIX720969:KIY720969 KST720969:KSU720969 LCP720969:LCQ720969 LML720969:LMM720969 LWH720969:LWI720969 MGD720969:MGE720969 MPZ720969:MQA720969 MZV720969:MZW720969 NJR720969:NJS720969 NTN720969:NTO720969 ODJ720969:ODK720969 ONF720969:ONG720969 OXB720969:OXC720969 PGX720969:PGY720969 PQT720969:PQU720969 QAP720969:QAQ720969 QKL720969:QKM720969 QUH720969:QUI720969 RED720969:REE720969 RNZ720969:ROA720969 RXV720969:RXW720969 SHR720969:SHS720969 SRN720969:SRO720969 TBJ720969:TBK720969 TLF720969:TLG720969 TVB720969:TVC720969 UEX720969:UEY720969 UOT720969:UOU720969 UYP720969:UYQ720969 VIL720969:VIM720969 VSH720969:VSI720969 WCD720969:WCE720969 WLZ720969:WMA720969 WVV720969:WVW720969 N786505:O786505 JJ786505:JK786505 TF786505:TG786505 ADB786505:ADC786505 AMX786505:AMY786505 AWT786505:AWU786505 BGP786505:BGQ786505 BQL786505:BQM786505 CAH786505:CAI786505 CKD786505:CKE786505 CTZ786505:CUA786505 DDV786505:DDW786505 DNR786505:DNS786505 DXN786505:DXO786505 EHJ786505:EHK786505 ERF786505:ERG786505 FBB786505:FBC786505 FKX786505:FKY786505 FUT786505:FUU786505 GEP786505:GEQ786505 GOL786505:GOM786505 GYH786505:GYI786505 HID786505:HIE786505 HRZ786505:HSA786505 IBV786505:IBW786505 ILR786505:ILS786505 IVN786505:IVO786505 JFJ786505:JFK786505 JPF786505:JPG786505 JZB786505:JZC786505 KIX786505:KIY786505 KST786505:KSU786505 LCP786505:LCQ786505 LML786505:LMM786505 LWH786505:LWI786505 MGD786505:MGE786505 MPZ786505:MQA786505 MZV786505:MZW786505 NJR786505:NJS786505 NTN786505:NTO786505 ODJ786505:ODK786505 ONF786505:ONG786505 OXB786505:OXC786505 PGX786505:PGY786505 PQT786505:PQU786505 QAP786505:QAQ786505 QKL786505:QKM786505 QUH786505:QUI786505 RED786505:REE786505 RNZ786505:ROA786505 RXV786505:RXW786505 SHR786505:SHS786505 SRN786505:SRO786505 TBJ786505:TBK786505 TLF786505:TLG786505 TVB786505:TVC786505 UEX786505:UEY786505 UOT786505:UOU786505 UYP786505:UYQ786505 VIL786505:VIM786505 VSH786505:VSI786505 WCD786505:WCE786505 WLZ786505:WMA786505 WVV786505:WVW786505 N852041:O852041 JJ852041:JK852041 TF852041:TG852041 ADB852041:ADC852041 AMX852041:AMY852041 AWT852041:AWU852041 BGP852041:BGQ852041 BQL852041:BQM852041 CAH852041:CAI852041 CKD852041:CKE852041 CTZ852041:CUA852041 DDV852041:DDW852041 DNR852041:DNS852041 DXN852041:DXO852041 EHJ852041:EHK852041 ERF852041:ERG852041 FBB852041:FBC852041 FKX852041:FKY852041 FUT852041:FUU852041 GEP852041:GEQ852041 GOL852041:GOM852041 GYH852041:GYI852041 HID852041:HIE852041 HRZ852041:HSA852041 IBV852041:IBW852041 ILR852041:ILS852041 IVN852041:IVO852041 JFJ852041:JFK852041 JPF852041:JPG852041 JZB852041:JZC852041 KIX852041:KIY852041 KST852041:KSU852041 LCP852041:LCQ852041 LML852041:LMM852041 LWH852041:LWI852041 MGD852041:MGE852041 MPZ852041:MQA852041 MZV852041:MZW852041 NJR852041:NJS852041 NTN852041:NTO852041 ODJ852041:ODK852041 ONF852041:ONG852041 OXB852041:OXC852041 PGX852041:PGY852041 PQT852041:PQU852041 QAP852041:QAQ852041 QKL852041:QKM852041 QUH852041:QUI852041 RED852041:REE852041 RNZ852041:ROA852041 RXV852041:RXW852041 SHR852041:SHS852041 SRN852041:SRO852041 TBJ852041:TBK852041 TLF852041:TLG852041 TVB852041:TVC852041 UEX852041:UEY852041 UOT852041:UOU852041 UYP852041:UYQ852041 VIL852041:VIM852041 VSH852041:VSI852041 WCD852041:WCE852041 WLZ852041:WMA852041 WVV852041:WVW852041 N917577:O917577 JJ917577:JK917577 TF917577:TG917577 ADB917577:ADC917577 AMX917577:AMY917577 AWT917577:AWU917577 BGP917577:BGQ917577 BQL917577:BQM917577 CAH917577:CAI917577 CKD917577:CKE917577 CTZ917577:CUA917577 DDV917577:DDW917577 DNR917577:DNS917577 DXN917577:DXO917577 EHJ917577:EHK917577 ERF917577:ERG917577 FBB917577:FBC917577 FKX917577:FKY917577 FUT917577:FUU917577 GEP917577:GEQ917577 GOL917577:GOM917577 GYH917577:GYI917577 HID917577:HIE917577 HRZ917577:HSA917577 IBV917577:IBW917577 ILR917577:ILS917577 IVN917577:IVO917577 JFJ917577:JFK917577 JPF917577:JPG917577 JZB917577:JZC917577 KIX917577:KIY917577 KST917577:KSU917577 LCP917577:LCQ917577 LML917577:LMM917577 LWH917577:LWI917577 MGD917577:MGE917577 MPZ917577:MQA917577 MZV917577:MZW917577 NJR917577:NJS917577 NTN917577:NTO917577 ODJ917577:ODK917577 ONF917577:ONG917577 OXB917577:OXC917577 PGX917577:PGY917577 PQT917577:PQU917577 QAP917577:QAQ917577 QKL917577:QKM917577 QUH917577:QUI917577 RED917577:REE917577 RNZ917577:ROA917577 RXV917577:RXW917577 SHR917577:SHS917577 SRN917577:SRO917577 TBJ917577:TBK917577 TLF917577:TLG917577 TVB917577:TVC917577 UEX917577:UEY917577 UOT917577:UOU917577 UYP917577:UYQ917577 VIL917577:VIM917577 VSH917577:VSI917577 WCD917577:WCE917577 WLZ917577:WMA917577 WVV917577:WVW917577 N983113:O983113 JJ983113:JK983113 TF983113:TG983113 ADB983113:ADC983113 AMX983113:AMY983113 AWT983113:AWU983113 BGP983113:BGQ983113 BQL983113:BQM983113 CAH983113:CAI983113 CKD983113:CKE983113 CTZ983113:CUA983113 DDV983113:DDW983113 DNR983113:DNS983113 DXN983113:DXO983113 EHJ983113:EHK983113 ERF983113:ERG983113 FBB983113:FBC983113 FKX983113:FKY983113 FUT983113:FUU983113 GEP983113:GEQ983113 GOL983113:GOM983113 GYH983113:GYI983113 HID983113:HIE983113 HRZ983113:HSA983113 IBV983113:IBW983113 ILR983113:ILS983113 IVN983113:IVO983113 JFJ983113:JFK983113 JPF983113:JPG983113 JZB983113:JZC983113 KIX983113:KIY983113 KST983113:KSU983113 LCP983113:LCQ983113 LML983113:LMM983113 LWH983113:LWI983113 MGD983113:MGE983113 MPZ983113:MQA983113 MZV983113:MZW983113 NJR983113:NJS983113 NTN983113:NTO983113 ODJ983113:ODK983113 ONF983113:ONG983113 OXB983113:OXC983113 PGX983113:PGY983113 PQT983113:PQU983113 QAP983113:QAQ983113 QKL983113:QKM983113 QUH983113:QUI983113 RED983113:REE983113 RNZ983113:ROA983113 RXV983113:RXW983113 SHR983113:SHS983113 SRN983113:SRO983113 TBJ983113:TBK983113 TLF983113:TLG983113 TVB983113:TVC983113 UEX983113:UEY983113 UOT983113:UOU983113 UYP983113:UYQ983113 VIL983113:VIM983113 VSH983113:VSI983113 WCD983113:WCE983113 WLZ983113:WMA983113 WVV983113:WVW983113" xr:uid="{FA7BE3C3-69F3-48D9-8D58-E80C82283346}"/>
    <dataValidation type="list" allowBlank="1" showInputMessage="1" showErrorMessage="1" promptTitle="Name and Title" prompt="Input name and title of person who verified sub-supplier capacity._x000a_" sqref="H44:L44 JD44:JH44 SZ44:TD44 ACV44:ACZ44 AMR44:AMV44 AWN44:AWR44 BGJ44:BGN44 BQF44:BQJ44 CAB44:CAF44 CJX44:CKB44 CTT44:CTX44 DDP44:DDT44 DNL44:DNP44 DXH44:DXL44 EHD44:EHH44 EQZ44:ERD44 FAV44:FAZ44 FKR44:FKV44 FUN44:FUR44 GEJ44:GEN44 GOF44:GOJ44 GYB44:GYF44 HHX44:HIB44 HRT44:HRX44 IBP44:IBT44 ILL44:ILP44 IVH44:IVL44 JFD44:JFH44 JOZ44:JPD44 JYV44:JYZ44 KIR44:KIV44 KSN44:KSR44 LCJ44:LCN44 LMF44:LMJ44 LWB44:LWF44 MFX44:MGB44 MPT44:MPX44 MZP44:MZT44 NJL44:NJP44 NTH44:NTL44 ODD44:ODH44 OMZ44:OND44 OWV44:OWZ44 PGR44:PGV44 PQN44:PQR44 QAJ44:QAN44 QKF44:QKJ44 QUB44:QUF44 RDX44:REB44 RNT44:RNX44 RXP44:RXT44 SHL44:SHP44 SRH44:SRL44 TBD44:TBH44 TKZ44:TLD44 TUV44:TUZ44 UER44:UEV44 UON44:UOR44 UYJ44:UYN44 VIF44:VIJ44 VSB44:VSF44 WBX44:WCB44 WLT44:WLX44 WVP44:WVT44 H65580:L65580 JD65580:JH65580 SZ65580:TD65580 ACV65580:ACZ65580 AMR65580:AMV65580 AWN65580:AWR65580 BGJ65580:BGN65580 BQF65580:BQJ65580 CAB65580:CAF65580 CJX65580:CKB65580 CTT65580:CTX65580 DDP65580:DDT65580 DNL65580:DNP65580 DXH65580:DXL65580 EHD65580:EHH65580 EQZ65580:ERD65580 FAV65580:FAZ65580 FKR65580:FKV65580 FUN65580:FUR65580 GEJ65580:GEN65580 GOF65580:GOJ65580 GYB65580:GYF65580 HHX65580:HIB65580 HRT65580:HRX65580 IBP65580:IBT65580 ILL65580:ILP65580 IVH65580:IVL65580 JFD65580:JFH65580 JOZ65580:JPD65580 JYV65580:JYZ65580 KIR65580:KIV65580 KSN65580:KSR65580 LCJ65580:LCN65580 LMF65580:LMJ65580 LWB65580:LWF65580 MFX65580:MGB65580 MPT65580:MPX65580 MZP65580:MZT65580 NJL65580:NJP65580 NTH65580:NTL65580 ODD65580:ODH65580 OMZ65580:OND65580 OWV65580:OWZ65580 PGR65580:PGV65580 PQN65580:PQR65580 QAJ65580:QAN65580 QKF65580:QKJ65580 QUB65580:QUF65580 RDX65580:REB65580 RNT65580:RNX65580 RXP65580:RXT65580 SHL65580:SHP65580 SRH65580:SRL65580 TBD65580:TBH65580 TKZ65580:TLD65580 TUV65580:TUZ65580 UER65580:UEV65580 UON65580:UOR65580 UYJ65580:UYN65580 VIF65580:VIJ65580 VSB65580:VSF65580 WBX65580:WCB65580 WLT65580:WLX65580 WVP65580:WVT65580 H131116:L131116 JD131116:JH131116 SZ131116:TD131116 ACV131116:ACZ131116 AMR131116:AMV131116 AWN131116:AWR131116 BGJ131116:BGN131116 BQF131116:BQJ131116 CAB131116:CAF131116 CJX131116:CKB131116 CTT131116:CTX131116 DDP131116:DDT131116 DNL131116:DNP131116 DXH131116:DXL131116 EHD131116:EHH131116 EQZ131116:ERD131116 FAV131116:FAZ131116 FKR131116:FKV131116 FUN131116:FUR131116 GEJ131116:GEN131116 GOF131116:GOJ131116 GYB131116:GYF131116 HHX131116:HIB131116 HRT131116:HRX131116 IBP131116:IBT131116 ILL131116:ILP131116 IVH131116:IVL131116 JFD131116:JFH131116 JOZ131116:JPD131116 JYV131116:JYZ131116 KIR131116:KIV131116 KSN131116:KSR131116 LCJ131116:LCN131116 LMF131116:LMJ131116 LWB131116:LWF131116 MFX131116:MGB131116 MPT131116:MPX131116 MZP131116:MZT131116 NJL131116:NJP131116 NTH131116:NTL131116 ODD131116:ODH131116 OMZ131116:OND131116 OWV131116:OWZ131116 PGR131116:PGV131116 PQN131116:PQR131116 QAJ131116:QAN131116 QKF131116:QKJ131116 QUB131116:QUF131116 RDX131116:REB131116 RNT131116:RNX131116 RXP131116:RXT131116 SHL131116:SHP131116 SRH131116:SRL131116 TBD131116:TBH131116 TKZ131116:TLD131116 TUV131116:TUZ131116 UER131116:UEV131116 UON131116:UOR131116 UYJ131116:UYN131116 VIF131116:VIJ131116 VSB131116:VSF131116 WBX131116:WCB131116 WLT131116:WLX131116 WVP131116:WVT131116 H196652:L196652 JD196652:JH196652 SZ196652:TD196652 ACV196652:ACZ196652 AMR196652:AMV196652 AWN196652:AWR196652 BGJ196652:BGN196652 BQF196652:BQJ196652 CAB196652:CAF196652 CJX196652:CKB196652 CTT196652:CTX196652 DDP196652:DDT196652 DNL196652:DNP196652 DXH196652:DXL196652 EHD196652:EHH196652 EQZ196652:ERD196652 FAV196652:FAZ196652 FKR196652:FKV196652 FUN196652:FUR196652 GEJ196652:GEN196652 GOF196652:GOJ196652 GYB196652:GYF196652 HHX196652:HIB196652 HRT196652:HRX196652 IBP196652:IBT196652 ILL196652:ILP196652 IVH196652:IVL196652 JFD196652:JFH196652 JOZ196652:JPD196652 JYV196652:JYZ196652 KIR196652:KIV196652 KSN196652:KSR196652 LCJ196652:LCN196652 LMF196652:LMJ196652 LWB196652:LWF196652 MFX196652:MGB196652 MPT196652:MPX196652 MZP196652:MZT196652 NJL196652:NJP196652 NTH196652:NTL196652 ODD196652:ODH196652 OMZ196652:OND196652 OWV196652:OWZ196652 PGR196652:PGV196652 PQN196652:PQR196652 QAJ196652:QAN196652 QKF196652:QKJ196652 QUB196652:QUF196652 RDX196652:REB196652 RNT196652:RNX196652 RXP196652:RXT196652 SHL196652:SHP196652 SRH196652:SRL196652 TBD196652:TBH196652 TKZ196652:TLD196652 TUV196652:TUZ196652 UER196652:UEV196652 UON196652:UOR196652 UYJ196652:UYN196652 VIF196652:VIJ196652 VSB196652:VSF196652 WBX196652:WCB196652 WLT196652:WLX196652 WVP196652:WVT196652 H262188:L262188 JD262188:JH262188 SZ262188:TD262188 ACV262188:ACZ262188 AMR262188:AMV262188 AWN262188:AWR262188 BGJ262188:BGN262188 BQF262188:BQJ262188 CAB262188:CAF262188 CJX262188:CKB262188 CTT262188:CTX262188 DDP262188:DDT262188 DNL262188:DNP262188 DXH262188:DXL262188 EHD262188:EHH262188 EQZ262188:ERD262188 FAV262188:FAZ262188 FKR262188:FKV262188 FUN262188:FUR262188 GEJ262188:GEN262188 GOF262188:GOJ262188 GYB262188:GYF262188 HHX262188:HIB262188 HRT262188:HRX262188 IBP262188:IBT262188 ILL262188:ILP262188 IVH262188:IVL262188 JFD262188:JFH262188 JOZ262188:JPD262188 JYV262188:JYZ262188 KIR262188:KIV262188 KSN262188:KSR262188 LCJ262188:LCN262188 LMF262188:LMJ262188 LWB262188:LWF262188 MFX262188:MGB262188 MPT262188:MPX262188 MZP262188:MZT262188 NJL262188:NJP262188 NTH262188:NTL262188 ODD262188:ODH262188 OMZ262188:OND262188 OWV262188:OWZ262188 PGR262188:PGV262188 PQN262188:PQR262188 QAJ262188:QAN262188 QKF262188:QKJ262188 QUB262188:QUF262188 RDX262188:REB262188 RNT262188:RNX262188 RXP262188:RXT262188 SHL262188:SHP262188 SRH262188:SRL262188 TBD262188:TBH262188 TKZ262188:TLD262188 TUV262188:TUZ262188 UER262188:UEV262188 UON262188:UOR262188 UYJ262188:UYN262188 VIF262188:VIJ262188 VSB262188:VSF262188 WBX262188:WCB262188 WLT262188:WLX262188 WVP262188:WVT262188 H327724:L327724 JD327724:JH327724 SZ327724:TD327724 ACV327724:ACZ327724 AMR327724:AMV327724 AWN327724:AWR327724 BGJ327724:BGN327724 BQF327724:BQJ327724 CAB327724:CAF327724 CJX327724:CKB327724 CTT327724:CTX327724 DDP327724:DDT327724 DNL327724:DNP327724 DXH327724:DXL327724 EHD327724:EHH327724 EQZ327724:ERD327724 FAV327724:FAZ327724 FKR327724:FKV327724 FUN327724:FUR327724 GEJ327724:GEN327724 GOF327724:GOJ327724 GYB327724:GYF327724 HHX327724:HIB327724 HRT327724:HRX327724 IBP327724:IBT327724 ILL327724:ILP327724 IVH327724:IVL327724 JFD327724:JFH327724 JOZ327724:JPD327724 JYV327724:JYZ327724 KIR327724:KIV327724 KSN327724:KSR327724 LCJ327724:LCN327724 LMF327724:LMJ327724 LWB327724:LWF327724 MFX327724:MGB327724 MPT327724:MPX327724 MZP327724:MZT327724 NJL327724:NJP327724 NTH327724:NTL327724 ODD327724:ODH327724 OMZ327724:OND327724 OWV327724:OWZ327724 PGR327724:PGV327724 PQN327724:PQR327724 QAJ327724:QAN327724 QKF327724:QKJ327724 QUB327724:QUF327724 RDX327724:REB327724 RNT327724:RNX327724 RXP327724:RXT327724 SHL327724:SHP327724 SRH327724:SRL327724 TBD327724:TBH327724 TKZ327724:TLD327724 TUV327724:TUZ327724 UER327724:UEV327724 UON327724:UOR327724 UYJ327724:UYN327724 VIF327724:VIJ327724 VSB327724:VSF327724 WBX327724:WCB327724 WLT327724:WLX327724 WVP327724:WVT327724 H393260:L393260 JD393260:JH393260 SZ393260:TD393260 ACV393260:ACZ393260 AMR393260:AMV393260 AWN393260:AWR393260 BGJ393260:BGN393260 BQF393260:BQJ393260 CAB393260:CAF393260 CJX393260:CKB393260 CTT393260:CTX393260 DDP393260:DDT393260 DNL393260:DNP393260 DXH393260:DXL393260 EHD393260:EHH393260 EQZ393260:ERD393260 FAV393260:FAZ393260 FKR393260:FKV393260 FUN393260:FUR393260 GEJ393260:GEN393260 GOF393260:GOJ393260 GYB393260:GYF393260 HHX393260:HIB393260 HRT393260:HRX393260 IBP393260:IBT393260 ILL393260:ILP393260 IVH393260:IVL393260 JFD393260:JFH393260 JOZ393260:JPD393260 JYV393260:JYZ393260 KIR393260:KIV393260 KSN393260:KSR393260 LCJ393260:LCN393260 LMF393260:LMJ393260 LWB393260:LWF393260 MFX393260:MGB393260 MPT393260:MPX393260 MZP393260:MZT393260 NJL393260:NJP393260 NTH393260:NTL393260 ODD393260:ODH393260 OMZ393260:OND393260 OWV393260:OWZ393260 PGR393260:PGV393260 PQN393260:PQR393260 QAJ393260:QAN393260 QKF393260:QKJ393260 QUB393260:QUF393260 RDX393260:REB393260 RNT393260:RNX393260 RXP393260:RXT393260 SHL393260:SHP393260 SRH393260:SRL393260 TBD393260:TBH393260 TKZ393260:TLD393260 TUV393260:TUZ393260 UER393260:UEV393260 UON393260:UOR393260 UYJ393260:UYN393260 VIF393260:VIJ393260 VSB393260:VSF393260 WBX393260:WCB393260 WLT393260:WLX393260 WVP393260:WVT393260 H458796:L458796 JD458796:JH458796 SZ458796:TD458796 ACV458796:ACZ458796 AMR458796:AMV458796 AWN458796:AWR458796 BGJ458796:BGN458796 BQF458796:BQJ458796 CAB458796:CAF458796 CJX458796:CKB458796 CTT458796:CTX458796 DDP458796:DDT458796 DNL458796:DNP458796 DXH458796:DXL458796 EHD458796:EHH458796 EQZ458796:ERD458796 FAV458796:FAZ458796 FKR458796:FKV458796 FUN458796:FUR458796 GEJ458796:GEN458796 GOF458796:GOJ458796 GYB458796:GYF458796 HHX458796:HIB458796 HRT458796:HRX458796 IBP458796:IBT458796 ILL458796:ILP458796 IVH458796:IVL458796 JFD458796:JFH458796 JOZ458796:JPD458796 JYV458796:JYZ458796 KIR458796:KIV458796 KSN458796:KSR458796 LCJ458796:LCN458796 LMF458796:LMJ458796 LWB458796:LWF458796 MFX458796:MGB458796 MPT458796:MPX458796 MZP458796:MZT458796 NJL458796:NJP458796 NTH458796:NTL458796 ODD458796:ODH458796 OMZ458796:OND458796 OWV458796:OWZ458796 PGR458796:PGV458796 PQN458796:PQR458796 QAJ458796:QAN458796 QKF458796:QKJ458796 QUB458796:QUF458796 RDX458796:REB458796 RNT458796:RNX458796 RXP458796:RXT458796 SHL458796:SHP458796 SRH458796:SRL458796 TBD458796:TBH458796 TKZ458796:TLD458796 TUV458796:TUZ458796 UER458796:UEV458796 UON458796:UOR458796 UYJ458796:UYN458796 VIF458796:VIJ458796 VSB458796:VSF458796 WBX458796:WCB458796 WLT458796:WLX458796 WVP458796:WVT458796 H524332:L524332 JD524332:JH524332 SZ524332:TD524332 ACV524332:ACZ524332 AMR524332:AMV524332 AWN524332:AWR524332 BGJ524332:BGN524332 BQF524332:BQJ524332 CAB524332:CAF524332 CJX524332:CKB524332 CTT524332:CTX524332 DDP524332:DDT524332 DNL524332:DNP524332 DXH524332:DXL524332 EHD524332:EHH524332 EQZ524332:ERD524332 FAV524332:FAZ524332 FKR524332:FKV524332 FUN524332:FUR524332 GEJ524332:GEN524332 GOF524332:GOJ524332 GYB524332:GYF524332 HHX524332:HIB524332 HRT524332:HRX524332 IBP524332:IBT524332 ILL524332:ILP524332 IVH524332:IVL524332 JFD524332:JFH524332 JOZ524332:JPD524332 JYV524332:JYZ524332 KIR524332:KIV524332 KSN524332:KSR524332 LCJ524332:LCN524332 LMF524332:LMJ524332 LWB524332:LWF524332 MFX524332:MGB524332 MPT524332:MPX524332 MZP524332:MZT524332 NJL524332:NJP524332 NTH524332:NTL524332 ODD524332:ODH524332 OMZ524332:OND524332 OWV524332:OWZ524332 PGR524332:PGV524332 PQN524332:PQR524332 QAJ524332:QAN524332 QKF524332:QKJ524332 QUB524332:QUF524332 RDX524332:REB524332 RNT524332:RNX524332 RXP524332:RXT524332 SHL524332:SHP524332 SRH524332:SRL524332 TBD524332:TBH524332 TKZ524332:TLD524332 TUV524332:TUZ524332 UER524332:UEV524332 UON524332:UOR524332 UYJ524332:UYN524332 VIF524332:VIJ524332 VSB524332:VSF524332 WBX524332:WCB524332 WLT524332:WLX524332 WVP524332:WVT524332 H589868:L589868 JD589868:JH589868 SZ589868:TD589868 ACV589868:ACZ589868 AMR589868:AMV589868 AWN589868:AWR589868 BGJ589868:BGN589868 BQF589868:BQJ589868 CAB589868:CAF589868 CJX589868:CKB589868 CTT589868:CTX589868 DDP589868:DDT589868 DNL589868:DNP589868 DXH589868:DXL589868 EHD589868:EHH589868 EQZ589868:ERD589868 FAV589868:FAZ589868 FKR589868:FKV589868 FUN589868:FUR589868 GEJ589868:GEN589868 GOF589868:GOJ589868 GYB589868:GYF589868 HHX589868:HIB589868 HRT589868:HRX589868 IBP589868:IBT589868 ILL589868:ILP589868 IVH589868:IVL589868 JFD589868:JFH589868 JOZ589868:JPD589868 JYV589868:JYZ589868 KIR589868:KIV589868 KSN589868:KSR589868 LCJ589868:LCN589868 LMF589868:LMJ589868 LWB589868:LWF589868 MFX589868:MGB589868 MPT589868:MPX589868 MZP589868:MZT589868 NJL589868:NJP589868 NTH589868:NTL589868 ODD589868:ODH589868 OMZ589868:OND589868 OWV589868:OWZ589868 PGR589868:PGV589868 PQN589868:PQR589868 QAJ589868:QAN589868 QKF589868:QKJ589868 QUB589868:QUF589868 RDX589868:REB589868 RNT589868:RNX589868 RXP589868:RXT589868 SHL589868:SHP589868 SRH589868:SRL589868 TBD589868:TBH589868 TKZ589868:TLD589868 TUV589868:TUZ589868 UER589868:UEV589868 UON589868:UOR589868 UYJ589868:UYN589868 VIF589868:VIJ589868 VSB589868:VSF589868 WBX589868:WCB589868 WLT589868:WLX589868 WVP589868:WVT589868 H655404:L655404 JD655404:JH655404 SZ655404:TD655404 ACV655404:ACZ655404 AMR655404:AMV655404 AWN655404:AWR655404 BGJ655404:BGN655404 BQF655404:BQJ655404 CAB655404:CAF655404 CJX655404:CKB655404 CTT655404:CTX655404 DDP655404:DDT655404 DNL655404:DNP655404 DXH655404:DXL655404 EHD655404:EHH655404 EQZ655404:ERD655404 FAV655404:FAZ655404 FKR655404:FKV655404 FUN655404:FUR655404 GEJ655404:GEN655404 GOF655404:GOJ655404 GYB655404:GYF655404 HHX655404:HIB655404 HRT655404:HRX655404 IBP655404:IBT655404 ILL655404:ILP655404 IVH655404:IVL655404 JFD655404:JFH655404 JOZ655404:JPD655404 JYV655404:JYZ655404 KIR655404:KIV655404 KSN655404:KSR655404 LCJ655404:LCN655404 LMF655404:LMJ655404 LWB655404:LWF655404 MFX655404:MGB655404 MPT655404:MPX655404 MZP655404:MZT655404 NJL655404:NJP655404 NTH655404:NTL655404 ODD655404:ODH655404 OMZ655404:OND655404 OWV655404:OWZ655404 PGR655404:PGV655404 PQN655404:PQR655404 QAJ655404:QAN655404 QKF655404:QKJ655404 QUB655404:QUF655404 RDX655404:REB655404 RNT655404:RNX655404 RXP655404:RXT655404 SHL655404:SHP655404 SRH655404:SRL655404 TBD655404:TBH655404 TKZ655404:TLD655404 TUV655404:TUZ655404 UER655404:UEV655404 UON655404:UOR655404 UYJ655404:UYN655404 VIF655404:VIJ655404 VSB655404:VSF655404 WBX655404:WCB655404 WLT655404:WLX655404 WVP655404:WVT655404 H720940:L720940 JD720940:JH720940 SZ720940:TD720940 ACV720940:ACZ720940 AMR720940:AMV720940 AWN720940:AWR720940 BGJ720940:BGN720940 BQF720940:BQJ720940 CAB720940:CAF720940 CJX720940:CKB720940 CTT720940:CTX720940 DDP720940:DDT720940 DNL720940:DNP720940 DXH720940:DXL720940 EHD720940:EHH720940 EQZ720940:ERD720940 FAV720940:FAZ720940 FKR720940:FKV720940 FUN720940:FUR720940 GEJ720940:GEN720940 GOF720940:GOJ720940 GYB720940:GYF720940 HHX720940:HIB720940 HRT720940:HRX720940 IBP720940:IBT720940 ILL720940:ILP720940 IVH720940:IVL720940 JFD720940:JFH720940 JOZ720940:JPD720940 JYV720940:JYZ720940 KIR720940:KIV720940 KSN720940:KSR720940 LCJ720940:LCN720940 LMF720940:LMJ720940 LWB720940:LWF720940 MFX720940:MGB720940 MPT720940:MPX720940 MZP720940:MZT720940 NJL720940:NJP720940 NTH720940:NTL720940 ODD720940:ODH720940 OMZ720940:OND720940 OWV720940:OWZ720940 PGR720940:PGV720940 PQN720940:PQR720940 QAJ720940:QAN720940 QKF720940:QKJ720940 QUB720940:QUF720940 RDX720940:REB720940 RNT720940:RNX720940 RXP720940:RXT720940 SHL720940:SHP720940 SRH720940:SRL720940 TBD720940:TBH720940 TKZ720940:TLD720940 TUV720940:TUZ720940 UER720940:UEV720940 UON720940:UOR720940 UYJ720940:UYN720940 VIF720940:VIJ720940 VSB720940:VSF720940 WBX720940:WCB720940 WLT720940:WLX720940 WVP720940:WVT720940 H786476:L786476 JD786476:JH786476 SZ786476:TD786476 ACV786476:ACZ786476 AMR786476:AMV786476 AWN786476:AWR786476 BGJ786476:BGN786476 BQF786476:BQJ786476 CAB786476:CAF786476 CJX786476:CKB786476 CTT786476:CTX786476 DDP786476:DDT786476 DNL786476:DNP786476 DXH786476:DXL786476 EHD786476:EHH786476 EQZ786476:ERD786476 FAV786476:FAZ786476 FKR786476:FKV786476 FUN786476:FUR786476 GEJ786476:GEN786476 GOF786476:GOJ786476 GYB786476:GYF786476 HHX786476:HIB786476 HRT786476:HRX786476 IBP786476:IBT786476 ILL786476:ILP786476 IVH786476:IVL786476 JFD786476:JFH786476 JOZ786476:JPD786476 JYV786476:JYZ786476 KIR786476:KIV786476 KSN786476:KSR786476 LCJ786476:LCN786476 LMF786476:LMJ786476 LWB786476:LWF786476 MFX786476:MGB786476 MPT786476:MPX786476 MZP786476:MZT786476 NJL786476:NJP786476 NTH786476:NTL786476 ODD786476:ODH786476 OMZ786476:OND786476 OWV786476:OWZ786476 PGR786476:PGV786476 PQN786476:PQR786476 QAJ786476:QAN786476 QKF786476:QKJ786476 QUB786476:QUF786476 RDX786476:REB786476 RNT786476:RNX786476 RXP786476:RXT786476 SHL786476:SHP786476 SRH786476:SRL786476 TBD786476:TBH786476 TKZ786476:TLD786476 TUV786476:TUZ786476 UER786476:UEV786476 UON786476:UOR786476 UYJ786476:UYN786476 VIF786476:VIJ786476 VSB786476:VSF786476 WBX786476:WCB786476 WLT786476:WLX786476 WVP786476:WVT786476 H852012:L852012 JD852012:JH852012 SZ852012:TD852012 ACV852012:ACZ852012 AMR852012:AMV852012 AWN852012:AWR852012 BGJ852012:BGN852012 BQF852012:BQJ852012 CAB852012:CAF852012 CJX852012:CKB852012 CTT852012:CTX852012 DDP852012:DDT852012 DNL852012:DNP852012 DXH852012:DXL852012 EHD852012:EHH852012 EQZ852012:ERD852012 FAV852012:FAZ852012 FKR852012:FKV852012 FUN852012:FUR852012 GEJ852012:GEN852012 GOF852012:GOJ852012 GYB852012:GYF852012 HHX852012:HIB852012 HRT852012:HRX852012 IBP852012:IBT852012 ILL852012:ILP852012 IVH852012:IVL852012 JFD852012:JFH852012 JOZ852012:JPD852012 JYV852012:JYZ852012 KIR852012:KIV852012 KSN852012:KSR852012 LCJ852012:LCN852012 LMF852012:LMJ852012 LWB852012:LWF852012 MFX852012:MGB852012 MPT852012:MPX852012 MZP852012:MZT852012 NJL852012:NJP852012 NTH852012:NTL852012 ODD852012:ODH852012 OMZ852012:OND852012 OWV852012:OWZ852012 PGR852012:PGV852012 PQN852012:PQR852012 QAJ852012:QAN852012 QKF852012:QKJ852012 QUB852012:QUF852012 RDX852012:REB852012 RNT852012:RNX852012 RXP852012:RXT852012 SHL852012:SHP852012 SRH852012:SRL852012 TBD852012:TBH852012 TKZ852012:TLD852012 TUV852012:TUZ852012 UER852012:UEV852012 UON852012:UOR852012 UYJ852012:UYN852012 VIF852012:VIJ852012 VSB852012:VSF852012 WBX852012:WCB852012 WLT852012:WLX852012 WVP852012:WVT852012 H917548:L917548 JD917548:JH917548 SZ917548:TD917548 ACV917548:ACZ917548 AMR917548:AMV917548 AWN917548:AWR917548 BGJ917548:BGN917548 BQF917548:BQJ917548 CAB917548:CAF917548 CJX917548:CKB917548 CTT917548:CTX917548 DDP917548:DDT917548 DNL917548:DNP917548 DXH917548:DXL917548 EHD917548:EHH917548 EQZ917548:ERD917548 FAV917548:FAZ917548 FKR917548:FKV917548 FUN917548:FUR917548 GEJ917548:GEN917548 GOF917548:GOJ917548 GYB917548:GYF917548 HHX917548:HIB917548 HRT917548:HRX917548 IBP917548:IBT917548 ILL917548:ILP917548 IVH917548:IVL917548 JFD917548:JFH917548 JOZ917548:JPD917548 JYV917548:JYZ917548 KIR917548:KIV917548 KSN917548:KSR917548 LCJ917548:LCN917548 LMF917548:LMJ917548 LWB917548:LWF917548 MFX917548:MGB917548 MPT917548:MPX917548 MZP917548:MZT917548 NJL917548:NJP917548 NTH917548:NTL917548 ODD917548:ODH917548 OMZ917548:OND917548 OWV917548:OWZ917548 PGR917548:PGV917548 PQN917548:PQR917548 QAJ917548:QAN917548 QKF917548:QKJ917548 QUB917548:QUF917548 RDX917548:REB917548 RNT917548:RNX917548 RXP917548:RXT917548 SHL917548:SHP917548 SRH917548:SRL917548 TBD917548:TBH917548 TKZ917548:TLD917548 TUV917548:TUZ917548 UER917548:UEV917548 UON917548:UOR917548 UYJ917548:UYN917548 VIF917548:VIJ917548 VSB917548:VSF917548 WBX917548:WCB917548 WLT917548:WLX917548 WVP917548:WVT917548 H983084:L983084 JD983084:JH983084 SZ983084:TD983084 ACV983084:ACZ983084 AMR983084:AMV983084 AWN983084:AWR983084 BGJ983084:BGN983084 BQF983084:BQJ983084 CAB983084:CAF983084 CJX983084:CKB983084 CTT983084:CTX983084 DDP983084:DDT983084 DNL983084:DNP983084 DXH983084:DXL983084 EHD983084:EHH983084 EQZ983084:ERD983084 FAV983084:FAZ983084 FKR983084:FKV983084 FUN983084:FUR983084 GEJ983084:GEN983084 GOF983084:GOJ983084 GYB983084:GYF983084 HHX983084:HIB983084 HRT983084:HRX983084 IBP983084:IBT983084 ILL983084:ILP983084 IVH983084:IVL983084 JFD983084:JFH983084 JOZ983084:JPD983084 JYV983084:JYZ983084 KIR983084:KIV983084 KSN983084:KSR983084 LCJ983084:LCN983084 LMF983084:LMJ983084 LWB983084:LWF983084 MFX983084:MGB983084 MPT983084:MPX983084 MZP983084:MZT983084 NJL983084:NJP983084 NTH983084:NTL983084 ODD983084:ODH983084 OMZ983084:OND983084 OWV983084:OWZ983084 PGR983084:PGV983084 PQN983084:PQR983084 QAJ983084:QAN983084 QKF983084:QKJ983084 QUB983084:QUF983084 RDX983084:REB983084 RNT983084:RNX983084 RXP983084:RXT983084 SHL983084:SHP983084 SRH983084:SRL983084 TBD983084:TBH983084 TKZ983084:TLD983084 TUV983084:TUZ983084 UER983084:UEV983084 UON983084:UOR983084 UYJ983084:UYN983084 VIF983084:VIJ983084 VSB983084:VSF983084 WBX983084:WCB983084 WLT983084:WLX983084 WVP983084:WVT983084" xr:uid="{EC391CF0-436C-4371-AC5D-2924FD741801}">
      <formula1>"US,JP,MX,Other"</formula1>
    </dataValidation>
    <dataValidation type="list" allowBlank="1" showInputMessage="1" showErrorMessage="1" promptTitle="Name and Title" prompt="Input name and title of person who verified in-house sub process capacity leading up to final assembly process if Required._x000a__x000a_Required if there are previous processes before final assembly at supplier." sqref="H46:L46 JD46:JH46 SZ46:TD46 ACV46:ACZ46 AMR46:AMV46 AWN46:AWR46 BGJ46:BGN46 BQF46:BQJ46 CAB46:CAF46 CJX46:CKB46 CTT46:CTX46 DDP46:DDT46 DNL46:DNP46 DXH46:DXL46 EHD46:EHH46 EQZ46:ERD46 FAV46:FAZ46 FKR46:FKV46 FUN46:FUR46 GEJ46:GEN46 GOF46:GOJ46 GYB46:GYF46 HHX46:HIB46 HRT46:HRX46 IBP46:IBT46 ILL46:ILP46 IVH46:IVL46 JFD46:JFH46 JOZ46:JPD46 JYV46:JYZ46 KIR46:KIV46 KSN46:KSR46 LCJ46:LCN46 LMF46:LMJ46 LWB46:LWF46 MFX46:MGB46 MPT46:MPX46 MZP46:MZT46 NJL46:NJP46 NTH46:NTL46 ODD46:ODH46 OMZ46:OND46 OWV46:OWZ46 PGR46:PGV46 PQN46:PQR46 QAJ46:QAN46 QKF46:QKJ46 QUB46:QUF46 RDX46:REB46 RNT46:RNX46 RXP46:RXT46 SHL46:SHP46 SRH46:SRL46 TBD46:TBH46 TKZ46:TLD46 TUV46:TUZ46 UER46:UEV46 UON46:UOR46 UYJ46:UYN46 VIF46:VIJ46 VSB46:VSF46 WBX46:WCB46 WLT46:WLX46 WVP46:WVT46 H65582:L65582 JD65582:JH65582 SZ65582:TD65582 ACV65582:ACZ65582 AMR65582:AMV65582 AWN65582:AWR65582 BGJ65582:BGN65582 BQF65582:BQJ65582 CAB65582:CAF65582 CJX65582:CKB65582 CTT65582:CTX65582 DDP65582:DDT65582 DNL65582:DNP65582 DXH65582:DXL65582 EHD65582:EHH65582 EQZ65582:ERD65582 FAV65582:FAZ65582 FKR65582:FKV65582 FUN65582:FUR65582 GEJ65582:GEN65582 GOF65582:GOJ65582 GYB65582:GYF65582 HHX65582:HIB65582 HRT65582:HRX65582 IBP65582:IBT65582 ILL65582:ILP65582 IVH65582:IVL65582 JFD65582:JFH65582 JOZ65582:JPD65582 JYV65582:JYZ65582 KIR65582:KIV65582 KSN65582:KSR65582 LCJ65582:LCN65582 LMF65582:LMJ65582 LWB65582:LWF65582 MFX65582:MGB65582 MPT65582:MPX65582 MZP65582:MZT65582 NJL65582:NJP65582 NTH65582:NTL65582 ODD65582:ODH65582 OMZ65582:OND65582 OWV65582:OWZ65582 PGR65582:PGV65582 PQN65582:PQR65582 QAJ65582:QAN65582 QKF65582:QKJ65582 QUB65582:QUF65582 RDX65582:REB65582 RNT65582:RNX65582 RXP65582:RXT65582 SHL65582:SHP65582 SRH65582:SRL65582 TBD65582:TBH65582 TKZ65582:TLD65582 TUV65582:TUZ65582 UER65582:UEV65582 UON65582:UOR65582 UYJ65582:UYN65582 VIF65582:VIJ65582 VSB65582:VSF65582 WBX65582:WCB65582 WLT65582:WLX65582 WVP65582:WVT65582 H131118:L131118 JD131118:JH131118 SZ131118:TD131118 ACV131118:ACZ131118 AMR131118:AMV131118 AWN131118:AWR131118 BGJ131118:BGN131118 BQF131118:BQJ131118 CAB131118:CAF131118 CJX131118:CKB131118 CTT131118:CTX131118 DDP131118:DDT131118 DNL131118:DNP131118 DXH131118:DXL131118 EHD131118:EHH131118 EQZ131118:ERD131118 FAV131118:FAZ131118 FKR131118:FKV131118 FUN131118:FUR131118 GEJ131118:GEN131118 GOF131118:GOJ131118 GYB131118:GYF131118 HHX131118:HIB131118 HRT131118:HRX131118 IBP131118:IBT131118 ILL131118:ILP131118 IVH131118:IVL131118 JFD131118:JFH131118 JOZ131118:JPD131118 JYV131118:JYZ131118 KIR131118:KIV131118 KSN131118:KSR131118 LCJ131118:LCN131118 LMF131118:LMJ131118 LWB131118:LWF131118 MFX131118:MGB131118 MPT131118:MPX131118 MZP131118:MZT131118 NJL131118:NJP131118 NTH131118:NTL131118 ODD131118:ODH131118 OMZ131118:OND131118 OWV131118:OWZ131118 PGR131118:PGV131118 PQN131118:PQR131118 QAJ131118:QAN131118 QKF131118:QKJ131118 QUB131118:QUF131118 RDX131118:REB131118 RNT131118:RNX131118 RXP131118:RXT131118 SHL131118:SHP131118 SRH131118:SRL131118 TBD131118:TBH131118 TKZ131118:TLD131118 TUV131118:TUZ131118 UER131118:UEV131118 UON131118:UOR131118 UYJ131118:UYN131118 VIF131118:VIJ131118 VSB131118:VSF131118 WBX131118:WCB131118 WLT131118:WLX131118 WVP131118:WVT131118 H196654:L196654 JD196654:JH196654 SZ196654:TD196654 ACV196654:ACZ196654 AMR196654:AMV196654 AWN196654:AWR196654 BGJ196654:BGN196654 BQF196654:BQJ196654 CAB196654:CAF196654 CJX196654:CKB196654 CTT196654:CTX196654 DDP196654:DDT196654 DNL196654:DNP196654 DXH196654:DXL196654 EHD196654:EHH196654 EQZ196654:ERD196654 FAV196654:FAZ196654 FKR196654:FKV196654 FUN196654:FUR196654 GEJ196654:GEN196654 GOF196654:GOJ196654 GYB196654:GYF196654 HHX196654:HIB196654 HRT196654:HRX196654 IBP196654:IBT196654 ILL196654:ILP196654 IVH196654:IVL196654 JFD196654:JFH196654 JOZ196654:JPD196654 JYV196654:JYZ196654 KIR196654:KIV196654 KSN196654:KSR196654 LCJ196654:LCN196654 LMF196654:LMJ196654 LWB196654:LWF196654 MFX196654:MGB196654 MPT196654:MPX196654 MZP196654:MZT196654 NJL196654:NJP196654 NTH196654:NTL196654 ODD196654:ODH196654 OMZ196654:OND196654 OWV196654:OWZ196654 PGR196654:PGV196654 PQN196654:PQR196654 QAJ196654:QAN196654 QKF196654:QKJ196654 QUB196654:QUF196654 RDX196654:REB196654 RNT196654:RNX196654 RXP196654:RXT196654 SHL196654:SHP196654 SRH196654:SRL196654 TBD196654:TBH196654 TKZ196654:TLD196654 TUV196654:TUZ196654 UER196654:UEV196654 UON196654:UOR196654 UYJ196654:UYN196654 VIF196654:VIJ196654 VSB196654:VSF196654 WBX196654:WCB196654 WLT196654:WLX196654 WVP196654:WVT196654 H262190:L262190 JD262190:JH262190 SZ262190:TD262190 ACV262190:ACZ262190 AMR262190:AMV262190 AWN262190:AWR262190 BGJ262190:BGN262190 BQF262190:BQJ262190 CAB262190:CAF262190 CJX262190:CKB262190 CTT262190:CTX262190 DDP262190:DDT262190 DNL262190:DNP262190 DXH262190:DXL262190 EHD262190:EHH262190 EQZ262190:ERD262190 FAV262190:FAZ262190 FKR262190:FKV262190 FUN262190:FUR262190 GEJ262190:GEN262190 GOF262190:GOJ262190 GYB262190:GYF262190 HHX262190:HIB262190 HRT262190:HRX262190 IBP262190:IBT262190 ILL262190:ILP262190 IVH262190:IVL262190 JFD262190:JFH262190 JOZ262190:JPD262190 JYV262190:JYZ262190 KIR262190:KIV262190 KSN262190:KSR262190 LCJ262190:LCN262190 LMF262190:LMJ262190 LWB262190:LWF262190 MFX262190:MGB262190 MPT262190:MPX262190 MZP262190:MZT262190 NJL262190:NJP262190 NTH262190:NTL262190 ODD262190:ODH262190 OMZ262190:OND262190 OWV262190:OWZ262190 PGR262190:PGV262190 PQN262190:PQR262190 QAJ262190:QAN262190 QKF262190:QKJ262190 QUB262190:QUF262190 RDX262190:REB262190 RNT262190:RNX262190 RXP262190:RXT262190 SHL262190:SHP262190 SRH262190:SRL262190 TBD262190:TBH262190 TKZ262190:TLD262190 TUV262190:TUZ262190 UER262190:UEV262190 UON262190:UOR262190 UYJ262190:UYN262190 VIF262190:VIJ262190 VSB262190:VSF262190 WBX262190:WCB262190 WLT262190:WLX262190 WVP262190:WVT262190 H327726:L327726 JD327726:JH327726 SZ327726:TD327726 ACV327726:ACZ327726 AMR327726:AMV327726 AWN327726:AWR327726 BGJ327726:BGN327726 BQF327726:BQJ327726 CAB327726:CAF327726 CJX327726:CKB327726 CTT327726:CTX327726 DDP327726:DDT327726 DNL327726:DNP327726 DXH327726:DXL327726 EHD327726:EHH327726 EQZ327726:ERD327726 FAV327726:FAZ327726 FKR327726:FKV327726 FUN327726:FUR327726 GEJ327726:GEN327726 GOF327726:GOJ327726 GYB327726:GYF327726 HHX327726:HIB327726 HRT327726:HRX327726 IBP327726:IBT327726 ILL327726:ILP327726 IVH327726:IVL327726 JFD327726:JFH327726 JOZ327726:JPD327726 JYV327726:JYZ327726 KIR327726:KIV327726 KSN327726:KSR327726 LCJ327726:LCN327726 LMF327726:LMJ327726 LWB327726:LWF327726 MFX327726:MGB327726 MPT327726:MPX327726 MZP327726:MZT327726 NJL327726:NJP327726 NTH327726:NTL327726 ODD327726:ODH327726 OMZ327726:OND327726 OWV327726:OWZ327726 PGR327726:PGV327726 PQN327726:PQR327726 QAJ327726:QAN327726 QKF327726:QKJ327726 QUB327726:QUF327726 RDX327726:REB327726 RNT327726:RNX327726 RXP327726:RXT327726 SHL327726:SHP327726 SRH327726:SRL327726 TBD327726:TBH327726 TKZ327726:TLD327726 TUV327726:TUZ327726 UER327726:UEV327726 UON327726:UOR327726 UYJ327726:UYN327726 VIF327726:VIJ327726 VSB327726:VSF327726 WBX327726:WCB327726 WLT327726:WLX327726 WVP327726:WVT327726 H393262:L393262 JD393262:JH393262 SZ393262:TD393262 ACV393262:ACZ393262 AMR393262:AMV393262 AWN393262:AWR393262 BGJ393262:BGN393262 BQF393262:BQJ393262 CAB393262:CAF393262 CJX393262:CKB393262 CTT393262:CTX393262 DDP393262:DDT393262 DNL393262:DNP393262 DXH393262:DXL393262 EHD393262:EHH393262 EQZ393262:ERD393262 FAV393262:FAZ393262 FKR393262:FKV393262 FUN393262:FUR393262 GEJ393262:GEN393262 GOF393262:GOJ393262 GYB393262:GYF393262 HHX393262:HIB393262 HRT393262:HRX393262 IBP393262:IBT393262 ILL393262:ILP393262 IVH393262:IVL393262 JFD393262:JFH393262 JOZ393262:JPD393262 JYV393262:JYZ393262 KIR393262:KIV393262 KSN393262:KSR393262 LCJ393262:LCN393262 LMF393262:LMJ393262 LWB393262:LWF393262 MFX393262:MGB393262 MPT393262:MPX393262 MZP393262:MZT393262 NJL393262:NJP393262 NTH393262:NTL393262 ODD393262:ODH393262 OMZ393262:OND393262 OWV393262:OWZ393262 PGR393262:PGV393262 PQN393262:PQR393262 QAJ393262:QAN393262 QKF393262:QKJ393262 QUB393262:QUF393262 RDX393262:REB393262 RNT393262:RNX393262 RXP393262:RXT393262 SHL393262:SHP393262 SRH393262:SRL393262 TBD393262:TBH393262 TKZ393262:TLD393262 TUV393262:TUZ393262 UER393262:UEV393262 UON393262:UOR393262 UYJ393262:UYN393262 VIF393262:VIJ393262 VSB393262:VSF393262 WBX393262:WCB393262 WLT393262:WLX393262 WVP393262:WVT393262 H458798:L458798 JD458798:JH458798 SZ458798:TD458798 ACV458798:ACZ458798 AMR458798:AMV458798 AWN458798:AWR458798 BGJ458798:BGN458798 BQF458798:BQJ458798 CAB458798:CAF458798 CJX458798:CKB458798 CTT458798:CTX458798 DDP458798:DDT458798 DNL458798:DNP458798 DXH458798:DXL458798 EHD458798:EHH458798 EQZ458798:ERD458798 FAV458798:FAZ458798 FKR458798:FKV458798 FUN458798:FUR458798 GEJ458798:GEN458798 GOF458798:GOJ458798 GYB458798:GYF458798 HHX458798:HIB458798 HRT458798:HRX458798 IBP458798:IBT458798 ILL458798:ILP458798 IVH458798:IVL458798 JFD458798:JFH458798 JOZ458798:JPD458798 JYV458798:JYZ458798 KIR458798:KIV458798 KSN458798:KSR458798 LCJ458798:LCN458798 LMF458798:LMJ458798 LWB458798:LWF458798 MFX458798:MGB458798 MPT458798:MPX458798 MZP458798:MZT458798 NJL458798:NJP458798 NTH458798:NTL458798 ODD458798:ODH458798 OMZ458798:OND458798 OWV458798:OWZ458798 PGR458798:PGV458798 PQN458798:PQR458798 QAJ458798:QAN458798 QKF458798:QKJ458798 QUB458798:QUF458798 RDX458798:REB458798 RNT458798:RNX458798 RXP458798:RXT458798 SHL458798:SHP458798 SRH458798:SRL458798 TBD458798:TBH458798 TKZ458798:TLD458798 TUV458798:TUZ458798 UER458798:UEV458798 UON458798:UOR458798 UYJ458798:UYN458798 VIF458798:VIJ458798 VSB458798:VSF458798 WBX458798:WCB458798 WLT458798:WLX458798 WVP458798:WVT458798 H524334:L524334 JD524334:JH524334 SZ524334:TD524334 ACV524334:ACZ524334 AMR524334:AMV524334 AWN524334:AWR524334 BGJ524334:BGN524334 BQF524334:BQJ524334 CAB524334:CAF524334 CJX524334:CKB524334 CTT524334:CTX524334 DDP524334:DDT524334 DNL524334:DNP524334 DXH524334:DXL524334 EHD524334:EHH524334 EQZ524334:ERD524334 FAV524334:FAZ524334 FKR524334:FKV524334 FUN524334:FUR524334 GEJ524334:GEN524334 GOF524334:GOJ524334 GYB524334:GYF524334 HHX524334:HIB524334 HRT524334:HRX524334 IBP524334:IBT524334 ILL524334:ILP524334 IVH524334:IVL524334 JFD524334:JFH524334 JOZ524334:JPD524334 JYV524334:JYZ524334 KIR524334:KIV524334 KSN524334:KSR524334 LCJ524334:LCN524334 LMF524334:LMJ524334 LWB524334:LWF524334 MFX524334:MGB524334 MPT524334:MPX524334 MZP524334:MZT524334 NJL524334:NJP524334 NTH524334:NTL524334 ODD524334:ODH524334 OMZ524334:OND524334 OWV524334:OWZ524334 PGR524334:PGV524334 PQN524334:PQR524334 QAJ524334:QAN524334 QKF524334:QKJ524334 QUB524334:QUF524334 RDX524334:REB524334 RNT524334:RNX524334 RXP524334:RXT524334 SHL524334:SHP524334 SRH524334:SRL524334 TBD524334:TBH524334 TKZ524334:TLD524334 TUV524334:TUZ524334 UER524334:UEV524334 UON524334:UOR524334 UYJ524334:UYN524334 VIF524334:VIJ524334 VSB524334:VSF524334 WBX524334:WCB524334 WLT524334:WLX524334 WVP524334:WVT524334 H589870:L589870 JD589870:JH589870 SZ589870:TD589870 ACV589870:ACZ589870 AMR589870:AMV589870 AWN589870:AWR589870 BGJ589870:BGN589870 BQF589870:BQJ589870 CAB589870:CAF589870 CJX589870:CKB589870 CTT589870:CTX589870 DDP589870:DDT589870 DNL589870:DNP589870 DXH589870:DXL589870 EHD589870:EHH589870 EQZ589870:ERD589870 FAV589870:FAZ589870 FKR589870:FKV589870 FUN589870:FUR589870 GEJ589870:GEN589870 GOF589870:GOJ589870 GYB589870:GYF589870 HHX589870:HIB589870 HRT589870:HRX589870 IBP589870:IBT589870 ILL589870:ILP589870 IVH589870:IVL589870 JFD589870:JFH589870 JOZ589870:JPD589870 JYV589870:JYZ589870 KIR589870:KIV589870 KSN589870:KSR589870 LCJ589870:LCN589870 LMF589870:LMJ589870 LWB589870:LWF589870 MFX589870:MGB589870 MPT589870:MPX589870 MZP589870:MZT589870 NJL589870:NJP589870 NTH589870:NTL589870 ODD589870:ODH589870 OMZ589870:OND589870 OWV589870:OWZ589870 PGR589870:PGV589870 PQN589870:PQR589870 QAJ589870:QAN589870 QKF589870:QKJ589870 QUB589870:QUF589870 RDX589870:REB589870 RNT589870:RNX589870 RXP589870:RXT589870 SHL589870:SHP589870 SRH589870:SRL589870 TBD589870:TBH589870 TKZ589870:TLD589870 TUV589870:TUZ589870 UER589870:UEV589870 UON589870:UOR589870 UYJ589870:UYN589870 VIF589870:VIJ589870 VSB589870:VSF589870 WBX589870:WCB589870 WLT589870:WLX589870 WVP589870:WVT589870 H655406:L655406 JD655406:JH655406 SZ655406:TD655406 ACV655406:ACZ655406 AMR655406:AMV655406 AWN655406:AWR655406 BGJ655406:BGN655406 BQF655406:BQJ655406 CAB655406:CAF655406 CJX655406:CKB655406 CTT655406:CTX655406 DDP655406:DDT655406 DNL655406:DNP655406 DXH655406:DXL655406 EHD655406:EHH655406 EQZ655406:ERD655406 FAV655406:FAZ655406 FKR655406:FKV655406 FUN655406:FUR655406 GEJ655406:GEN655406 GOF655406:GOJ655406 GYB655406:GYF655406 HHX655406:HIB655406 HRT655406:HRX655406 IBP655406:IBT655406 ILL655406:ILP655406 IVH655406:IVL655406 JFD655406:JFH655406 JOZ655406:JPD655406 JYV655406:JYZ655406 KIR655406:KIV655406 KSN655406:KSR655406 LCJ655406:LCN655406 LMF655406:LMJ655406 LWB655406:LWF655406 MFX655406:MGB655406 MPT655406:MPX655406 MZP655406:MZT655406 NJL655406:NJP655406 NTH655406:NTL655406 ODD655406:ODH655406 OMZ655406:OND655406 OWV655406:OWZ655406 PGR655406:PGV655406 PQN655406:PQR655406 QAJ655406:QAN655406 QKF655406:QKJ655406 QUB655406:QUF655406 RDX655406:REB655406 RNT655406:RNX655406 RXP655406:RXT655406 SHL655406:SHP655406 SRH655406:SRL655406 TBD655406:TBH655406 TKZ655406:TLD655406 TUV655406:TUZ655406 UER655406:UEV655406 UON655406:UOR655406 UYJ655406:UYN655406 VIF655406:VIJ655406 VSB655406:VSF655406 WBX655406:WCB655406 WLT655406:WLX655406 WVP655406:WVT655406 H720942:L720942 JD720942:JH720942 SZ720942:TD720942 ACV720942:ACZ720942 AMR720942:AMV720942 AWN720942:AWR720942 BGJ720942:BGN720942 BQF720942:BQJ720942 CAB720942:CAF720942 CJX720942:CKB720942 CTT720942:CTX720942 DDP720942:DDT720942 DNL720942:DNP720942 DXH720942:DXL720942 EHD720942:EHH720942 EQZ720942:ERD720942 FAV720942:FAZ720942 FKR720942:FKV720942 FUN720942:FUR720942 GEJ720942:GEN720942 GOF720942:GOJ720942 GYB720942:GYF720942 HHX720942:HIB720942 HRT720942:HRX720942 IBP720942:IBT720942 ILL720942:ILP720942 IVH720942:IVL720942 JFD720942:JFH720942 JOZ720942:JPD720942 JYV720942:JYZ720942 KIR720942:KIV720942 KSN720942:KSR720942 LCJ720942:LCN720942 LMF720942:LMJ720942 LWB720942:LWF720942 MFX720942:MGB720942 MPT720942:MPX720942 MZP720942:MZT720942 NJL720942:NJP720942 NTH720942:NTL720942 ODD720942:ODH720942 OMZ720942:OND720942 OWV720942:OWZ720942 PGR720942:PGV720942 PQN720942:PQR720942 QAJ720942:QAN720942 QKF720942:QKJ720942 QUB720942:QUF720942 RDX720942:REB720942 RNT720942:RNX720942 RXP720942:RXT720942 SHL720942:SHP720942 SRH720942:SRL720942 TBD720942:TBH720942 TKZ720942:TLD720942 TUV720942:TUZ720942 UER720942:UEV720942 UON720942:UOR720942 UYJ720942:UYN720942 VIF720942:VIJ720942 VSB720942:VSF720942 WBX720942:WCB720942 WLT720942:WLX720942 WVP720942:WVT720942 H786478:L786478 JD786478:JH786478 SZ786478:TD786478 ACV786478:ACZ786478 AMR786478:AMV786478 AWN786478:AWR786478 BGJ786478:BGN786478 BQF786478:BQJ786478 CAB786478:CAF786478 CJX786478:CKB786478 CTT786478:CTX786478 DDP786478:DDT786478 DNL786478:DNP786478 DXH786478:DXL786478 EHD786478:EHH786478 EQZ786478:ERD786478 FAV786478:FAZ786478 FKR786478:FKV786478 FUN786478:FUR786478 GEJ786478:GEN786478 GOF786478:GOJ786478 GYB786478:GYF786478 HHX786478:HIB786478 HRT786478:HRX786478 IBP786478:IBT786478 ILL786478:ILP786478 IVH786478:IVL786478 JFD786478:JFH786478 JOZ786478:JPD786478 JYV786478:JYZ786478 KIR786478:KIV786478 KSN786478:KSR786478 LCJ786478:LCN786478 LMF786478:LMJ786478 LWB786478:LWF786478 MFX786478:MGB786478 MPT786478:MPX786478 MZP786478:MZT786478 NJL786478:NJP786478 NTH786478:NTL786478 ODD786478:ODH786478 OMZ786478:OND786478 OWV786478:OWZ786478 PGR786478:PGV786478 PQN786478:PQR786478 QAJ786478:QAN786478 QKF786478:QKJ786478 QUB786478:QUF786478 RDX786478:REB786478 RNT786478:RNX786478 RXP786478:RXT786478 SHL786478:SHP786478 SRH786478:SRL786478 TBD786478:TBH786478 TKZ786478:TLD786478 TUV786478:TUZ786478 UER786478:UEV786478 UON786478:UOR786478 UYJ786478:UYN786478 VIF786478:VIJ786478 VSB786478:VSF786478 WBX786478:WCB786478 WLT786478:WLX786478 WVP786478:WVT786478 H852014:L852014 JD852014:JH852014 SZ852014:TD852014 ACV852014:ACZ852014 AMR852014:AMV852014 AWN852014:AWR852014 BGJ852014:BGN852014 BQF852014:BQJ852014 CAB852014:CAF852014 CJX852014:CKB852014 CTT852014:CTX852014 DDP852014:DDT852014 DNL852014:DNP852014 DXH852014:DXL852014 EHD852014:EHH852014 EQZ852014:ERD852014 FAV852014:FAZ852014 FKR852014:FKV852014 FUN852014:FUR852014 GEJ852014:GEN852014 GOF852014:GOJ852014 GYB852014:GYF852014 HHX852014:HIB852014 HRT852014:HRX852014 IBP852014:IBT852014 ILL852014:ILP852014 IVH852014:IVL852014 JFD852014:JFH852014 JOZ852014:JPD852014 JYV852014:JYZ852014 KIR852014:KIV852014 KSN852014:KSR852014 LCJ852014:LCN852014 LMF852014:LMJ852014 LWB852014:LWF852014 MFX852014:MGB852014 MPT852014:MPX852014 MZP852014:MZT852014 NJL852014:NJP852014 NTH852014:NTL852014 ODD852014:ODH852014 OMZ852014:OND852014 OWV852014:OWZ852014 PGR852014:PGV852014 PQN852014:PQR852014 QAJ852014:QAN852014 QKF852014:QKJ852014 QUB852014:QUF852014 RDX852014:REB852014 RNT852014:RNX852014 RXP852014:RXT852014 SHL852014:SHP852014 SRH852014:SRL852014 TBD852014:TBH852014 TKZ852014:TLD852014 TUV852014:TUZ852014 UER852014:UEV852014 UON852014:UOR852014 UYJ852014:UYN852014 VIF852014:VIJ852014 VSB852014:VSF852014 WBX852014:WCB852014 WLT852014:WLX852014 WVP852014:WVT852014 H917550:L917550 JD917550:JH917550 SZ917550:TD917550 ACV917550:ACZ917550 AMR917550:AMV917550 AWN917550:AWR917550 BGJ917550:BGN917550 BQF917550:BQJ917550 CAB917550:CAF917550 CJX917550:CKB917550 CTT917550:CTX917550 DDP917550:DDT917550 DNL917550:DNP917550 DXH917550:DXL917550 EHD917550:EHH917550 EQZ917550:ERD917550 FAV917550:FAZ917550 FKR917550:FKV917550 FUN917550:FUR917550 GEJ917550:GEN917550 GOF917550:GOJ917550 GYB917550:GYF917550 HHX917550:HIB917550 HRT917550:HRX917550 IBP917550:IBT917550 ILL917550:ILP917550 IVH917550:IVL917550 JFD917550:JFH917550 JOZ917550:JPD917550 JYV917550:JYZ917550 KIR917550:KIV917550 KSN917550:KSR917550 LCJ917550:LCN917550 LMF917550:LMJ917550 LWB917550:LWF917550 MFX917550:MGB917550 MPT917550:MPX917550 MZP917550:MZT917550 NJL917550:NJP917550 NTH917550:NTL917550 ODD917550:ODH917550 OMZ917550:OND917550 OWV917550:OWZ917550 PGR917550:PGV917550 PQN917550:PQR917550 QAJ917550:QAN917550 QKF917550:QKJ917550 QUB917550:QUF917550 RDX917550:REB917550 RNT917550:RNX917550 RXP917550:RXT917550 SHL917550:SHP917550 SRH917550:SRL917550 TBD917550:TBH917550 TKZ917550:TLD917550 TUV917550:TUZ917550 UER917550:UEV917550 UON917550:UOR917550 UYJ917550:UYN917550 VIF917550:VIJ917550 VSB917550:VSF917550 WBX917550:WCB917550 WLT917550:WLX917550 WVP917550:WVT917550 H983086:L983086 JD983086:JH983086 SZ983086:TD983086 ACV983086:ACZ983086 AMR983086:AMV983086 AWN983086:AWR983086 BGJ983086:BGN983086 BQF983086:BQJ983086 CAB983086:CAF983086 CJX983086:CKB983086 CTT983086:CTX983086 DDP983086:DDT983086 DNL983086:DNP983086 DXH983086:DXL983086 EHD983086:EHH983086 EQZ983086:ERD983086 FAV983086:FAZ983086 FKR983086:FKV983086 FUN983086:FUR983086 GEJ983086:GEN983086 GOF983086:GOJ983086 GYB983086:GYF983086 HHX983086:HIB983086 HRT983086:HRX983086 IBP983086:IBT983086 ILL983086:ILP983086 IVH983086:IVL983086 JFD983086:JFH983086 JOZ983086:JPD983086 JYV983086:JYZ983086 KIR983086:KIV983086 KSN983086:KSR983086 LCJ983086:LCN983086 LMF983086:LMJ983086 LWB983086:LWF983086 MFX983086:MGB983086 MPT983086:MPX983086 MZP983086:MZT983086 NJL983086:NJP983086 NTH983086:NTL983086 ODD983086:ODH983086 OMZ983086:OND983086 OWV983086:OWZ983086 PGR983086:PGV983086 PQN983086:PQR983086 QAJ983086:QAN983086 QKF983086:QKJ983086 QUB983086:QUF983086 RDX983086:REB983086 RNT983086:RNX983086 RXP983086:RXT983086 SHL983086:SHP983086 SRH983086:SRL983086 TBD983086:TBH983086 TKZ983086:TLD983086 TUV983086:TUZ983086 UER983086:UEV983086 UON983086:UOR983086 UYJ983086:UYN983086 VIF983086:VIJ983086 VSB983086:VSF983086 WBX983086:WCB983086 WLT983086:WLX983086 WVP983086:WVT983086" xr:uid="{3A74292F-9AF6-4B1F-A85B-267F9C1E7B55}">
      <formula1>"US,JP,MX,Other"</formula1>
    </dataValidation>
    <dataValidation allowBlank="1" showInputMessage="1" showErrorMessage="1" promptTitle="Line Cycle Time" prompt="Estimated Cycle time of production Process based on previous experience." sqref="V53:W53 JR53:JS53 TN53:TO53 ADJ53:ADK53 ANF53:ANG53 AXB53:AXC53 BGX53:BGY53 BQT53:BQU53 CAP53:CAQ53 CKL53:CKM53 CUH53:CUI53 DED53:DEE53 DNZ53:DOA53 DXV53:DXW53 EHR53:EHS53 ERN53:ERO53 FBJ53:FBK53 FLF53:FLG53 FVB53:FVC53 GEX53:GEY53 GOT53:GOU53 GYP53:GYQ53 HIL53:HIM53 HSH53:HSI53 ICD53:ICE53 ILZ53:IMA53 IVV53:IVW53 JFR53:JFS53 JPN53:JPO53 JZJ53:JZK53 KJF53:KJG53 KTB53:KTC53 LCX53:LCY53 LMT53:LMU53 LWP53:LWQ53 MGL53:MGM53 MQH53:MQI53 NAD53:NAE53 NJZ53:NKA53 NTV53:NTW53 ODR53:ODS53 ONN53:ONO53 OXJ53:OXK53 PHF53:PHG53 PRB53:PRC53 QAX53:QAY53 QKT53:QKU53 QUP53:QUQ53 REL53:REM53 ROH53:ROI53 RYD53:RYE53 SHZ53:SIA53 SRV53:SRW53 TBR53:TBS53 TLN53:TLO53 TVJ53:TVK53 UFF53:UFG53 UPB53:UPC53 UYX53:UYY53 VIT53:VIU53 VSP53:VSQ53 WCL53:WCM53 WMH53:WMI53 WWD53:WWE53 V65589:W65589 JR65589:JS65589 TN65589:TO65589 ADJ65589:ADK65589 ANF65589:ANG65589 AXB65589:AXC65589 BGX65589:BGY65589 BQT65589:BQU65589 CAP65589:CAQ65589 CKL65589:CKM65589 CUH65589:CUI65589 DED65589:DEE65589 DNZ65589:DOA65589 DXV65589:DXW65589 EHR65589:EHS65589 ERN65589:ERO65589 FBJ65589:FBK65589 FLF65589:FLG65589 FVB65589:FVC65589 GEX65589:GEY65589 GOT65589:GOU65589 GYP65589:GYQ65589 HIL65589:HIM65589 HSH65589:HSI65589 ICD65589:ICE65589 ILZ65589:IMA65589 IVV65589:IVW65589 JFR65589:JFS65589 JPN65589:JPO65589 JZJ65589:JZK65589 KJF65589:KJG65589 KTB65589:KTC65589 LCX65589:LCY65589 LMT65589:LMU65589 LWP65589:LWQ65589 MGL65589:MGM65589 MQH65589:MQI65589 NAD65589:NAE65589 NJZ65589:NKA65589 NTV65589:NTW65589 ODR65589:ODS65589 ONN65589:ONO65589 OXJ65589:OXK65589 PHF65589:PHG65589 PRB65589:PRC65589 QAX65589:QAY65589 QKT65589:QKU65589 QUP65589:QUQ65589 REL65589:REM65589 ROH65589:ROI65589 RYD65589:RYE65589 SHZ65589:SIA65589 SRV65589:SRW65589 TBR65589:TBS65589 TLN65589:TLO65589 TVJ65589:TVK65589 UFF65589:UFG65589 UPB65589:UPC65589 UYX65589:UYY65589 VIT65589:VIU65589 VSP65589:VSQ65589 WCL65589:WCM65589 WMH65589:WMI65589 WWD65589:WWE65589 V131125:W131125 JR131125:JS131125 TN131125:TO131125 ADJ131125:ADK131125 ANF131125:ANG131125 AXB131125:AXC131125 BGX131125:BGY131125 BQT131125:BQU131125 CAP131125:CAQ131125 CKL131125:CKM131125 CUH131125:CUI131125 DED131125:DEE131125 DNZ131125:DOA131125 DXV131125:DXW131125 EHR131125:EHS131125 ERN131125:ERO131125 FBJ131125:FBK131125 FLF131125:FLG131125 FVB131125:FVC131125 GEX131125:GEY131125 GOT131125:GOU131125 GYP131125:GYQ131125 HIL131125:HIM131125 HSH131125:HSI131125 ICD131125:ICE131125 ILZ131125:IMA131125 IVV131125:IVW131125 JFR131125:JFS131125 JPN131125:JPO131125 JZJ131125:JZK131125 KJF131125:KJG131125 KTB131125:KTC131125 LCX131125:LCY131125 LMT131125:LMU131125 LWP131125:LWQ131125 MGL131125:MGM131125 MQH131125:MQI131125 NAD131125:NAE131125 NJZ131125:NKA131125 NTV131125:NTW131125 ODR131125:ODS131125 ONN131125:ONO131125 OXJ131125:OXK131125 PHF131125:PHG131125 PRB131125:PRC131125 QAX131125:QAY131125 QKT131125:QKU131125 QUP131125:QUQ131125 REL131125:REM131125 ROH131125:ROI131125 RYD131125:RYE131125 SHZ131125:SIA131125 SRV131125:SRW131125 TBR131125:TBS131125 TLN131125:TLO131125 TVJ131125:TVK131125 UFF131125:UFG131125 UPB131125:UPC131125 UYX131125:UYY131125 VIT131125:VIU131125 VSP131125:VSQ131125 WCL131125:WCM131125 WMH131125:WMI131125 WWD131125:WWE131125 V196661:W196661 JR196661:JS196661 TN196661:TO196661 ADJ196661:ADK196661 ANF196661:ANG196661 AXB196661:AXC196661 BGX196661:BGY196661 BQT196661:BQU196661 CAP196661:CAQ196661 CKL196661:CKM196661 CUH196661:CUI196661 DED196661:DEE196661 DNZ196661:DOA196661 DXV196661:DXW196661 EHR196661:EHS196661 ERN196661:ERO196661 FBJ196661:FBK196661 FLF196661:FLG196661 FVB196661:FVC196661 GEX196661:GEY196661 GOT196661:GOU196661 GYP196661:GYQ196661 HIL196661:HIM196661 HSH196661:HSI196661 ICD196661:ICE196661 ILZ196661:IMA196661 IVV196661:IVW196661 JFR196661:JFS196661 JPN196661:JPO196661 JZJ196661:JZK196661 KJF196661:KJG196661 KTB196661:KTC196661 LCX196661:LCY196661 LMT196661:LMU196661 LWP196661:LWQ196661 MGL196661:MGM196661 MQH196661:MQI196661 NAD196661:NAE196661 NJZ196661:NKA196661 NTV196661:NTW196661 ODR196661:ODS196661 ONN196661:ONO196661 OXJ196661:OXK196661 PHF196661:PHG196661 PRB196661:PRC196661 QAX196661:QAY196661 QKT196661:QKU196661 QUP196661:QUQ196661 REL196661:REM196661 ROH196661:ROI196661 RYD196661:RYE196661 SHZ196661:SIA196661 SRV196661:SRW196661 TBR196661:TBS196661 TLN196661:TLO196661 TVJ196661:TVK196661 UFF196661:UFG196661 UPB196661:UPC196661 UYX196661:UYY196661 VIT196661:VIU196661 VSP196661:VSQ196661 WCL196661:WCM196661 WMH196661:WMI196661 WWD196661:WWE196661 V262197:W262197 JR262197:JS262197 TN262197:TO262197 ADJ262197:ADK262197 ANF262197:ANG262197 AXB262197:AXC262197 BGX262197:BGY262197 BQT262197:BQU262197 CAP262197:CAQ262197 CKL262197:CKM262197 CUH262197:CUI262197 DED262197:DEE262197 DNZ262197:DOA262197 DXV262197:DXW262197 EHR262197:EHS262197 ERN262197:ERO262197 FBJ262197:FBK262197 FLF262197:FLG262197 FVB262197:FVC262197 GEX262197:GEY262197 GOT262197:GOU262197 GYP262197:GYQ262197 HIL262197:HIM262197 HSH262197:HSI262197 ICD262197:ICE262197 ILZ262197:IMA262197 IVV262197:IVW262197 JFR262197:JFS262197 JPN262197:JPO262197 JZJ262197:JZK262197 KJF262197:KJG262197 KTB262197:KTC262197 LCX262197:LCY262197 LMT262197:LMU262197 LWP262197:LWQ262197 MGL262197:MGM262197 MQH262197:MQI262197 NAD262197:NAE262197 NJZ262197:NKA262197 NTV262197:NTW262197 ODR262197:ODS262197 ONN262197:ONO262197 OXJ262197:OXK262197 PHF262197:PHG262197 PRB262197:PRC262197 QAX262197:QAY262197 QKT262197:QKU262197 QUP262197:QUQ262197 REL262197:REM262197 ROH262197:ROI262197 RYD262197:RYE262197 SHZ262197:SIA262197 SRV262197:SRW262197 TBR262197:TBS262197 TLN262197:TLO262197 TVJ262197:TVK262197 UFF262197:UFG262197 UPB262197:UPC262197 UYX262197:UYY262197 VIT262197:VIU262197 VSP262197:VSQ262197 WCL262197:WCM262197 WMH262197:WMI262197 WWD262197:WWE262197 V327733:W327733 JR327733:JS327733 TN327733:TO327733 ADJ327733:ADK327733 ANF327733:ANG327733 AXB327733:AXC327733 BGX327733:BGY327733 BQT327733:BQU327733 CAP327733:CAQ327733 CKL327733:CKM327733 CUH327733:CUI327733 DED327733:DEE327733 DNZ327733:DOA327733 DXV327733:DXW327733 EHR327733:EHS327733 ERN327733:ERO327733 FBJ327733:FBK327733 FLF327733:FLG327733 FVB327733:FVC327733 GEX327733:GEY327733 GOT327733:GOU327733 GYP327733:GYQ327733 HIL327733:HIM327733 HSH327733:HSI327733 ICD327733:ICE327733 ILZ327733:IMA327733 IVV327733:IVW327733 JFR327733:JFS327733 JPN327733:JPO327733 JZJ327733:JZK327733 KJF327733:KJG327733 KTB327733:KTC327733 LCX327733:LCY327733 LMT327733:LMU327733 LWP327733:LWQ327733 MGL327733:MGM327733 MQH327733:MQI327733 NAD327733:NAE327733 NJZ327733:NKA327733 NTV327733:NTW327733 ODR327733:ODS327733 ONN327733:ONO327733 OXJ327733:OXK327733 PHF327733:PHG327733 PRB327733:PRC327733 QAX327733:QAY327733 QKT327733:QKU327733 QUP327733:QUQ327733 REL327733:REM327733 ROH327733:ROI327733 RYD327733:RYE327733 SHZ327733:SIA327733 SRV327733:SRW327733 TBR327733:TBS327733 TLN327733:TLO327733 TVJ327733:TVK327733 UFF327733:UFG327733 UPB327733:UPC327733 UYX327733:UYY327733 VIT327733:VIU327733 VSP327733:VSQ327733 WCL327733:WCM327733 WMH327733:WMI327733 WWD327733:WWE327733 V393269:W393269 JR393269:JS393269 TN393269:TO393269 ADJ393269:ADK393269 ANF393269:ANG393269 AXB393269:AXC393269 BGX393269:BGY393269 BQT393269:BQU393269 CAP393269:CAQ393269 CKL393269:CKM393269 CUH393269:CUI393269 DED393269:DEE393269 DNZ393269:DOA393269 DXV393269:DXW393269 EHR393269:EHS393269 ERN393269:ERO393269 FBJ393269:FBK393269 FLF393269:FLG393269 FVB393269:FVC393269 GEX393269:GEY393269 GOT393269:GOU393269 GYP393269:GYQ393269 HIL393269:HIM393269 HSH393269:HSI393269 ICD393269:ICE393269 ILZ393269:IMA393269 IVV393269:IVW393269 JFR393269:JFS393269 JPN393269:JPO393269 JZJ393269:JZK393269 KJF393269:KJG393269 KTB393269:KTC393269 LCX393269:LCY393269 LMT393269:LMU393269 LWP393269:LWQ393269 MGL393269:MGM393269 MQH393269:MQI393269 NAD393269:NAE393269 NJZ393269:NKA393269 NTV393269:NTW393269 ODR393269:ODS393269 ONN393269:ONO393269 OXJ393269:OXK393269 PHF393269:PHG393269 PRB393269:PRC393269 QAX393269:QAY393269 QKT393269:QKU393269 QUP393269:QUQ393269 REL393269:REM393269 ROH393269:ROI393269 RYD393269:RYE393269 SHZ393269:SIA393269 SRV393269:SRW393269 TBR393269:TBS393269 TLN393269:TLO393269 TVJ393269:TVK393269 UFF393269:UFG393269 UPB393269:UPC393269 UYX393269:UYY393269 VIT393269:VIU393269 VSP393269:VSQ393269 WCL393269:WCM393269 WMH393269:WMI393269 WWD393269:WWE393269 V458805:W458805 JR458805:JS458805 TN458805:TO458805 ADJ458805:ADK458805 ANF458805:ANG458805 AXB458805:AXC458805 BGX458805:BGY458805 BQT458805:BQU458805 CAP458805:CAQ458805 CKL458805:CKM458805 CUH458805:CUI458805 DED458805:DEE458805 DNZ458805:DOA458805 DXV458805:DXW458805 EHR458805:EHS458805 ERN458805:ERO458805 FBJ458805:FBK458805 FLF458805:FLG458805 FVB458805:FVC458805 GEX458805:GEY458805 GOT458805:GOU458805 GYP458805:GYQ458805 HIL458805:HIM458805 HSH458805:HSI458805 ICD458805:ICE458805 ILZ458805:IMA458805 IVV458805:IVW458805 JFR458805:JFS458805 JPN458805:JPO458805 JZJ458805:JZK458805 KJF458805:KJG458805 KTB458805:KTC458805 LCX458805:LCY458805 LMT458805:LMU458805 LWP458805:LWQ458805 MGL458805:MGM458805 MQH458805:MQI458805 NAD458805:NAE458805 NJZ458805:NKA458805 NTV458805:NTW458805 ODR458805:ODS458805 ONN458805:ONO458805 OXJ458805:OXK458805 PHF458805:PHG458805 PRB458805:PRC458805 QAX458805:QAY458805 QKT458805:QKU458805 QUP458805:QUQ458805 REL458805:REM458805 ROH458805:ROI458805 RYD458805:RYE458805 SHZ458805:SIA458805 SRV458805:SRW458805 TBR458805:TBS458805 TLN458805:TLO458805 TVJ458805:TVK458805 UFF458805:UFG458805 UPB458805:UPC458805 UYX458805:UYY458805 VIT458805:VIU458805 VSP458805:VSQ458805 WCL458805:WCM458805 WMH458805:WMI458805 WWD458805:WWE458805 V524341:W524341 JR524341:JS524341 TN524341:TO524341 ADJ524341:ADK524341 ANF524341:ANG524341 AXB524341:AXC524341 BGX524341:BGY524341 BQT524341:BQU524341 CAP524341:CAQ524341 CKL524341:CKM524341 CUH524341:CUI524341 DED524341:DEE524341 DNZ524341:DOA524341 DXV524341:DXW524341 EHR524341:EHS524341 ERN524341:ERO524341 FBJ524341:FBK524341 FLF524341:FLG524341 FVB524341:FVC524341 GEX524341:GEY524341 GOT524341:GOU524341 GYP524341:GYQ524341 HIL524341:HIM524341 HSH524341:HSI524341 ICD524341:ICE524341 ILZ524341:IMA524341 IVV524341:IVW524341 JFR524341:JFS524341 JPN524341:JPO524341 JZJ524341:JZK524341 KJF524341:KJG524341 KTB524341:KTC524341 LCX524341:LCY524341 LMT524341:LMU524341 LWP524341:LWQ524341 MGL524341:MGM524341 MQH524341:MQI524341 NAD524341:NAE524341 NJZ524341:NKA524341 NTV524341:NTW524341 ODR524341:ODS524341 ONN524341:ONO524341 OXJ524341:OXK524341 PHF524341:PHG524341 PRB524341:PRC524341 QAX524341:QAY524341 QKT524341:QKU524341 QUP524341:QUQ524341 REL524341:REM524341 ROH524341:ROI524341 RYD524341:RYE524341 SHZ524341:SIA524341 SRV524341:SRW524341 TBR524341:TBS524341 TLN524341:TLO524341 TVJ524341:TVK524341 UFF524341:UFG524341 UPB524341:UPC524341 UYX524341:UYY524341 VIT524341:VIU524341 VSP524341:VSQ524341 WCL524341:WCM524341 WMH524341:WMI524341 WWD524341:WWE524341 V589877:W589877 JR589877:JS589877 TN589877:TO589877 ADJ589877:ADK589877 ANF589877:ANG589877 AXB589877:AXC589877 BGX589877:BGY589877 BQT589877:BQU589877 CAP589877:CAQ589877 CKL589877:CKM589877 CUH589877:CUI589877 DED589877:DEE589877 DNZ589877:DOA589877 DXV589877:DXW589877 EHR589877:EHS589877 ERN589877:ERO589877 FBJ589877:FBK589877 FLF589877:FLG589877 FVB589877:FVC589877 GEX589877:GEY589877 GOT589877:GOU589877 GYP589877:GYQ589877 HIL589877:HIM589877 HSH589877:HSI589877 ICD589877:ICE589877 ILZ589877:IMA589877 IVV589877:IVW589877 JFR589877:JFS589877 JPN589877:JPO589877 JZJ589877:JZK589877 KJF589877:KJG589877 KTB589877:KTC589877 LCX589877:LCY589877 LMT589877:LMU589877 LWP589877:LWQ589877 MGL589877:MGM589877 MQH589877:MQI589877 NAD589877:NAE589877 NJZ589877:NKA589877 NTV589877:NTW589877 ODR589877:ODS589877 ONN589877:ONO589877 OXJ589877:OXK589877 PHF589877:PHG589877 PRB589877:PRC589877 QAX589877:QAY589877 QKT589877:QKU589877 QUP589877:QUQ589877 REL589877:REM589877 ROH589877:ROI589877 RYD589877:RYE589877 SHZ589877:SIA589877 SRV589877:SRW589877 TBR589877:TBS589877 TLN589877:TLO589877 TVJ589877:TVK589877 UFF589877:UFG589877 UPB589877:UPC589877 UYX589877:UYY589877 VIT589877:VIU589877 VSP589877:VSQ589877 WCL589877:WCM589877 WMH589877:WMI589877 WWD589877:WWE589877 V655413:W655413 JR655413:JS655413 TN655413:TO655413 ADJ655413:ADK655413 ANF655413:ANG655413 AXB655413:AXC655413 BGX655413:BGY655413 BQT655413:BQU655413 CAP655413:CAQ655413 CKL655413:CKM655413 CUH655413:CUI655413 DED655413:DEE655413 DNZ655413:DOA655413 DXV655413:DXW655413 EHR655413:EHS655413 ERN655413:ERO655413 FBJ655413:FBK655413 FLF655413:FLG655413 FVB655413:FVC655413 GEX655413:GEY655413 GOT655413:GOU655413 GYP655413:GYQ655413 HIL655413:HIM655413 HSH655413:HSI655413 ICD655413:ICE655413 ILZ655413:IMA655413 IVV655413:IVW655413 JFR655413:JFS655413 JPN655413:JPO655413 JZJ655413:JZK655413 KJF655413:KJG655413 KTB655413:KTC655413 LCX655413:LCY655413 LMT655413:LMU655413 LWP655413:LWQ655413 MGL655413:MGM655413 MQH655413:MQI655413 NAD655413:NAE655413 NJZ655413:NKA655413 NTV655413:NTW655413 ODR655413:ODS655413 ONN655413:ONO655413 OXJ655413:OXK655413 PHF655413:PHG655413 PRB655413:PRC655413 QAX655413:QAY655413 QKT655413:QKU655413 QUP655413:QUQ655413 REL655413:REM655413 ROH655413:ROI655413 RYD655413:RYE655413 SHZ655413:SIA655413 SRV655413:SRW655413 TBR655413:TBS655413 TLN655413:TLO655413 TVJ655413:TVK655413 UFF655413:UFG655413 UPB655413:UPC655413 UYX655413:UYY655413 VIT655413:VIU655413 VSP655413:VSQ655413 WCL655413:WCM655413 WMH655413:WMI655413 WWD655413:WWE655413 V720949:W720949 JR720949:JS720949 TN720949:TO720949 ADJ720949:ADK720949 ANF720949:ANG720949 AXB720949:AXC720949 BGX720949:BGY720949 BQT720949:BQU720949 CAP720949:CAQ720949 CKL720949:CKM720949 CUH720949:CUI720949 DED720949:DEE720949 DNZ720949:DOA720949 DXV720949:DXW720949 EHR720949:EHS720949 ERN720949:ERO720949 FBJ720949:FBK720949 FLF720949:FLG720949 FVB720949:FVC720949 GEX720949:GEY720949 GOT720949:GOU720949 GYP720949:GYQ720949 HIL720949:HIM720949 HSH720949:HSI720949 ICD720949:ICE720949 ILZ720949:IMA720949 IVV720949:IVW720949 JFR720949:JFS720949 JPN720949:JPO720949 JZJ720949:JZK720949 KJF720949:KJG720949 KTB720949:KTC720949 LCX720949:LCY720949 LMT720949:LMU720949 LWP720949:LWQ720949 MGL720949:MGM720949 MQH720949:MQI720949 NAD720949:NAE720949 NJZ720949:NKA720949 NTV720949:NTW720949 ODR720949:ODS720949 ONN720949:ONO720949 OXJ720949:OXK720949 PHF720949:PHG720949 PRB720949:PRC720949 QAX720949:QAY720949 QKT720949:QKU720949 QUP720949:QUQ720949 REL720949:REM720949 ROH720949:ROI720949 RYD720949:RYE720949 SHZ720949:SIA720949 SRV720949:SRW720949 TBR720949:TBS720949 TLN720949:TLO720949 TVJ720949:TVK720949 UFF720949:UFG720949 UPB720949:UPC720949 UYX720949:UYY720949 VIT720949:VIU720949 VSP720949:VSQ720949 WCL720949:WCM720949 WMH720949:WMI720949 WWD720949:WWE720949 V786485:W786485 JR786485:JS786485 TN786485:TO786485 ADJ786485:ADK786485 ANF786485:ANG786485 AXB786485:AXC786485 BGX786485:BGY786485 BQT786485:BQU786485 CAP786485:CAQ786485 CKL786485:CKM786485 CUH786485:CUI786485 DED786485:DEE786485 DNZ786485:DOA786485 DXV786485:DXW786485 EHR786485:EHS786485 ERN786485:ERO786485 FBJ786485:FBK786485 FLF786485:FLG786485 FVB786485:FVC786485 GEX786485:GEY786485 GOT786485:GOU786485 GYP786485:GYQ786485 HIL786485:HIM786485 HSH786485:HSI786485 ICD786485:ICE786485 ILZ786485:IMA786485 IVV786485:IVW786485 JFR786485:JFS786485 JPN786485:JPO786485 JZJ786485:JZK786485 KJF786485:KJG786485 KTB786485:KTC786485 LCX786485:LCY786485 LMT786485:LMU786485 LWP786485:LWQ786485 MGL786485:MGM786485 MQH786485:MQI786485 NAD786485:NAE786485 NJZ786485:NKA786485 NTV786485:NTW786485 ODR786485:ODS786485 ONN786485:ONO786485 OXJ786485:OXK786485 PHF786485:PHG786485 PRB786485:PRC786485 QAX786485:QAY786485 QKT786485:QKU786485 QUP786485:QUQ786485 REL786485:REM786485 ROH786485:ROI786485 RYD786485:RYE786485 SHZ786485:SIA786485 SRV786485:SRW786485 TBR786485:TBS786485 TLN786485:TLO786485 TVJ786485:TVK786485 UFF786485:UFG786485 UPB786485:UPC786485 UYX786485:UYY786485 VIT786485:VIU786485 VSP786485:VSQ786485 WCL786485:WCM786485 WMH786485:WMI786485 WWD786485:WWE786485 V852021:W852021 JR852021:JS852021 TN852021:TO852021 ADJ852021:ADK852021 ANF852021:ANG852021 AXB852021:AXC852021 BGX852021:BGY852021 BQT852021:BQU852021 CAP852021:CAQ852021 CKL852021:CKM852021 CUH852021:CUI852021 DED852021:DEE852021 DNZ852021:DOA852021 DXV852021:DXW852021 EHR852021:EHS852021 ERN852021:ERO852021 FBJ852021:FBK852021 FLF852021:FLG852021 FVB852021:FVC852021 GEX852021:GEY852021 GOT852021:GOU852021 GYP852021:GYQ852021 HIL852021:HIM852021 HSH852021:HSI852021 ICD852021:ICE852021 ILZ852021:IMA852021 IVV852021:IVW852021 JFR852021:JFS852021 JPN852021:JPO852021 JZJ852021:JZK852021 KJF852021:KJG852021 KTB852021:KTC852021 LCX852021:LCY852021 LMT852021:LMU852021 LWP852021:LWQ852021 MGL852021:MGM852021 MQH852021:MQI852021 NAD852021:NAE852021 NJZ852021:NKA852021 NTV852021:NTW852021 ODR852021:ODS852021 ONN852021:ONO852021 OXJ852021:OXK852021 PHF852021:PHG852021 PRB852021:PRC852021 QAX852021:QAY852021 QKT852021:QKU852021 QUP852021:QUQ852021 REL852021:REM852021 ROH852021:ROI852021 RYD852021:RYE852021 SHZ852021:SIA852021 SRV852021:SRW852021 TBR852021:TBS852021 TLN852021:TLO852021 TVJ852021:TVK852021 UFF852021:UFG852021 UPB852021:UPC852021 UYX852021:UYY852021 VIT852021:VIU852021 VSP852021:VSQ852021 WCL852021:WCM852021 WMH852021:WMI852021 WWD852021:WWE852021 V917557:W917557 JR917557:JS917557 TN917557:TO917557 ADJ917557:ADK917557 ANF917557:ANG917557 AXB917557:AXC917557 BGX917557:BGY917557 BQT917557:BQU917557 CAP917557:CAQ917557 CKL917557:CKM917557 CUH917557:CUI917557 DED917557:DEE917557 DNZ917557:DOA917557 DXV917557:DXW917557 EHR917557:EHS917557 ERN917557:ERO917557 FBJ917557:FBK917557 FLF917557:FLG917557 FVB917557:FVC917557 GEX917557:GEY917557 GOT917557:GOU917557 GYP917557:GYQ917557 HIL917557:HIM917557 HSH917557:HSI917557 ICD917557:ICE917557 ILZ917557:IMA917557 IVV917557:IVW917557 JFR917557:JFS917557 JPN917557:JPO917557 JZJ917557:JZK917557 KJF917557:KJG917557 KTB917557:KTC917557 LCX917557:LCY917557 LMT917557:LMU917557 LWP917557:LWQ917557 MGL917557:MGM917557 MQH917557:MQI917557 NAD917557:NAE917557 NJZ917557:NKA917557 NTV917557:NTW917557 ODR917557:ODS917557 ONN917557:ONO917557 OXJ917557:OXK917557 PHF917557:PHG917557 PRB917557:PRC917557 QAX917557:QAY917557 QKT917557:QKU917557 QUP917557:QUQ917557 REL917557:REM917557 ROH917557:ROI917557 RYD917557:RYE917557 SHZ917557:SIA917557 SRV917557:SRW917557 TBR917557:TBS917557 TLN917557:TLO917557 TVJ917557:TVK917557 UFF917557:UFG917557 UPB917557:UPC917557 UYX917557:UYY917557 VIT917557:VIU917557 VSP917557:VSQ917557 WCL917557:WCM917557 WMH917557:WMI917557 WWD917557:WWE917557 V983093:W983093 JR983093:JS983093 TN983093:TO983093 ADJ983093:ADK983093 ANF983093:ANG983093 AXB983093:AXC983093 BGX983093:BGY983093 BQT983093:BQU983093 CAP983093:CAQ983093 CKL983093:CKM983093 CUH983093:CUI983093 DED983093:DEE983093 DNZ983093:DOA983093 DXV983093:DXW983093 EHR983093:EHS983093 ERN983093:ERO983093 FBJ983093:FBK983093 FLF983093:FLG983093 FVB983093:FVC983093 GEX983093:GEY983093 GOT983093:GOU983093 GYP983093:GYQ983093 HIL983093:HIM983093 HSH983093:HSI983093 ICD983093:ICE983093 ILZ983093:IMA983093 IVV983093:IVW983093 JFR983093:JFS983093 JPN983093:JPO983093 JZJ983093:JZK983093 KJF983093:KJG983093 KTB983093:KTC983093 LCX983093:LCY983093 LMT983093:LMU983093 LWP983093:LWQ983093 MGL983093:MGM983093 MQH983093:MQI983093 NAD983093:NAE983093 NJZ983093:NKA983093 NTV983093:NTW983093 ODR983093:ODS983093 ONN983093:ONO983093 OXJ983093:OXK983093 PHF983093:PHG983093 PRB983093:PRC983093 QAX983093:QAY983093 QKT983093:QKU983093 QUP983093:QUQ983093 REL983093:REM983093 ROH983093:ROI983093 RYD983093:RYE983093 SHZ983093:SIA983093 SRV983093:SRW983093 TBR983093:TBS983093 TLN983093:TLO983093 TVJ983093:TVK983093 UFF983093:UFG983093 UPB983093:UPC983093 UYX983093:UYY983093 VIT983093:VIU983093 VSP983093:VSQ983093 WCL983093:WCM983093 WMH983093:WMI983093 WWD983093:WWE983093 Y53:Z53 JU53:JV53 TQ53:TR53 ADM53:ADN53 ANI53:ANJ53 AXE53:AXF53 BHA53:BHB53 BQW53:BQX53 CAS53:CAT53 CKO53:CKP53 CUK53:CUL53 DEG53:DEH53 DOC53:DOD53 DXY53:DXZ53 EHU53:EHV53 ERQ53:ERR53 FBM53:FBN53 FLI53:FLJ53 FVE53:FVF53 GFA53:GFB53 GOW53:GOX53 GYS53:GYT53 HIO53:HIP53 HSK53:HSL53 ICG53:ICH53 IMC53:IMD53 IVY53:IVZ53 JFU53:JFV53 JPQ53:JPR53 JZM53:JZN53 KJI53:KJJ53 KTE53:KTF53 LDA53:LDB53 LMW53:LMX53 LWS53:LWT53 MGO53:MGP53 MQK53:MQL53 NAG53:NAH53 NKC53:NKD53 NTY53:NTZ53 ODU53:ODV53 ONQ53:ONR53 OXM53:OXN53 PHI53:PHJ53 PRE53:PRF53 QBA53:QBB53 QKW53:QKX53 QUS53:QUT53 REO53:REP53 ROK53:ROL53 RYG53:RYH53 SIC53:SID53 SRY53:SRZ53 TBU53:TBV53 TLQ53:TLR53 TVM53:TVN53 UFI53:UFJ53 UPE53:UPF53 UZA53:UZB53 VIW53:VIX53 VSS53:VST53 WCO53:WCP53 WMK53:WML53 WWG53:WWH53 Y65589:Z65589 JU65589:JV65589 TQ65589:TR65589 ADM65589:ADN65589 ANI65589:ANJ65589 AXE65589:AXF65589 BHA65589:BHB65589 BQW65589:BQX65589 CAS65589:CAT65589 CKO65589:CKP65589 CUK65589:CUL65589 DEG65589:DEH65589 DOC65589:DOD65589 DXY65589:DXZ65589 EHU65589:EHV65589 ERQ65589:ERR65589 FBM65589:FBN65589 FLI65589:FLJ65589 FVE65589:FVF65589 GFA65589:GFB65589 GOW65589:GOX65589 GYS65589:GYT65589 HIO65589:HIP65589 HSK65589:HSL65589 ICG65589:ICH65589 IMC65589:IMD65589 IVY65589:IVZ65589 JFU65589:JFV65589 JPQ65589:JPR65589 JZM65589:JZN65589 KJI65589:KJJ65589 KTE65589:KTF65589 LDA65589:LDB65589 LMW65589:LMX65589 LWS65589:LWT65589 MGO65589:MGP65589 MQK65589:MQL65589 NAG65589:NAH65589 NKC65589:NKD65589 NTY65589:NTZ65589 ODU65589:ODV65589 ONQ65589:ONR65589 OXM65589:OXN65589 PHI65589:PHJ65589 PRE65589:PRF65589 QBA65589:QBB65589 QKW65589:QKX65589 QUS65589:QUT65589 REO65589:REP65589 ROK65589:ROL65589 RYG65589:RYH65589 SIC65589:SID65589 SRY65589:SRZ65589 TBU65589:TBV65589 TLQ65589:TLR65589 TVM65589:TVN65589 UFI65589:UFJ65589 UPE65589:UPF65589 UZA65589:UZB65589 VIW65589:VIX65589 VSS65589:VST65589 WCO65589:WCP65589 WMK65589:WML65589 WWG65589:WWH65589 Y131125:Z131125 JU131125:JV131125 TQ131125:TR131125 ADM131125:ADN131125 ANI131125:ANJ131125 AXE131125:AXF131125 BHA131125:BHB131125 BQW131125:BQX131125 CAS131125:CAT131125 CKO131125:CKP131125 CUK131125:CUL131125 DEG131125:DEH131125 DOC131125:DOD131125 DXY131125:DXZ131125 EHU131125:EHV131125 ERQ131125:ERR131125 FBM131125:FBN131125 FLI131125:FLJ131125 FVE131125:FVF131125 GFA131125:GFB131125 GOW131125:GOX131125 GYS131125:GYT131125 HIO131125:HIP131125 HSK131125:HSL131125 ICG131125:ICH131125 IMC131125:IMD131125 IVY131125:IVZ131125 JFU131125:JFV131125 JPQ131125:JPR131125 JZM131125:JZN131125 KJI131125:KJJ131125 KTE131125:KTF131125 LDA131125:LDB131125 LMW131125:LMX131125 LWS131125:LWT131125 MGO131125:MGP131125 MQK131125:MQL131125 NAG131125:NAH131125 NKC131125:NKD131125 NTY131125:NTZ131125 ODU131125:ODV131125 ONQ131125:ONR131125 OXM131125:OXN131125 PHI131125:PHJ131125 PRE131125:PRF131125 QBA131125:QBB131125 QKW131125:QKX131125 QUS131125:QUT131125 REO131125:REP131125 ROK131125:ROL131125 RYG131125:RYH131125 SIC131125:SID131125 SRY131125:SRZ131125 TBU131125:TBV131125 TLQ131125:TLR131125 TVM131125:TVN131125 UFI131125:UFJ131125 UPE131125:UPF131125 UZA131125:UZB131125 VIW131125:VIX131125 VSS131125:VST131125 WCO131125:WCP131125 WMK131125:WML131125 WWG131125:WWH131125 Y196661:Z196661 JU196661:JV196661 TQ196661:TR196661 ADM196661:ADN196661 ANI196661:ANJ196661 AXE196661:AXF196661 BHA196661:BHB196661 BQW196661:BQX196661 CAS196661:CAT196661 CKO196661:CKP196661 CUK196661:CUL196661 DEG196661:DEH196661 DOC196661:DOD196661 DXY196661:DXZ196661 EHU196661:EHV196661 ERQ196661:ERR196661 FBM196661:FBN196661 FLI196661:FLJ196661 FVE196661:FVF196661 GFA196661:GFB196661 GOW196661:GOX196661 GYS196661:GYT196661 HIO196661:HIP196661 HSK196661:HSL196661 ICG196661:ICH196661 IMC196661:IMD196661 IVY196661:IVZ196661 JFU196661:JFV196661 JPQ196661:JPR196661 JZM196661:JZN196661 KJI196661:KJJ196661 KTE196661:KTF196661 LDA196661:LDB196661 LMW196661:LMX196661 LWS196661:LWT196661 MGO196661:MGP196661 MQK196661:MQL196661 NAG196661:NAH196661 NKC196661:NKD196661 NTY196661:NTZ196661 ODU196661:ODV196661 ONQ196661:ONR196661 OXM196661:OXN196661 PHI196661:PHJ196661 PRE196661:PRF196661 QBA196661:QBB196661 QKW196661:QKX196661 QUS196661:QUT196661 REO196661:REP196661 ROK196661:ROL196661 RYG196661:RYH196661 SIC196661:SID196661 SRY196661:SRZ196661 TBU196661:TBV196661 TLQ196661:TLR196661 TVM196661:TVN196661 UFI196661:UFJ196661 UPE196661:UPF196661 UZA196661:UZB196661 VIW196661:VIX196661 VSS196661:VST196661 WCO196661:WCP196661 WMK196661:WML196661 WWG196661:WWH196661 Y262197:Z262197 JU262197:JV262197 TQ262197:TR262197 ADM262197:ADN262197 ANI262197:ANJ262197 AXE262197:AXF262197 BHA262197:BHB262197 BQW262197:BQX262197 CAS262197:CAT262197 CKO262197:CKP262197 CUK262197:CUL262197 DEG262197:DEH262197 DOC262197:DOD262197 DXY262197:DXZ262197 EHU262197:EHV262197 ERQ262197:ERR262197 FBM262197:FBN262197 FLI262197:FLJ262197 FVE262197:FVF262197 GFA262197:GFB262197 GOW262197:GOX262197 GYS262197:GYT262197 HIO262197:HIP262197 HSK262197:HSL262197 ICG262197:ICH262197 IMC262197:IMD262197 IVY262197:IVZ262197 JFU262197:JFV262197 JPQ262197:JPR262197 JZM262197:JZN262197 KJI262197:KJJ262197 KTE262197:KTF262197 LDA262197:LDB262197 LMW262197:LMX262197 LWS262197:LWT262197 MGO262197:MGP262197 MQK262197:MQL262197 NAG262197:NAH262197 NKC262197:NKD262197 NTY262197:NTZ262197 ODU262197:ODV262197 ONQ262197:ONR262197 OXM262197:OXN262197 PHI262197:PHJ262197 PRE262197:PRF262197 QBA262197:QBB262197 QKW262197:QKX262197 QUS262197:QUT262197 REO262197:REP262197 ROK262197:ROL262197 RYG262197:RYH262197 SIC262197:SID262197 SRY262197:SRZ262197 TBU262197:TBV262197 TLQ262197:TLR262197 TVM262197:TVN262197 UFI262197:UFJ262197 UPE262197:UPF262197 UZA262197:UZB262197 VIW262197:VIX262197 VSS262197:VST262197 WCO262197:WCP262197 WMK262197:WML262197 WWG262197:WWH262197 Y327733:Z327733 JU327733:JV327733 TQ327733:TR327733 ADM327733:ADN327733 ANI327733:ANJ327733 AXE327733:AXF327733 BHA327733:BHB327733 BQW327733:BQX327733 CAS327733:CAT327733 CKO327733:CKP327733 CUK327733:CUL327733 DEG327733:DEH327733 DOC327733:DOD327733 DXY327733:DXZ327733 EHU327733:EHV327733 ERQ327733:ERR327733 FBM327733:FBN327733 FLI327733:FLJ327733 FVE327733:FVF327733 GFA327733:GFB327733 GOW327733:GOX327733 GYS327733:GYT327733 HIO327733:HIP327733 HSK327733:HSL327733 ICG327733:ICH327733 IMC327733:IMD327733 IVY327733:IVZ327733 JFU327733:JFV327733 JPQ327733:JPR327733 JZM327733:JZN327733 KJI327733:KJJ327733 KTE327733:KTF327733 LDA327733:LDB327733 LMW327733:LMX327733 LWS327733:LWT327733 MGO327733:MGP327733 MQK327733:MQL327733 NAG327733:NAH327733 NKC327733:NKD327733 NTY327733:NTZ327733 ODU327733:ODV327733 ONQ327733:ONR327733 OXM327733:OXN327733 PHI327733:PHJ327733 PRE327733:PRF327733 QBA327733:QBB327733 QKW327733:QKX327733 QUS327733:QUT327733 REO327733:REP327733 ROK327733:ROL327733 RYG327733:RYH327733 SIC327733:SID327733 SRY327733:SRZ327733 TBU327733:TBV327733 TLQ327733:TLR327733 TVM327733:TVN327733 UFI327733:UFJ327733 UPE327733:UPF327733 UZA327733:UZB327733 VIW327733:VIX327733 VSS327733:VST327733 WCO327733:WCP327733 WMK327733:WML327733 WWG327733:WWH327733 Y393269:Z393269 JU393269:JV393269 TQ393269:TR393269 ADM393269:ADN393269 ANI393269:ANJ393269 AXE393269:AXF393269 BHA393269:BHB393269 BQW393269:BQX393269 CAS393269:CAT393269 CKO393269:CKP393269 CUK393269:CUL393269 DEG393269:DEH393269 DOC393269:DOD393269 DXY393269:DXZ393269 EHU393269:EHV393269 ERQ393269:ERR393269 FBM393269:FBN393269 FLI393269:FLJ393269 FVE393269:FVF393269 GFA393269:GFB393269 GOW393269:GOX393269 GYS393269:GYT393269 HIO393269:HIP393269 HSK393269:HSL393269 ICG393269:ICH393269 IMC393269:IMD393269 IVY393269:IVZ393269 JFU393269:JFV393269 JPQ393269:JPR393269 JZM393269:JZN393269 KJI393269:KJJ393269 KTE393269:KTF393269 LDA393269:LDB393269 LMW393269:LMX393269 LWS393269:LWT393269 MGO393269:MGP393269 MQK393269:MQL393269 NAG393269:NAH393269 NKC393269:NKD393269 NTY393269:NTZ393269 ODU393269:ODV393269 ONQ393269:ONR393269 OXM393269:OXN393269 PHI393269:PHJ393269 PRE393269:PRF393269 QBA393269:QBB393269 QKW393269:QKX393269 QUS393269:QUT393269 REO393269:REP393269 ROK393269:ROL393269 RYG393269:RYH393269 SIC393269:SID393269 SRY393269:SRZ393269 TBU393269:TBV393269 TLQ393269:TLR393269 TVM393269:TVN393269 UFI393269:UFJ393269 UPE393269:UPF393269 UZA393269:UZB393269 VIW393269:VIX393269 VSS393269:VST393269 WCO393269:WCP393269 WMK393269:WML393269 WWG393269:WWH393269 Y458805:Z458805 JU458805:JV458805 TQ458805:TR458805 ADM458805:ADN458805 ANI458805:ANJ458805 AXE458805:AXF458805 BHA458805:BHB458805 BQW458805:BQX458805 CAS458805:CAT458805 CKO458805:CKP458805 CUK458805:CUL458805 DEG458805:DEH458805 DOC458805:DOD458805 DXY458805:DXZ458805 EHU458805:EHV458805 ERQ458805:ERR458805 FBM458805:FBN458805 FLI458805:FLJ458805 FVE458805:FVF458805 GFA458805:GFB458805 GOW458805:GOX458805 GYS458805:GYT458805 HIO458805:HIP458805 HSK458805:HSL458805 ICG458805:ICH458805 IMC458805:IMD458805 IVY458805:IVZ458805 JFU458805:JFV458805 JPQ458805:JPR458805 JZM458805:JZN458805 KJI458805:KJJ458805 KTE458805:KTF458805 LDA458805:LDB458805 LMW458805:LMX458805 LWS458805:LWT458805 MGO458805:MGP458805 MQK458805:MQL458805 NAG458805:NAH458805 NKC458805:NKD458805 NTY458805:NTZ458805 ODU458805:ODV458805 ONQ458805:ONR458805 OXM458805:OXN458805 PHI458805:PHJ458805 PRE458805:PRF458805 QBA458805:QBB458805 QKW458805:QKX458805 QUS458805:QUT458805 REO458805:REP458805 ROK458805:ROL458805 RYG458805:RYH458805 SIC458805:SID458805 SRY458805:SRZ458805 TBU458805:TBV458805 TLQ458805:TLR458805 TVM458805:TVN458805 UFI458805:UFJ458805 UPE458805:UPF458805 UZA458805:UZB458805 VIW458805:VIX458805 VSS458805:VST458805 WCO458805:WCP458805 WMK458805:WML458805 WWG458805:WWH458805 Y524341:Z524341 JU524341:JV524341 TQ524341:TR524341 ADM524341:ADN524341 ANI524341:ANJ524341 AXE524341:AXF524341 BHA524341:BHB524341 BQW524341:BQX524341 CAS524341:CAT524341 CKO524341:CKP524341 CUK524341:CUL524341 DEG524341:DEH524341 DOC524341:DOD524341 DXY524341:DXZ524341 EHU524341:EHV524341 ERQ524341:ERR524341 FBM524341:FBN524341 FLI524341:FLJ524341 FVE524341:FVF524341 GFA524341:GFB524341 GOW524341:GOX524341 GYS524341:GYT524341 HIO524341:HIP524341 HSK524341:HSL524341 ICG524341:ICH524341 IMC524341:IMD524341 IVY524341:IVZ524341 JFU524341:JFV524341 JPQ524341:JPR524341 JZM524341:JZN524341 KJI524341:KJJ524341 KTE524341:KTF524341 LDA524341:LDB524341 LMW524341:LMX524341 LWS524341:LWT524341 MGO524341:MGP524341 MQK524341:MQL524341 NAG524341:NAH524341 NKC524341:NKD524341 NTY524341:NTZ524341 ODU524341:ODV524341 ONQ524341:ONR524341 OXM524341:OXN524341 PHI524341:PHJ524341 PRE524341:PRF524341 QBA524341:QBB524341 QKW524341:QKX524341 QUS524341:QUT524341 REO524341:REP524341 ROK524341:ROL524341 RYG524341:RYH524341 SIC524341:SID524341 SRY524341:SRZ524341 TBU524341:TBV524341 TLQ524341:TLR524341 TVM524341:TVN524341 UFI524341:UFJ524341 UPE524341:UPF524341 UZA524341:UZB524341 VIW524341:VIX524341 VSS524341:VST524341 WCO524341:WCP524341 WMK524341:WML524341 WWG524341:WWH524341 Y589877:Z589877 JU589877:JV589877 TQ589877:TR589877 ADM589877:ADN589877 ANI589877:ANJ589877 AXE589877:AXF589877 BHA589877:BHB589877 BQW589877:BQX589877 CAS589877:CAT589877 CKO589877:CKP589877 CUK589877:CUL589877 DEG589877:DEH589877 DOC589877:DOD589877 DXY589877:DXZ589877 EHU589877:EHV589877 ERQ589877:ERR589877 FBM589877:FBN589877 FLI589877:FLJ589877 FVE589877:FVF589877 GFA589877:GFB589877 GOW589877:GOX589877 GYS589877:GYT589877 HIO589877:HIP589877 HSK589877:HSL589877 ICG589877:ICH589877 IMC589877:IMD589877 IVY589877:IVZ589877 JFU589877:JFV589877 JPQ589877:JPR589877 JZM589877:JZN589877 KJI589877:KJJ589877 KTE589877:KTF589877 LDA589877:LDB589877 LMW589877:LMX589877 LWS589877:LWT589877 MGO589877:MGP589877 MQK589877:MQL589877 NAG589877:NAH589877 NKC589877:NKD589877 NTY589877:NTZ589877 ODU589877:ODV589877 ONQ589877:ONR589877 OXM589877:OXN589877 PHI589877:PHJ589877 PRE589877:PRF589877 QBA589877:QBB589877 QKW589877:QKX589877 QUS589877:QUT589877 REO589877:REP589877 ROK589877:ROL589877 RYG589877:RYH589877 SIC589877:SID589877 SRY589877:SRZ589877 TBU589877:TBV589877 TLQ589877:TLR589877 TVM589877:TVN589877 UFI589877:UFJ589877 UPE589877:UPF589877 UZA589877:UZB589877 VIW589877:VIX589877 VSS589877:VST589877 WCO589877:WCP589877 WMK589877:WML589877 WWG589877:WWH589877 Y655413:Z655413 JU655413:JV655413 TQ655413:TR655413 ADM655413:ADN655413 ANI655413:ANJ655413 AXE655413:AXF655413 BHA655413:BHB655413 BQW655413:BQX655413 CAS655413:CAT655413 CKO655413:CKP655413 CUK655413:CUL655413 DEG655413:DEH655413 DOC655413:DOD655413 DXY655413:DXZ655413 EHU655413:EHV655413 ERQ655413:ERR655413 FBM655413:FBN655413 FLI655413:FLJ655413 FVE655413:FVF655413 GFA655413:GFB655413 GOW655413:GOX655413 GYS655413:GYT655413 HIO655413:HIP655413 HSK655413:HSL655413 ICG655413:ICH655413 IMC655413:IMD655413 IVY655413:IVZ655413 JFU655413:JFV655413 JPQ655413:JPR655413 JZM655413:JZN655413 KJI655413:KJJ655413 KTE655413:KTF655413 LDA655413:LDB655413 LMW655413:LMX655413 LWS655413:LWT655413 MGO655413:MGP655413 MQK655413:MQL655413 NAG655413:NAH655413 NKC655413:NKD655413 NTY655413:NTZ655413 ODU655413:ODV655413 ONQ655413:ONR655413 OXM655413:OXN655413 PHI655413:PHJ655413 PRE655413:PRF655413 QBA655413:QBB655413 QKW655413:QKX655413 QUS655413:QUT655413 REO655413:REP655413 ROK655413:ROL655413 RYG655413:RYH655413 SIC655413:SID655413 SRY655413:SRZ655413 TBU655413:TBV655413 TLQ655413:TLR655413 TVM655413:TVN655413 UFI655413:UFJ655413 UPE655413:UPF655413 UZA655413:UZB655413 VIW655413:VIX655413 VSS655413:VST655413 WCO655413:WCP655413 WMK655413:WML655413 WWG655413:WWH655413 Y720949:Z720949 JU720949:JV720949 TQ720949:TR720949 ADM720949:ADN720949 ANI720949:ANJ720949 AXE720949:AXF720949 BHA720949:BHB720949 BQW720949:BQX720949 CAS720949:CAT720949 CKO720949:CKP720949 CUK720949:CUL720949 DEG720949:DEH720949 DOC720949:DOD720949 DXY720949:DXZ720949 EHU720949:EHV720949 ERQ720949:ERR720949 FBM720949:FBN720949 FLI720949:FLJ720949 FVE720949:FVF720949 GFA720949:GFB720949 GOW720949:GOX720949 GYS720949:GYT720949 HIO720949:HIP720949 HSK720949:HSL720949 ICG720949:ICH720949 IMC720949:IMD720949 IVY720949:IVZ720949 JFU720949:JFV720949 JPQ720949:JPR720949 JZM720949:JZN720949 KJI720949:KJJ720949 KTE720949:KTF720949 LDA720949:LDB720949 LMW720949:LMX720949 LWS720949:LWT720949 MGO720949:MGP720949 MQK720949:MQL720949 NAG720949:NAH720949 NKC720949:NKD720949 NTY720949:NTZ720949 ODU720949:ODV720949 ONQ720949:ONR720949 OXM720949:OXN720949 PHI720949:PHJ720949 PRE720949:PRF720949 QBA720949:QBB720949 QKW720949:QKX720949 QUS720949:QUT720949 REO720949:REP720949 ROK720949:ROL720949 RYG720949:RYH720949 SIC720949:SID720949 SRY720949:SRZ720949 TBU720949:TBV720949 TLQ720949:TLR720949 TVM720949:TVN720949 UFI720949:UFJ720949 UPE720949:UPF720949 UZA720949:UZB720949 VIW720949:VIX720949 VSS720949:VST720949 WCO720949:WCP720949 WMK720949:WML720949 WWG720949:WWH720949 Y786485:Z786485 JU786485:JV786485 TQ786485:TR786485 ADM786485:ADN786485 ANI786485:ANJ786485 AXE786485:AXF786485 BHA786485:BHB786485 BQW786485:BQX786485 CAS786485:CAT786485 CKO786485:CKP786485 CUK786485:CUL786485 DEG786485:DEH786485 DOC786485:DOD786485 DXY786485:DXZ786485 EHU786485:EHV786485 ERQ786485:ERR786485 FBM786485:FBN786485 FLI786485:FLJ786485 FVE786485:FVF786485 GFA786485:GFB786485 GOW786485:GOX786485 GYS786485:GYT786485 HIO786485:HIP786485 HSK786485:HSL786485 ICG786485:ICH786485 IMC786485:IMD786485 IVY786485:IVZ786485 JFU786485:JFV786485 JPQ786485:JPR786485 JZM786485:JZN786485 KJI786485:KJJ786485 KTE786485:KTF786485 LDA786485:LDB786485 LMW786485:LMX786485 LWS786485:LWT786485 MGO786485:MGP786485 MQK786485:MQL786485 NAG786485:NAH786485 NKC786485:NKD786485 NTY786485:NTZ786485 ODU786485:ODV786485 ONQ786485:ONR786485 OXM786485:OXN786485 PHI786485:PHJ786485 PRE786485:PRF786485 QBA786485:QBB786485 QKW786485:QKX786485 QUS786485:QUT786485 REO786485:REP786485 ROK786485:ROL786485 RYG786485:RYH786485 SIC786485:SID786485 SRY786485:SRZ786485 TBU786485:TBV786485 TLQ786485:TLR786485 TVM786485:TVN786485 UFI786485:UFJ786485 UPE786485:UPF786485 UZA786485:UZB786485 VIW786485:VIX786485 VSS786485:VST786485 WCO786485:WCP786485 WMK786485:WML786485 WWG786485:WWH786485 Y852021:Z852021 JU852021:JV852021 TQ852021:TR852021 ADM852021:ADN852021 ANI852021:ANJ852021 AXE852021:AXF852021 BHA852021:BHB852021 BQW852021:BQX852021 CAS852021:CAT852021 CKO852021:CKP852021 CUK852021:CUL852021 DEG852021:DEH852021 DOC852021:DOD852021 DXY852021:DXZ852021 EHU852021:EHV852021 ERQ852021:ERR852021 FBM852021:FBN852021 FLI852021:FLJ852021 FVE852021:FVF852021 GFA852021:GFB852021 GOW852021:GOX852021 GYS852021:GYT852021 HIO852021:HIP852021 HSK852021:HSL852021 ICG852021:ICH852021 IMC852021:IMD852021 IVY852021:IVZ852021 JFU852021:JFV852021 JPQ852021:JPR852021 JZM852021:JZN852021 KJI852021:KJJ852021 KTE852021:KTF852021 LDA852021:LDB852021 LMW852021:LMX852021 LWS852021:LWT852021 MGO852021:MGP852021 MQK852021:MQL852021 NAG852021:NAH852021 NKC852021:NKD852021 NTY852021:NTZ852021 ODU852021:ODV852021 ONQ852021:ONR852021 OXM852021:OXN852021 PHI852021:PHJ852021 PRE852021:PRF852021 QBA852021:QBB852021 QKW852021:QKX852021 QUS852021:QUT852021 REO852021:REP852021 ROK852021:ROL852021 RYG852021:RYH852021 SIC852021:SID852021 SRY852021:SRZ852021 TBU852021:TBV852021 TLQ852021:TLR852021 TVM852021:TVN852021 UFI852021:UFJ852021 UPE852021:UPF852021 UZA852021:UZB852021 VIW852021:VIX852021 VSS852021:VST852021 WCO852021:WCP852021 WMK852021:WML852021 WWG852021:WWH852021 Y917557:Z917557 JU917557:JV917557 TQ917557:TR917557 ADM917557:ADN917557 ANI917557:ANJ917557 AXE917557:AXF917557 BHA917557:BHB917557 BQW917557:BQX917557 CAS917557:CAT917557 CKO917557:CKP917557 CUK917557:CUL917557 DEG917557:DEH917557 DOC917557:DOD917557 DXY917557:DXZ917557 EHU917557:EHV917557 ERQ917557:ERR917557 FBM917557:FBN917557 FLI917557:FLJ917557 FVE917557:FVF917557 GFA917557:GFB917557 GOW917557:GOX917557 GYS917557:GYT917557 HIO917557:HIP917557 HSK917557:HSL917557 ICG917557:ICH917557 IMC917557:IMD917557 IVY917557:IVZ917557 JFU917557:JFV917557 JPQ917557:JPR917557 JZM917557:JZN917557 KJI917557:KJJ917557 KTE917557:KTF917557 LDA917557:LDB917557 LMW917557:LMX917557 LWS917557:LWT917557 MGO917557:MGP917557 MQK917557:MQL917557 NAG917557:NAH917557 NKC917557:NKD917557 NTY917557:NTZ917557 ODU917557:ODV917557 ONQ917557:ONR917557 OXM917557:OXN917557 PHI917557:PHJ917557 PRE917557:PRF917557 QBA917557:QBB917557 QKW917557:QKX917557 QUS917557:QUT917557 REO917557:REP917557 ROK917557:ROL917557 RYG917557:RYH917557 SIC917557:SID917557 SRY917557:SRZ917557 TBU917557:TBV917557 TLQ917557:TLR917557 TVM917557:TVN917557 UFI917557:UFJ917557 UPE917557:UPF917557 UZA917557:UZB917557 VIW917557:VIX917557 VSS917557:VST917557 WCO917557:WCP917557 WMK917557:WML917557 WWG917557:WWH917557 Y983093:Z983093 JU983093:JV983093 TQ983093:TR983093 ADM983093:ADN983093 ANI983093:ANJ983093 AXE983093:AXF983093 BHA983093:BHB983093 BQW983093:BQX983093 CAS983093:CAT983093 CKO983093:CKP983093 CUK983093:CUL983093 DEG983093:DEH983093 DOC983093:DOD983093 DXY983093:DXZ983093 EHU983093:EHV983093 ERQ983093:ERR983093 FBM983093:FBN983093 FLI983093:FLJ983093 FVE983093:FVF983093 GFA983093:GFB983093 GOW983093:GOX983093 GYS983093:GYT983093 HIO983093:HIP983093 HSK983093:HSL983093 ICG983093:ICH983093 IMC983093:IMD983093 IVY983093:IVZ983093 JFU983093:JFV983093 JPQ983093:JPR983093 JZM983093:JZN983093 KJI983093:KJJ983093 KTE983093:KTF983093 LDA983093:LDB983093 LMW983093:LMX983093 LWS983093:LWT983093 MGO983093:MGP983093 MQK983093:MQL983093 NAG983093:NAH983093 NKC983093:NKD983093 NTY983093:NTZ983093 ODU983093:ODV983093 ONQ983093:ONR983093 OXM983093:OXN983093 PHI983093:PHJ983093 PRE983093:PRF983093 QBA983093:QBB983093 QKW983093:QKX983093 QUS983093:QUT983093 REO983093:REP983093 ROK983093:ROL983093 RYG983093:RYH983093 SIC983093:SID983093 SRY983093:SRZ983093 TBU983093:TBV983093 TLQ983093:TLR983093 TVM983093:TVN983093 UFI983093:UFJ983093 UPE983093:UPF983093 UZA983093:UZB983093 VIW983093:VIX983093 VSS983093:VST983093 WCO983093:WCP983093 WMK983093:WML983093 WWG983093:WWH983093" xr:uid="{36EC3224-034A-4014-B68B-82E7BE49B216}"/>
    <dataValidation allowBlank="1" showInputMessage="1" showErrorMessage="1" promptTitle="Qty of Parts " prompt="number of parts produced during trial." sqref="J81:L81 JF81:JH81 TB81:TD81 ACX81:ACZ81 AMT81:AMV81 AWP81:AWR81 BGL81:BGN81 BQH81:BQJ81 CAD81:CAF81 CJZ81:CKB81 CTV81:CTX81 DDR81:DDT81 DNN81:DNP81 DXJ81:DXL81 EHF81:EHH81 ERB81:ERD81 FAX81:FAZ81 FKT81:FKV81 FUP81:FUR81 GEL81:GEN81 GOH81:GOJ81 GYD81:GYF81 HHZ81:HIB81 HRV81:HRX81 IBR81:IBT81 ILN81:ILP81 IVJ81:IVL81 JFF81:JFH81 JPB81:JPD81 JYX81:JYZ81 KIT81:KIV81 KSP81:KSR81 LCL81:LCN81 LMH81:LMJ81 LWD81:LWF81 MFZ81:MGB81 MPV81:MPX81 MZR81:MZT81 NJN81:NJP81 NTJ81:NTL81 ODF81:ODH81 ONB81:OND81 OWX81:OWZ81 PGT81:PGV81 PQP81:PQR81 QAL81:QAN81 QKH81:QKJ81 QUD81:QUF81 RDZ81:REB81 RNV81:RNX81 RXR81:RXT81 SHN81:SHP81 SRJ81:SRL81 TBF81:TBH81 TLB81:TLD81 TUX81:TUZ81 UET81:UEV81 UOP81:UOR81 UYL81:UYN81 VIH81:VIJ81 VSD81:VSF81 WBZ81:WCB81 WLV81:WLX81 WVR81:WVT81 J65617:L65617 JF65617:JH65617 TB65617:TD65617 ACX65617:ACZ65617 AMT65617:AMV65617 AWP65617:AWR65617 BGL65617:BGN65617 BQH65617:BQJ65617 CAD65617:CAF65617 CJZ65617:CKB65617 CTV65617:CTX65617 DDR65617:DDT65617 DNN65617:DNP65617 DXJ65617:DXL65617 EHF65617:EHH65617 ERB65617:ERD65617 FAX65617:FAZ65617 FKT65617:FKV65617 FUP65617:FUR65617 GEL65617:GEN65617 GOH65617:GOJ65617 GYD65617:GYF65617 HHZ65617:HIB65617 HRV65617:HRX65617 IBR65617:IBT65617 ILN65617:ILP65617 IVJ65617:IVL65617 JFF65617:JFH65617 JPB65617:JPD65617 JYX65617:JYZ65617 KIT65617:KIV65617 KSP65617:KSR65617 LCL65617:LCN65617 LMH65617:LMJ65617 LWD65617:LWF65617 MFZ65617:MGB65617 MPV65617:MPX65617 MZR65617:MZT65617 NJN65617:NJP65617 NTJ65617:NTL65617 ODF65617:ODH65617 ONB65617:OND65617 OWX65617:OWZ65617 PGT65617:PGV65617 PQP65617:PQR65617 QAL65617:QAN65617 QKH65617:QKJ65617 QUD65617:QUF65617 RDZ65617:REB65617 RNV65617:RNX65617 RXR65617:RXT65617 SHN65617:SHP65617 SRJ65617:SRL65617 TBF65617:TBH65617 TLB65617:TLD65617 TUX65617:TUZ65617 UET65617:UEV65617 UOP65617:UOR65617 UYL65617:UYN65617 VIH65617:VIJ65617 VSD65617:VSF65617 WBZ65617:WCB65617 WLV65617:WLX65617 WVR65617:WVT65617 J131153:L131153 JF131153:JH131153 TB131153:TD131153 ACX131153:ACZ131153 AMT131153:AMV131153 AWP131153:AWR131153 BGL131153:BGN131153 BQH131153:BQJ131153 CAD131153:CAF131153 CJZ131153:CKB131153 CTV131153:CTX131153 DDR131153:DDT131153 DNN131153:DNP131153 DXJ131153:DXL131153 EHF131153:EHH131153 ERB131153:ERD131153 FAX131153:FAZ131153 FKT131153:FKV131153 FUP131153:FUR131153 GEL131153:GEN131153 GOH131153:GOJ131153 GYD131153:GYF131153 HHZ131153:HIB131153 HRV131153:HRX131153 IBR131153:IBT131153 ILN131153:ILP131153 IVJ131153:IVL131153 JFF131153:JFH131153 JPB131153:JPD131153 JYX131153:JYZ131153 KIT131153:KIV131153 KSP131153:KSR131153 LCL131153:LCN131153 LMH131153:LMJ131153 LWD131153:LWF131153 MFZ131153:MGB131153 MPV131153:MPX131153 MZR131153:MZT131153 NJN131153:NJP131153 NTJ131153:NTL131153 ODF131153:ODH131153 ONB131153:OND131153 OWX131153:OWZ131153 PGT131153:PGV131153 PQP131153:PQR131153 QAL131153:QAN131153 QKH131153:QKJ131153 QUD131153:QUF131153 RDZ131153:REB131153 RNV131153:RNX131153 RXR131153:RXT131153 SHN131153:SHP131153 SRJ131153:SRL131153 TBF131153:TBH131153 TLB131153:TLD131153 TUX131153:TUZ131153 UET131153:UEV131153 UOP131153:UOR131153 UYL131153:UYN131153 VIH131153:VIJ131153 VSD131153:VSF131153 WBZ131153:WCB131153 WLV131153:WLX131153 WVR131153:WVT131153 J196689:L196689 JF196689:JH196689 TB196689:TD196689 ACX196689:ACZ196689 AMT196689:AMV196689 AWP196689:AWR196689 BGL196689:BGN196689 BQH196689:BQJ196689 CAD196689:CAF196689 CJZ196689:CKB196689 CTV196689:CTX196689 DDR196689:DDT196689 DNN196689:DNP196689 DXJ196689:DXL196689 EHF196689:EHH196689 ERB196689:ERD196689 FAX196689:FAZ196689 FKT196689:FKV196689 FUP196689:FUR196689 GEL196689:GEN196689 GOH196689:GOJ196689 GYD196689:GYF196689 HHZ196689:HIB196689 HRV196689:HRX196689 IBR196689:IBT196689 ILN196689:ILP196689 IVJ196689:IVL196689 JFF196689:JFH196689 JPB196689:JPD196689 JYX196689:JYZ196689 KIT196689:KIV196689 KSP196689:KSR196689 LCL196689:LCN196689 LMH196689:LMJ196689 LWD196689:LWF196689 MFZ196689:MGB196689 MPV196689:MPX196689 MZR196689:MZT196689 NJN196689:NJP196689 NTJ196689:NTL196689 ODF196689:ODH196689 ONB196689:OND196689 OWX196689:OWZ196689 PGT196689:PGV196689 PQP196689:PQR196689 QAL196689:QAN196689 QKH196689:QKJ196689 QUD196689:QUF196689 RDZ196689:REB196689 RNV196689:RNX196689 RXR196689:RXT196689 SHN196689:SHP196689 SRJ196689:SRL196689 TBF196689:TBH196689 TLB196689:TLD196689 TUX196689:TUZ196689 UET196689:UEV196689 UOP196689:UOR196689 UYL196689:UYN196689 VIH196689:VIJ196689 VSD196689:VSF196689 WBZ196689:WCB196689 WLV196689:WLX196689 WVR196689:WVT196689 J262225:L262225 JF262225:JH262225 TB262225:TD262225 ACX262225:ACZ262225 AMT262225:AMV262225 AWP262225:AWR262225 BGL262225:BGN262225 BQH262225:BQJ262225 CAD262225:CAF262225 CJZ262225:CKB262225 CTV262225:CTX262225 DDR262225:DDT262225 DNN262225:DNP262225 DXJ262225:DXL262225 EHF262225:EHH262225 ERB262225:ERD262225 FAX262225:FAZ262225 FKT262225:FKV262225 FUP262225:FUR262225 GEL262225:GEN262225 GOH262225:GOJ262225 GYD262225:GYF262225 HHZ262225:HIB262225 HRV262225:HRX262225 IBR262225:IBT262225 ILN262225:ILP262225 IVJ262225:IVL262225 JFF262225:JFH262225 JPB262225:JPD262225 JYX262225:JYZ262225 KIT262225:KIV262225 KSP262225:KSR262225 LCL262225:LCN262225 LMH262225:LMJ262225 LWD262225:LWF262225 MFZ262225:MGB262225 MPV262225:MPX262225 MZR262225:MZT262225 NJN262225:NJP262225 NTJ262225:NTL262225 ODF262225:ODH262225 ONB262225:OND262225 OWX262225:OWZ262225 PGT262225:PGV262225 PQP262225:PQR262225 QAL262225:QAN262225 QKH262225:QKJ262225 QUD262225:QUF262225 RDZ262225:REB262225 RNV262225:RNX262225 RXR262225:RXT262225 SHN262225:SHP262225 SRJ262225:SRL262225 TBF262225:TBH262225 TLB262225:TLD262225 TUX262225:TUZ262225 UET262225:UEV262225 UOP262225:UOR262225 UYL262225:UYN262225 VIH262225:VIJ262225 VSD262225:VSF262225 WBZ262225:WCB262225 WLV262225:WLX262225 WVR262225:WVT262225 J327761:L327761 JF327761:JH327761 TB327761:TD327761 ACX327761:ACZ327761 AMT327761:AMV327761 AWP327761:AWR327761 BGL327761:BGN327761 BQH327761:BQJ327761 CAD327761:CAF327761 CJZ327761:CKB327761 CTV327761:CTX327761 DDR327761:DDT327761 DNN327761:DNP327761 DXJ327761:DXL327761 EHF327761:EHH327761 ERB327761:ERD327761 FAX327761:FAZ327761 FKT327761:FKV327761 FUP327761:FUR327761 GEL327761:GEN327761 GOH327761:GOJ327761 GYD327761:GYF327761 HHZ327761:HIB327761 HRV327761:HRX327761 IBR327761:IBT327761 ILN327761:ILP327761 IVJ327761:IVL327761 JFF327761:JFH327761 JPB327761:JPD327761 JYX327761:JYZ327761 KIT327761:KIV327761 KSP327761:KSR327761 LCL327761:LCN327761 LMH327761:LMJ327761 LWD327761:LWF327761 MFZ327761:MGB327761 MPV327761:MPX327761 MZR327761:MZT327761 NJN327761:NJP327761 NTJ327761:NTL327761 ODF327761:ODH327761 ONB327761:OND327761 OWX327761:OWZ327761 PGT327761:PGV327761 PQP327761:PQR327761 QAL327761:QAN327761 QKH327761:QKJ327761 QUD327761:QUF327761 RDZ327761:REB327761 RNV327761:RNX327761 RXR327761:RXT327761 SHN327761:SHP327761 SRJ327761:SRL327761 TBF327761:TBH327761 TLB327761:TLD327761 TUX327761:TUZ327761 UET327761:UEV327761 UOP327761:UOR327761 UYL327761:UYN327761 VIH327761:VIJ327761 VSD327761:VSF327761 WBZ327761:WCB327761 WLV327761:WLX327761 WVR327761:WVT327761 J393297:L393297 JF393297:JH393297 TB393297:TD393297 ACX393297:ACZ393297 AMT393297:AMV393297 AWP393297:AWR393297 BGL393297:BGN393297 BQH393297:BQJ393297 CAD393297:CAF393297 CJZ393297:CKB393297 CTV393297:CTX393297 DDR393297:DDT393297 DNN393297:DNP393297 DXJ393297:DXL393297 EHF393297:EHH393297 ERB393297:ERD393297 FAX393297:FAZ393297 FKT393297:FKV393297 FUP393297:FUR393297 GEL393297:GEN393297 GOH393297:GOJ393297 GYD393297:GYF393297 HHZ393297:HIB393297 HRV393297:HRX393297 IBR393297:IBT393297 ILN393297:ILP393297 IVJ393297:IVL393297 JFF393297:JFH393297 JPB393297:JPD393297 JYX393297:JYZ393297 KIT393297:KIV393297 KSP393297:KSR393297 LCL393297:LCN393297 LMH393297:LMJ393297 LWD393297:LWF393297 MFZ393297:MGB393297 MPV393297:MPX393297 MZR393297:MZT393297 NJN393297:NJP393297 NTJ393297:NTL393297 ODF393297:ODH393297 ONB393297:OND393297 OWX393297:OWZ393297 PGT393297:PGV393297 PQP393297:PQR393297 QAL393297:QAN393297 QKH393297:QKJ393297 QUD393297:QUF393297 RDZ393297:REB393297 RNV393297:RNX393297 RXR393297:RXT393297 SHN393297:SHP393297 SRJ393297:SRL393297 TBF393297:TBH393297 TLB393297:TLD393297 TUX393297:TUZ393297 UET393297:UEV393297 UOP393297:UOR393297 UYL393297:UYN393297 VIH393297:VIJ393297 VSD393297:VSF393297 WBZ393297:WCB393297 WLV393297:WLX393297 WVR393297:WVT393297 J458833:L458833 JF458833:JH458833 TB458833:TD458833 ACX458833:ACZ458833 AMT458833:AMV458833 AWP458833:AWR458833 BGL458833:BGN458833 BQH458833:BQJ458833 CAD458833:CAF458833 CJZ458833:CKB458833 CTV458833:CTX458833 DDR458833:DDT458833 DNN458833:DNP458833 DXJ458833:DXL458833 EHF458833:EHH458833 ERB458833:ERD458833 FAX458833:FAZ458833 FKT458833:FKV458833 FUP458833:FUR458833 GEL458833:GEN458833 GOH458833:GOJ458833 GYD458833:GYF458833 HHZ458833:HIB458833 HRV458833:HRX458833 IBR458833:IBT458833 ILN458833:ILP458833 IVJ458833:IVL458833 JFF458833:JFH458833 JPB458833:JPD458833 JYX458833:JYZ458833 KIT458833:KIV458833 KSP458833:KSR458833 LCL458833:LCN458833 LMH458833:LMJ458833 LWD458833:LWF458833 MFZ458833:MGB458833 MPV458833:MPX458833 MZR458833:MZT458833 NJN458833:NJP458833 NTJ458833:NTL458833 ODF458833:ODH458833 ONB458833:OND458833 OWX458833:OWZ458833 PGT458833:PGV458833 PQP458833:PQR458833 QAL458833:QAN458833 QKH458833:QKJ458833 QUD458833:QUF458833 RDZ458833:REB458833 RNV458833:RNX458833 RXR458833:RXT458833 SHN458833:SHP458833 SRJ458833:SRL458833 TBF458833:TBH458833 TLB458833:TLD458833 TUX458833:TUZ458833 UET458833:UEV458833 UOP458833:UOR458833 UYL458833:UYN458833 VIH458833:VIJ458833 VSD458833:VSF458833 WBZ458833:WCB458833 WLV458833:WLX458833 WVR458833:WVT458833 J524369:L524369 JF524369:JH524369 TB524369:TD524369 ACX524369:ACZ524369 AMT524369:AMV524369 AWP524369:AWR524369 BGL524369:BGN524369 BQH524369:BQJ524369 CAD524369:CAF524369 CJZ524369:CKB524369 CTV524369:CTX524369 DDR524369:DDT524369 DNN524369:DNP524369 DXJ524369:DXL524369 EHF524369:EHH524369 ERB524369:ERD524369 FAX524369:FAZ524369 FKT524369:FKV524369 FUP524369:FUR524369 GEL524369:GEN524369 GOH524369:GOJ524369 GYD524369:GYF524369 HHZ524369:HIB524369 HRV524369:HRX524369 IBR524369:IBT524369 ILN524369:ILP524369 IVJ524369:IVL524369 JFF524369:JFH524369 JPB524369:JPD524369 JYX524369:JYZ524369 KIT524369:KIV524369 KSP524369:KSR524369 LCL524369:LCN524369 LMH524369:LMJ524369 LWD524369:LWF524369 MFZ524369:MGB524369 MPV524369:MPX524369 MZR524369:MZT524369 NJN524369:NJP524369 NTJ524369:NTL524369 ODF524369:ODH524369 ONB524369:OND524369 OWX524369:OWZ524369 PGT524369:PGV524369 PQP524369:PQR524369 QAL524369:QAN524369 QKH524369:QKJ524369 QUD524369:QUF524369 RDZ524369:REB524369 RNV524369:RNX524369 RXR524369:RXT524369 SHN524369:SHP524369 SRJ524369:SRL524369 TBF524369:TBH524369 TLB524369:TLD524369 TUX524369:TUZ524369 UET524369:UEV524369 UOP524369:UOR524369 UYL524369:UYN524369 VIH524369:VIJ524369 VSD524369:VSF524369 WBZ524369:WCB524369 WLV524369:WLX524369 WVR524369:WVT524369 J589905:L589905 JF589905:JH589905 TB589905:TD589905 ACX589905:ACZ589905 AMT589905:AMV589905 AWP589905:AWR589905 BGL589905:BGN589905 BQH589905:BQJ589905 CAD589905:CAF589905 CJZ589905:CKB589905 CTV589905:CTX589905 DDR589905:DDT589905 DNN589905:DNP589905 DXJ589905:DXL589905 EHF589905:EHH589905 ERB589905:ERD589905 FAX589905:FAZ589905 FKT589905:FKV589905 FUP589905:FUR589905 GEL589905:GEN589905 GOH589905:GOJ589905 GYD589905:GYF589905 HHZ589905:HIB589905 HRV589905:HRX589905 IBR589905:IBT589905 ILN589905:ILP589905 IVJ589905:IVL589905 JFF589905:JFH589905 JPB589905:JPD589905 JYX589905:JYZ589905 KIT589905:KIV589905 KSP589905:KSR589905 LCL589905:LCN589905 LMH589905:LMJ589905 LWD589905:LWF589905 MFZ589905:MGB589905 MPV589905:MPX589905 MZR589905:MZT589905 NJN589905:NJP589905 NTJ589905:NTL589905 ODF589905:ODH589905 ONB589905:OND589905 OWX589905:OWZ589905 PGT589905:PGV589905 PQP589905:PQR589905 QAL589905:QAN589905 QKH589905:QKJ589905 QUD589905:QUF589905 RDZ589905:REB589905 RNV589905:RNX589905 RXR589905:RXT589905 SHN589905:SHP589905 SRJ589905:SRL589905 TBF589905:TBH589905 TLB589905:TLD589905 TUX589905:TUZ589905 UET589905:UEV589905 UOP589905:UOR589905 UYL589905:UYN589905 VIH589905:VIJ589905 VSD589905:VSF589905 WBZ589905:WCB589905 WLV589905:WLX589905 WVR589905:WVT589905 J655441:L655441 JF655441:JH655441 TB655441:TD655441 ACX655441:ACZ655441 AMT655441:AMV655441 AWP655441:AWR655441 BGL655441:BGN655441 BQH655441:BQJ655441 CAD655441:CAF655441 CJZ655441:CKB655441 CTV655441:CTX655441 DDR655441:DDT655441 DNN655441:DNP655441 DXJ655441:DXL655441 EHF655441:EHH655441 ERB655441:ERD655441 FAX655441:FAZ655441 FKT655441:FKV655441 FUP655441:FUR655441 GEL655441:GEN655441 GOH655441:GOJ655441 GYD655441:GYF655441 HHZ655441:HIB655441 HRV655441:HRX655441 IBR655441:IBT655441 ILN655441:ILP655441 IVJ655441:IVL655441 JFF655441:JFH655441 JPB655441:JPD655441 JYX655441:JYZ655441 KIT655441:KIV655441 KSP655441:KSR655441 LCL655441:LCN655441 LMH655441:LMJ655441 LWD655441:LWF655441 MFZ655441:MGB655441 MPV655441:MPX655441 MZR655441:MZT655441 NJN655441:NJP655441 NTJ655441:NTL655441 ODF655441:ODH655441 ONB655441:OND655441 OWX655441:OWZ655441 PGT655441:PGV655441 PQP655441:PQR655441 QAL655441:QAN655441 QKH655441:QKJ655441 QUD655441:QUF655441 RDZ655441:REB655441 RNV655441:RNX655441 RXR655441:RXT655441 SHN655441:SHP655441 SRJ655441:SRL655441 TBF655441:TBH655441 TLB655441:TLD655441 TUX655441:TUZ655441 UET655441:UEV655441 UOP655441:UOR655441 UYL655441:UYN655441 VIH655441:VIJ655441 VSD655441:VSF655441 WBZ655441:WCB655441 WLV655441:WLX655441 WVR655441:WVT655441 J720977:L720977 JF720977:JH720977 TB720977:TD720977 ACX720977:ACZ720977 AMT720977:AMV720977 AWP720977:AWR720977 BGL720977:BGN720977 BQH720977:BQJ720977 CAD720977:CAF720977 CJZ720977:CKB720977 CTV720977:CTX720977 DDR720977:DDT720977 DNN720977:DNP720977 DXJ720977:DXL720977 EHF720977:EHH720977 ERB720977:ERD720977 FAX720977:FAZ720977 FKT720977:FKV720977 FUP720977:FUR720977 GEL720977:GEN720977 GOH720977:GOJ720977 GYD720977:GYF720977 HHZ720977:HIB720977 HRV720977:HRX720977 IBR720977:IBT720977 ILN720977:ILP720977 IVJ720977:IVL720977 JFF720977:JFH720977 JPB720977:JPD720977 JYX720977:JYZ720977 KIT720977:KIV720977 KSP720977:KSR720977 LCL720977:LCN720977 LMH720977:LMJ720977 LWD720977:LWF720977 MFZ720977:MGB720977 MPV720977:MPX720977 MZR720977:MZT720977 NJN720977:NJP720977 NTJ720977:NTL720977 ODF720977:ODH720977 ONB720977:OND720977 OWX720977:OWZ720977 PGT720977:PGV720977 PQP720977:PQR720977 QAL720977:QAN720977 QKH720977:QKJ720977 QUD720977:QUF720977 RDZ720977:REB720977 RNV720977:RNX720977 RXR720977:RXT720977 SHN720977:SHP720977 SRJ720977:SRL720977 TBF720977:TBH720977 TLB720977:TLD720977 TUX720977:TUZ720977 UET720977:UEV720977 UOP720977:UOR720977 UYL720977:UYN720977 VIH720977:VIJ720977 VSD720977:VSF720977 WBZ720977:WCB720977 WLV720977:WLX720977 WVR720977:WVT720977 J786513:L786513 JF786513:JH786513 TB786513:TD786513 ACX786513:ACZ786513 AMT786513:AMV786513 AWP786513:AWR786513 BGL786513:BGN786513 BQH786513:BQJ786513 CAD786513:CAF786513 CJZ786513:CKB786513 CTV786513:CTX786513 DDR786513:DDT786513 DNN786513:DNP786513 DXJ786513:DXL786513 EHF786513:EHH786513 ERB786513:ERD786513 FAX786513:FAZ786513 FKT786513:FKV786513 FUP786513:FUR786513 GEL786513:GEN786513 GOH786513:GOJ786513 GYD786513:GYF786513 HHZ786513:HIB786513 HRV786513:HRX786513 IBR786513:IBT786513 ILN786513:ILP786513 IVJ786513:IVL786513 JFF786513:JFH786513 JPB786513:JPD786513 JYX786513:JYZ786513 KIT786513:KIV786513 KSP786513:KSR786513 LCL786513:LCN786513 LMH786513:LMJ786513 LWD786513:LWF786513 MFZ786513:MGB786513 MPV786513:MPX786513 MZR786513:MZT786513 NJN786513:NJP786513 NTJ786513:NTL786513 ODF786513:ODH786513 ONB786513:OND786513 OWX786513:OWZ786513 PGT786513:PGV786513 PQP786513:PQR786513 QAL786513:QAN786513 QKH786513:QKJ786513 QUD786513:QUF786513 RDZ786513:REB786513 RNV786513:RNX786513 RXR786513:RXT786513 SHN786513:SHP786513 SRJ786513:SRL786513 TBF786513:TBH786513 TLB786513:TLD786513 TUX786513:TUZ786513 UET786513:UEV786513 UOP786513:UOR786513 UYL786513:UYN786513 VIH786513:VIJ786513 VSD786513:VSF786513 WBZ786513:WCB786513 WLV786513:WLX786513 WVR786513:WVT786513 J852049:L852049 JF852049:JH852049 TB852049:TD852049 ACX852049:ACZ852049 AMT852049:AMV852049 AWP852049:AWR852049 BGL852049:BGN852049 BQH852049:BQJ852049 CAD852049:CAF852049 CJZ852049:CKB852049 CTV852049:CTX852049 DDR852049:DDT852049 DNN852049:DNP852049 DXJ852049:DXL852049 EHF852049:EHH852049 ERB852049:ERD852049 FAX852049:FAZ852049 FKT852049:FKV852049 FUP852049:FUR852049 GEL852049:GEN852049 GOH852049:GOJ852049 GYD852049:GYF852049 HHZ852049:HIB852049 HRV852049:HRX852049 IBR852049:IBT852049 ILN852049:ILP852049 IVJ852049:IVL852049 JFF852049:JFH852049 JPB852049:JPD852049 JYX852049:JYZ852049 KIT852049:KIV852049 KSP852049:KSR852049 LCL852049:LCN852049 LMH852049:LMJ852049 LWD852049:LWF852049 MFZ852049:MGB852049 MPV852049:MPX852049 MZR852049:MZT852049 NJN852049:NJP852049 NTJ852049:NTL852049 ODF852049:ODH852049 ONB852049:OND852049 OWX852049:OWZ852049 PGT852049:PGV852049 PQP852049:PQR852049 QAL852049:QAN852049 QKH852049:QKJ852049 QUD852049:QUF852049 RDZ852049:REB852049 RNV852049:RNX852049 RXR852049:RXT852049 SHN852049:SHP852049 SRJ852049:SRL852049 TBF852049:TBH852049 TLB852049:TLD852049 TUX852049:TUZ852049 UET852049:UEV852049 UOP852049:UOR852049 UYL852049:UYN852049 VIH852049:VIJ852049 VSD852049:VSF852049 WBZ852049:WCB852049 WLV852049:WLX852049 WVR852049:WVT852049 J917585:L917585 JF917585:JH917585 TB917585:TD917585 ACX917585:ACZ917585 AMT917585:AMV917585 AWP917585:AWR917585 BGL917585:BGN917585 BQH917585:BQJ917585 CAD917585:CAF917585 CJZ917585:CKB917585 CTV917585:CTX917585 DDR917585:DDT917585 DNN917585:DNP917585 DXJ917585:DXL917585 EHF917585:EHH917585 ERB917585:ERD917585 FAX917585:FAZ917585 FKT917585:FKV917585 FUP917585:FUR917585 GEL917585:GEN917585 GOH917585:GOJ917585 GYD917585:GYF917585 HHZ917585:HIB917585 HRV917585:HRX917585 IBR917585:IBT917585 ILN917585:ILP917585 IVJ917585:IVL917585 JFF917585:JFH917585 JPB917585:JPD917585 JYX917585:JYZ917585 KIT917585:KIV917585 KSP917585:KSR917585 LCL917585:LCN917585 LMH917585:LMJ917585 LWD917585:LWF917585 MFZ917585:MGB917585 MPV917585:MPX917585 MZR917585:MZT917585 NJN917585:NJP917585 NTJ917585:NTL917585 ODF917585:ODH917585 ONB917585:OND917585 OWX917585:OWZ917585 PGT917585:PGV917585 PQP917585:PQR917585 QAL917585:QAN917585 QKH917585:QKJ917585 QUD917585:QUF917585 RDZ917585:REB917585 RNV917585:RNX917585 RXR917585:RXT917585 SHN917585:SHP917585 SRJ917585:SRL917585 TBF917585:TBH917585 TLB917585:TLD917585 TUX917585:TUZ917585 UET917585:UEV917585 UOP917585:UOR917585 UYL917585:UYN917585 VIH917585:VIJ917585 VSD917585:VSF917585 WBZ917585:WCB917585 WLV917585:WLX917585 WVR917585:WVT917585 J983121:L983121 JF983121:JH983121 TB983121:TD983121 ACX983121:ACZ983121 AMT983121:AMV983121 AWP983121:AWR983121 BGL983121:BGN983121 BQH983121:BQJ983121 CAD983121:CAF983121 CJZ983121:CKB983121 CTV983121:CTX983121 DDR983121:DDT983121 DNN983121:DNP983121 DXJ983121:DXL983121 EHF983121:EHH983121 ERB983121:ERD983121 FAX983121:FAZ983121 FKT983121:FKV983121 FUP983121:FUR983121 GEL983121:GEN983121 GOH983121:GOJ983121 GYD983121:GYF983121 HHZ983121:HIB983121 HRV983121:HRX983121 IBR983121:IBT983121 ILN983121:ILP983121 IVJ983121:IVL983121 JFF983121:JFH983121 JPB983121:JPD983121 JYX983121:JYZ983121 KIT983121:KIV983121 KSP983121:KSR983121 LCL983121:LCN983121 LMH983121:LMJ983121 LWD983121:LWF983121 MFZ983121:MGB983121 MPV983121:MPX983121 MZR983121:MZT983121 NJN983121:NJP983121 NTJ983121:NTL983121 ODF983121:ODH983121 ONB983121:OND983121 OWX983121:OWZ983121 PGT983121:PGV983121 PQP983121:PQR983121 QAL983121:QAN983121 QKH983121:QKJ983121 QUD983121:QUF983121 RDZ983121:REB983121 RNV983121:RNX983121 RXR983121:RXT983121 SHN983121:SHP983121 SRJ983121:SRL983121 TBF983121:TBH983121 TLB983121:TLD983121 TUX983121:TUZ983121 UET983121:UEV983121 UOP983121:UOR983121 UYL983121:UYN983121 VIH983121:VIJ983121 VSD983121:VSF983121 WBZ983121:WCB983121 WLV983121:WLX983121 WVR983121:WVT983121" xr:uid="{1756339B-1BF7-4E1D-8C9B-C963A107A855}"/>
    <dataValidation allowBlank="1" showInputMessage="1" showErrorMessage="1" promptTitle="Qty of Parts" prompt="number of parts produced during trial." sqref="N81:P81 JJ81:JL81 TF81:TH81 ADB81:ADD81 AMX81:AMZ81 AWT81:AWV81 BGP81:BGR81 BQL81:BQN81 CAH81:CAJ81 CKD81:CKF81 CTZ81:CUB81 DDV81:DDX81 DNR81:DNT81 DXN81:DXP81 EHJ81:EHL81 ERF81:ERH81 FBB81:FBD81 FKX81:FKZ81 FUT81:FUV81 GEP81:GER81 GOL81:GON81 GYH81:GYJ81 HID81:HIF81 HRZ81:HSB81 IBV81:IBX81 ILR81:ILT81 IVN81:IVP81 JFJ81:JFL81 JPF81:JPH81 JZB81:JZD81 KIX81:KIZ81 KST81:KSV81 LCP81:LCR81 LML81:LMN81 LWH81:LWJ81 MGD81:MGF81 MPZ81:MQB81 MZV81:MZX81 NJR81:NJT81 NTN81:NTP81 ODJ81:ODL81 ONF81:ONH81 OXB81:OXD81 PGX81:PGZ81 PQT81:PQV81 QAP81:QAR81 QKL81:QKN81 QUH81:QUJ81 RED81:REF81 RNZ81:ROB81 RXV81:RXX81 SHR81:SHT81 SRN81:SRP81 TBJ81:TBL81 TLF81:TLH81 TVB81:TVD81 UEX81:UEZ81 UOT81:UOV81 UYP81:UYR81 VIL81:VIN81 VSH81:VSJ81 WCD81:WCF81 WLZ81:WMB81 WVV81:WVX81 N65617:P65617 JJ65617:JL65617 TF65617:TH65617 ADB65617:ADD65617 AMX65617:AMZ65617 AWT65617:AWV65617 BGP65617:BGR65617 BQL65617:BQN65617 CAH65617:CAJ65617 CKD65617:CKF65617 CTZ65617:CUB65617 DDV65617:DDX65617 DNR65617:DNT65617 DXN65617:DXP65617 EHJ65617:EHL65617 ERF65617:ERH65617 FBB65617:FBD65617 FKX65617:FKZ65617 FUT65617:FUV65617 GEP65617:GER65617 GOL65617:GON65617 GYH65617:GYJ65617 HID65617:HIF65617 HRZ65617:HSB65617 IBV65617:IBX65617 ILR65617:ILT65617 IVN65617:IVP65617 JFJ65617:JFL65617 JPF65617:JPH65617 JZB65617:JZD65617 KIX65617:KIZ65617 KST65617:KSV65617 LCP65617:LCR65617 LML65617:LMN65617 LWH65617:LWJ65617 MGD65617:MGF65617 MPZ65617:MQB65617 MZV65617:MZX65617 NJR65617:NJT65617 NTN65617:NTP65617 ODJ65617:ODL65617 ONF65617:ONH65617 OXB65617:OXD65617 PGX65617:PGZ65617 PQT65617:PQV65617 QAP65617:QAR65617 QKL65617:QKN65617 QUH65617:QUJ65617 RED65617:REF65617 RNZ65617:ROB65617 RXV65617:RXX65617 SHR65617:SHT65617 SRN65617:SRP65617 TBJ65617:TBL65617 TLF65617:TLH65617 TVB65617:TVD65617 UEX65617:UEZ65617 UOT65617:UOV65617 UYP65617:UYR65617 VIL65617:VIN65617 VSH65617:VSJ65617 WCD65617:WCF65617 WLZ65617:WMB65617 WVV65617:WVX65617 N131153:P131153 JJ131153:JL131153 TF131153:TH131153 ADB131153:ADD131153 AMX131153:AMZ131153 AWT131153:AWV131153 BGP131153:BGR131153 BQL131153:BQN131153 CAH131153:CAJ131153 CKD131153:CKF131153 CTZ131153:CUB131153 DDV131153:DDX131153 DNR131153:DNT131153 DXN131153:DXP131153 EHJ131153:EHL131153 ERF131153:ERH131153 FBB131153:FBD131153 FKX131153:FKZ131153 FUT131153:FUV131153 GEP131153:GER131153 GOL131153:GON131153 GYH131153:GYJ131153 HID131153:HIF131153 HRZ131153:HSB131153 IBV131153:IBX131153 ILR131153:ILT131153 IVN131153:IVP131153 JFJ131153:JFL131153 JPF131153:JPH131153 JZB131153:JZD131153 KIX131153:KIZ131153 KST131153:KSV131153 LCP131153:LCR131153 LML131153:LMN131153 LWH131153:LWJ131153 MGD131153:MGF131153 MPZ131153:MQB131153 MZV131153:MZX131153 NJR131153:NJT131153 NTN131153:NTP131153 ODJ131153:ODL131153 ONF131153:ONH131153 OXB131153:OXD131153 PGX131153:PGZ131153 PQT131153:PQV131153 QAP131153:QAR131153 QKL131153:QKN131153 QUH131153:QUJ131153 RED131153:REF131153 RNZ131153:ROB131153 RXV131153:RXX131153 SHR131153:SHT131153 SRN131153:SRP131153 TBJ131153:TBL131153 TLF131153:TLH131153 TVB131153:TVD131153 UEX131153:UEZ131153 UOT131153:UOV131153 UYP131153:UYR131153 VIL131153:VIN131153 VSH131153:VSJ131153 WCD131153:WCF131153 WLZ131153:WMB131153 WVV131153:WVX131153 N196689:P196689 JJ196689:JL196689 TF196689:TH196689 ADB196689:ADD196689 AMX196689:AMZ196689 AWT196689:AWV196689 BGP196689:BGR196689 BQL196689:BQN196689 CAH196689:CAJ196689 CKD196689:CKF196689 CTZ196689:CUB196689 DDV196689:DDX196689 DNR196689:DNT196689 DXN196689:DXP196689 EHJ196689:EHL196689 ERF196689:ERH196689 FBB196689:FBD196689 FKX196689:FKZ196689 FUT196689:FUV196689 GEP196689:GER196689 GOL196689:GON196689 GYH196689:GYJ196689 HID196689:HIF196689 HRZ196689:HSB196689 IBV196689:IBX196689 ILR196689:ILT196689 IVN196689:IVP196689 JFJ196689:JFL196689 JPF196689:JPH196689 JZB196689:JZD196689 KIX196689:KIZ196689 KST196689:KSV196689 LCP196689:LCR196689 LML196689:LMN196689 LWH196689:LWJ196689 MGD196689:MGF196689 MPZ196689:MQB196689 MZV196689:MZX196689 NJR196689:NJT196689 NTN196689:NTP196689 ODJ196689:ODL196689 ONF196689:ONH196689 OXB196689:OXD196689 PGX196689:PGZ196689 PQT196689:PQV196689 QAP196689:QAR196689 QKL196689:QKN196689 QUH196689:QUJ196689 RED196689:REF196689 RNZ196689:ROB196689 RXV196689:RXX196689 SHR196689:SHT196689 SRN196689:SRP196689 TBJ196689:TBL196689 TLF196689:TLH196689 TVB196689:TVD196689 UEX196689:UEZ196689 UOT196689:UOV196689 UYP196689:UYR196689 VIL196689:VIN196689 VSH196689:VSJ196689 WCD196689:WCF196689 WLZ196689:WMB196689 WVV196689:WVX196689 N262225:P262225 JJ262225:JL262225 TF262225:TH262225 ADB262225:ADD262225 AMX262225:AMZ262225 AWT262225:AWV262225 BGP262225:BGR262225 BQL262225:BQN262225 CAH262225:CAJ262225 CKD262225:CKF262225 CTZ262225:CUB262225 DDV262225:DDX262225 DNR262225:DNT262225 DXN262225:DXP262225 EHJ262225:EHL262225 ERF262225:ERH262225 FBB262225:FBD262225 FKX262225:FKZ262225 FUT262225:FUV262225 GEP262225:GER262225 GOL262225:GON262225 GYH262225:GYJ262225 HID262225:HIF262225 HRZ262225:HSB262225 IBV262225:IBX262225 ILR262225:ILT262225 IVN262225:IVP262225 JFJ262225:JFL262225 JPF262225:JPH262225 JZB262225:JZD262225 KIX262225:KIZ262225 KST262225:KSV262225 LCP262225:LCR262225 LML262225:LMN262225 LWH262225:LWJ262225 MGD262225:MGF262225 MPZ262225:MQB262225 MZV262225:MZX262225 NJR262225:NJT262225 NTN262225:NTP262225 ODJ262225:ODL262225 ONF262225:ONH262225 OXB262225:OXD262225 PGX262225:PGZ262225 PQT262225:PQV262225 QAP262225:QAR262225 QKL262225:QKN262225 QUH262225:QUJ262225 RED262225:REF262225 RNZ262225:ROB262225 RXV262225:RXX262225 SHR262225:SHT262225 SRN262225:SRP262225 TBJ262225:TBL262225 TLF262225:TLH262225 TVB262225:TVD262225 UEX262225:UEZ262225 UOT262225:UOV262225 UYP262225:UYR262225 VIL262225:VIN262225 VSH262225:VSJ262225 WCD262225:WCF262225 WLZ262225:WMB262225 WVV262225:WVX262225 N327761:P327761 JJ327761:JL327761 TF327761:TH327761 ADB327761:ADD327761 AMX327761:AMZ327761 AWT327761:AWV327761 BGP327761:BGR327761 BQL327761:BQN327761 CAH327761:CAJ327761 CKD327761:CKF327761 CTZ327761:CUB327761 DDV327761:DDX327761 DNR327761:DNT327761 DXN327761:DXP327761 EHJ327761:EHL327761 ERF327761:ERH327761 FBB327761:FBD327761 FKX327761:FKZ327761 FUT327761:FUV327761 GEP327761:GER327761 GOL327761:GON327761 GYH327761:GYJ327761 HID327761:HIF327761 HRZ327761:HSB327761 IBV327761:IBX327761 ILR327761:ILT327761 IVN327761:IVP327761 JFJ327761:JFL327761 JPF327761:JPH327761 JZB327761:JZD327761 KIX327761:KIZ327761 KST327761:KSV327761 LCP327761:LCR327761 LML327761:LMN327761 LWH327761:LWJ327761 MGD327761:MGF327761 MPZ327761:MQB327761 MZV327761:MZX327761 NJR327761:NJT327761 NTN327761:NTP327761 ODJ327761:ODL327761 ONF327761:ONH327761 OXB327761:OXD327761 PGX327761:PGZ327761 PQT327761:PQV327761 QAP327761:QAR327761 QKL327761:QKN327761 QUH327761:QUJ327761 RED327761:REF327761 RNZ327761:ROB327761 RXV327761:RXX327761 SHR327761:SHT327761 SRN327761:SRP327761 TBJ327761:TBL327761 TLF327761:TLH327761 TVB327761:TVD327761 UEX327761:UEZ327761 UOT327761:UOV327761 UYP327761:UYR327761 VIL327761:VIN327761 VSH327761:VSJ327761 WCD327761:WCF327761 WLZ327761:WMB327761 WVV327761:WVX327761 N393297:P393297 JJ393297:JL393297 TF393297:TH393297 ADB393297:ADD393297 AMX393297:AMZ393297 AWT393297:AWV393297 BGP393297:BGR393297 BQL393297:BQN393297 CAH393297:CAJ393297 CKD393297:CKF393297 CTZ393297:CUB393297 DDV393297:DDX393297 DNR393297:DNT393297 DXN393297:DXP393297 EHJ393297:EHL393297 ERF393297:ERH393297 FBB393297:FBD393297 FKX393297:FKZ393297 FUT393297:FUV393297 GEP393297:GER393297 GOL393297:GON393297 GYH393297:GYJ393297 HID393297:HIF393297 HRZ393297:HSB393297 IBV393297:IBX393297 ILR393297:ILT393297 IVN393297:IVP393297 JFJ393297:JFL393297 JPF393297:JPH393297 JZB393297:JZD393297 KIX393297:KIZ393297 KST393297:KSV393297 LCP393297:LCR393297 LML393297:LMN393297 LWH393297:LWJ393297 MGD393297:MGF393297 MPZ393297:MQB393297 MZV393297:MZX393297 NJR393297:NJT393297 NTN393297:NTP393297 ODJ393297:ODL393297 ONF393297:ONH393297 OXB393297:OXD393297 PGX393297:PGZ393297 PQT393297:PQV393297 QAP393297:QAR393297 QKL393297:QKN393297 QUH393297:QUJ393297 RED393297:REF393297 RNZ393297:ROB393297 RXV393297:RXX393297 SHR393297:SHT393297 SRN393297:SRP393297 TBJ393297:TBL393297 TLF393297:TLH393297 TVB393297:TVD393297 UEX393297:UEZ393297 UOT393297:UOV393297 UYP393297:UYR393297 VIL393297:VIN393297 VSH393297:VSJ393297 WCD393297:WCF393297 WLZ393297:WMB393297 WVV393297:WVX393297 N458833:P458833 JJ458833:JL458833 TF458833:TH458833 ADB458833:ADD458833 AMX458833:AMZ458833 AWT458833:AWV458833 BGP458833:BGR458833 BQL458833:BQN458833 CAH458833:CAJ458833 CKD458833:CKF458833 CTZ458833:CUB458833 DDV458833:DDX458833 DNR458833:DNT458833 DXN458833:DXP458833 EHJ458833:EHL458833 ERF458833:ERH458833 FBB458833:FBD458833 FKX458833:FKZ458833 FUT458833:FUV458833 GEP458833:GER458833 GOL458833:GON458833 GYH458833:GYJ458833 HID458833:HIF458833 HRZ458833:HSB458833 IBV458833:IBX458833 ILR458833:ILT458833 IVN458833:IVP458833 JFJ458833:JFL458833 JPF458833:JPH458833 JZB458833:JZD458833 KIX458833:KIZ458833 KST458833:KSV458833 LCP458833:LCR458833 LML458833:LMN458833 LWH458833:LWJ458833 MGD458833:MGF458833 MPZ458833:MQB458833 MZV458833:MZX458833 NJR458833:NJT458833 NTN458833:NTP458833 ODJ458833:ODL458833 ONF458833:ONH458833 OXB458833:OXD458833 PGX458833:PGZ458833 PQT458833:PQV458833 QAP458833:QAR458833 QKL458833:QKN458833 QUH458833:QUJ458833 RED458833:REF458833 RNZ458833:ROB458833 RXV458833:RXX458833 SHR458833:SHT458833 SRN458833:SRP458833 TBJ458833:TBL458833 TLF458833:TLH458833 TVB458833:TVD458833 UEX458833:UEZ458833 UOT458833:UOV458833 UYP458833:UYR458833 VIL458833:VIN458833 VSH458833:VSJ458833 WCD458833:WCF458833 WLZ458833:WMB458833 WVV458833:WVX458833 N524369:P524369 JJ524369:JL524369 TF524369:TH524369 ADB524369:ADD524369 AMX524369:AMZ524369 AWT524369:AWV524369 BGP524369:BGR524369 BQL524369:BQN524369 CAH524369:CAJ524369 CKD524369:CKF524369 CTZ524369:CUB524369 DDV524369:DDX524369 DNR524369:DNT524369 DXN524369:DXP524369 EHJ524369:EHL524369 ERF524369:ERH524369 FBB524369:FBD524369 FKX524369:FKZ524369 FUT524369:FUV524369 GEP524369:GER524369 GOL524369:GON524369 GYH524369:GYJ524369 HID524369:HIF524369 HRZ524369:HSB524369 IBV524369:IBX524369 ILR524369:ILT524369 IVN524369:IVP524369 JFJ524369:JFL524369 JPF524369:JPH524369 JZB524369:JZD524369 KIX524369:KIZ524369 KST524369:KSV524369 LCP524369:LCR524369 LML524369:LMN524369 LWH524369:LWJ524369 MGD524369:MGF524369 MPZ524369:MQB524369 MZV524369:MZX524369 NJR524369:NJT524369 NTN524369:NTP524369 ODJ524369:ODL524369 ONF524369:ONH524369 OXB524369:OXD524369 PGX524369:PGZ524369 PQT524369:PQV524369 QAP524369:QAR524369 QKL524369:QKN524369 QUH524369:QUJ524369 RED524369:REF524369 RNZ524369:ROB524369 RXV524369:RXX524369 SHR524369:SHT524369 SRN524369:SRP524369 TBJ524369:TBL524369 TLF524369:TLH524369 TVB524369:TVD524369 UEX524369:UEZ524369 UOT524369:UOV524369 UYP524369:UYR524369 VIL524369:VIN524369 VSH524369:VSJ524369 WCD524369:WCF524369 WLZ524369:WMB524369 WVV524369:WVX524369 N589905:P589905 JJ589905:JL589905 TF589905:TH589905 ADB589905:ADD589905 AMX589905:AMZ589905 AWT589905:AWV589905 BGP589905:BGR589905 BQL589905:BQN589905 CAH589905:CAJ589905 CKD589905:CKF589905 CTZ589905:CUB589905 DDV589905:DDX589905 DNR589905:DNT589905 DXN589905:DXP589905 EHJ589905:EHL589905 ERF589905:ERH589905 FBB589905:FBD589905 FKX589905:FKZ589905 FUT589905:FUV589905 GEP589905:GER589905 GOL589905:GON589905 GYH589905:GYJ589905 HID589905:HIF589905 HRZ589905:HSB589905 IBV589905:IBX589905 ILR589905:ILT589905 IVN589905:IVP589905 JFJ589905:JFL589905 JPF589905:JPH589905 JZB589905:JZD589905 KIX589905:KIZ589905 KST589905:KSV589905 LCP589905:LCR589905 LML589905:LMN589905 LWH589905:LWJ589905 MGD589905:MGF589905 MPZ589905:MQB589905 MZV589905:MZX589905 NJR589905:NJT589905 NTN589905:NTP589905 ODJ589905:ODL589905 ONF589905:ONH589905 OXB589905:OXD589905 PGX589905:PGZ589905 PQT589905:PQV589905 QAP589905:QAR589905 QKL589905:QKN589905 QUH589905:QUJ589905 RED589905:REF589905 RNZ589905:ROB589905 RXV589905:RXX589905 SHR589905:SHT589905 SRN589905:SRP589905 TBJ589905:TBL589905 TLF589905:TLH589905 TVB589905:TVD589905 UEX589905:UEZ589905 UOT589905:UOV589905 UYP589905:UYR589905 VIL589905:VIN589905 VSH589905:VSJ589905 WCD589905:WCF589905 WLZ589905:WMB589905 WVV589905:WVX589905 N655441:P655441 JJ655441:JL655441 TF655441:TH655441 ADB655441:ADD655441 AMX655441:AMZ655441 AWT655441:AWV655441 BGP655441:BGR655441 BQL655441:BQN655441 CAH655441:CAJ655441 CKD655441:CKF655441 CTZ655441:CUB655441 DDV655441:DDX655441 DNR655441:DNT655441 DXN655441:DXP655441 EHJ655441:EHL655441 ERF655441:ERH655441 FBB655441:FBD655441 FKX655441:FKZ655441 FUT655441:FUV655441 GEP655441:GER655441 GOL655441:GON655441 GYH655441:GYJ655441 HID655441:HIF655441 HRZ655441:HSB655441 IBV655441:IBX655441 ILR655441:ILT655441 IVN655441:IVP655441 JFJ655441:JFL655441 JPF655441:JPH655441 JZB655441:JZD655441 KIX655441:KIZ655441 KST655441:KSV655441 LCP655441:LCR655441 LML655441:LMN655441 LWH655441:LWJ655441 MGD655441:MGF655441 MPZ655441:MQB655441 MZV655441:MZX655441 NJR655441:NJT655441 NTN655441:NTP655441 ODJ655441:ODL655441 ONF655441:ONH655441 OXB655441:OXD655441 PGX655441:PGZ655441 PQT655441:PQV655441 QAP655441:QAR655441 QKL655441:QKN655441 QUH655441:QUJ655441 RED655441:REF655441 RNZ655441:ROB655441 RXV655441:RXX655441 SHR655441:SHT655441 SRN655441:SRP655441 TBJ655441:TBL655441 TLF655441:TLH655441 TVB655441:TVD655441 UEX655441:UEZ655441 UOT655441:UOV655441 UYP655441:UYR655441 VIL655441:VIN655441 VSH655441:VSJ655441 WCD655441:WCF655441 WLZ655441:WMB655441 WVV655441:WVX655441 N720977:P720977 JJ720977:JL720977 TF720977:TH720977 ADB720977:ADD720977 AMX720977:AMZ720977 AWT720977:AWV720977 BGP720977:BGR720977 BQL720977:BQN720977 CAH720977:CAJ720977 CKD720977:CKF720977 CTZ720977:CUB720977 DDV720977:DDX720977 DNR720977:DNT720977 DXN720977:DXP720977 EHJ720977:EHL720977 ERF720977:ERH720977 FBB720977:FBD720977 FKX720977:FKZ720977 FUT720977:FUV720977 GEP720977:GER720977 GOL720977:GON720977 GYH720977:GYJ720977 HID720977:HIF720977 HRZ720977:HSB720977 IBV720977:IBX720977 ILR720977:ILT720977 IVN720977:IVP720977 JFJ720977:JFL720977 JPF720977:JPH720977 JZB720977:JZD720977 KIX720977:KIZ720977 KST720977:KSV720977 LCP720977:LCR720977 LML720977:LMN720977 LWH720977:LWJ720977 MGD720977:MGF720977 MPZ720977:MQB720977 MZV720977:MZX720977 NJR720977:NJT720977 NTN720977:NTP720977 ODJ720977:ODL720977 ONF720977:ONH720977 OXB720977:OXD720977 PGX720977:PGZ720977 PQT720977:PQV720977 QAP720977:QAR720977 QKL720977:QKN720977 QUH720977:QUJ720977 RED720977:REF720977 RNZ720977:ROB720977 RXV720977:RXX720977 SHR720977:SHT720977 SRN720977:SRP720977 TBJ720977:TBL720977 TLF720977:TLH720977 TVB720977:TVD720977 UEX720977:UEZ720977 UOT720977:UOV720977 UYP720977:UYR720977 VIL720977:VIN720977 VSH720977:VSJ720977 WCD720977:WCF720977 WLZ720977:WMB720977 WVV720977:WVX720977 N786513:P786513 JJ786513:JL786513 TF786513:TH786513 ADB786513:ADD786513 AMX786513:AMZ786513 AWT786513:AWV786513 BGP786513:BGR786513 BQL786513:BQN786513 CAH786513:CAJ786513 CKD786513:CKF786513 CTZ786513:CUB786513 DDV786513:DDX786513 DNR786513:DNT786513 DXN786513:DXP786513 EHJ786513:EHL786513 ERF786513:ERH786513 FBB786513:FBD786513 FKX786513:FKZ786513 FUT786513:FUV786513 GEP786513:GER786513 GOL786513:GON786513 GYH786513:GYJ786513 HID786513:HIF786513 HRZ786513:HSB786513 IBV786513:IBX786513 ILR786513:ILT786513 IVN786513:IVP786513 JFJ786513:JFL786513 JPF786513:JPH786513 JZB786513:JZD786513 KIX786513:KIZ786513 KST786513:KSV786513 LCP786513:LCR786513 LML786513:LMN786513 LWH786513:LWJ786513 MGD786513:MGF786513 MPZ786513:MQB786513 MZV786513:MZX786513 NJR786513:NJT786513 NTN786513:NTP786513 ODJ786513:ODL786513 ONF786513:ONH786513 OXB786513:OXD786513 PGX786513:PGZ786513 PQT786513:PQV786513 QAP786513:QAR786513 QKL786513:QKN786513 QUH786513:QUJ786513 RED786513:REF786513 RNZ786513:ROB786513 RXV786513:RXX786513 SHR786513:SHT786513 SRN786513:SRP786513 TBJ786513:TBL786513 TLF786513:TLH786513 TVB786513:TVD786513 UEX786513:UEZ786513 UOT786513:UOV786513 UYP786513:UYR786513 VIL786513:VIN786513 VSH786513:VSJ786513 WCD786513:WCF786513 WLZ786513:WMB786513 WVV786513:WVX786513 N852049:P852049 JJ852049:JL852049 TF852049:TH852049 ADB852049:ADD852049 AMX852049:AMZ852049 AWT852049:AWV852049 BGP852049:BGR852049 BQL852049:BQN852049 CAH852049:CAJ852049 CKD852049:CKF852049 CTZ852049:CUB852049 DDV852049:DDX852049 DNR852049:DNT852049 DXN852049:DXP852049 EHJ852049:EHL852049 ERF852049:ERH852049 FBB852049:FBD852049 FKX852049:FKZ852049 FUT852049:FUV852049 GEP852049:GER852049 GOL852049:GON852049 GYH852049:GYJ852049 HID852049:HIF852049 HRZ852049:HSB852049 IBV852049:IBX852049 ILR852049:ILT852049 IVN852049:IVP852049 JFJ852049:JFL852049 JPF852049:JPH852049 JZB852049:JZD852049 KIX852049:KIZ852049 KST852049:KSV852049 LCP852049:LCR852049 LML852049:LMN852049 LWH852049:LWJ852049 MGD852049:MGF852049 MPZ852049:MQB852049 MZV852049:MZX852049 NJR852049:NJT852049 NTN852049:NTP852049 ODJ852049:ODL852049 ONF852049:ONH852049 OXB852049:OXD852049 PGX852049:PGZ852049 PQT852049:PQV852049 QAP852049:QAR852049 QKL852049:QKN852049 QUH852049:QUJ852049 RED852049:REF852049 RNZ852049:ROB852049 RXV852049:RXX852049 SHR852049:SHT852049 SRN852049:SRP852049 TBJ852049:TBL852049 TLF852049:TLH852049 TVB852049:TVD852049 UEX852049:UEZ852049 UOT852049:UOV852049 UYP852049:UYR852049 VIL852049:VIN852049 VSH852049:VSJ852049 WCD852049:WCF852049 WLZ852049:WMB852049 WVV852049:WVX852049 N917585:P917585 JJ917585:JL917585 TF917585:TH917585 ADB917585:ADD917585 AMX917585:AMZ917585 AWT917585:AWV917585 BGP917585:BGR917585 BQL917585:BQN917585 CAH917585:CAJ917585 CKD917585:CKF917585 CTZ917585:CUB917585 DDV917585:DDX917585 DNR917585:DNT917585 DXN917585:DXP917585 EHJ917585:EHL917585 ERF917585:ERH917585 FBB917585:FBD917585 FKX917585:FKZ917585 FUT917585:FUV917585 GEP917585:GER917585 GOL917585:GON917585 GYH917585:GYJ917585 HID917585:HIF917585 HRZ917585:HSB917585 IBV917585:IBX917585 ILR917585:ILT917585 IVN917585:IVP917585 JFJ917585:JFL917585 JPF917585:JPH917585 JZB917585:JZD917585 KIX917585:KIZ917585 KST917585:KSV917585 LCP917585:LCR917585 LML917585:LMN917585 LWH917585:LWJ917585 MGD917585:MGF917585 MPZ917585:MQB917585 MZV917585:MZX917585 NJR917585:NJT917585 NTN917585:NTP917585 ODJ917585:ODL917585 ONF917585:ONH917585 OXB917585:OXD917585 PGX917585:PGZ917585 PQT917585:PQV917585 QAP917585:QAR917585 QKL917585:QKN917585 QUH917585:QUJ917585 RED917585:REF917585 RNZ917585:ROB917585 RXV917585:RXX917585 SHR917585:SHT917585 SRN917585:SRP917585 TBJ917585:TBL917585 TLF917585:TLH917585 TVB917585:TVD917585 UEX917585:UEZ917585 UOT917585:UOV917585 UYP917585:UYR917585 VIL917585:VIN917585 VSH917585:VSJ917585 WCD917585:WCF917585 WLZ917585:WMB917585 WVV917585:WVX917585 N983121:P983121 JJ983121:JL983121 TF983121:TH983121 ADB983121:ADD983121 AMX983121:AMZ983121 AWT983121:AWV983121 BGP983121:BGR983121 BQL983121:BQN983121 CAH983121:CAJ983121 CKD983121:CKF983121 CTZ983121:CUB983121 DDV983121:DDX983121 DNR983121:DNT983121 DXN983121:DXP983121 EHJ983121:EHL983121 ERF983121:ERH983121 FBB983121:FBD983121 FKX983121:FKZ983121 FUT983121:FUV983121 GEP983121:GER983121 GOL983121:GON983121 GYH983121:GYJ983121 HID983121:HIF983121 HRZ983121:HSB983121 IBV983121:IBX983121 ILR983121:ILT983121 IVN983121:IVP983121 JFJ983121:JFL983121 JPF983121:JPH983121 JZB983121:JZD983121 KIX983121:KIZ983121 KST983121:KSV983121 LCP983121:LCR983121 LML983121:LMN983121 LWH983121:LWJ983121 MGD983121:MGF983121 MPZ983121:MQB983121 MZV983121:MZX983121 NJR983121:NJT983121 NTN983121:NTP983121 ODJ983121:ODL983121 ONF983121:ONH983121 OXB983121:OXD983121 PGX983121:PGZ983121 PQT983121:PQV983121 QAP983121:QAR983121 QKL983121:QKN983121 QUH983121:QUJ983121 RED983121:REF983121 RNZ983121:ROB983121 RXV983121:RXX983121 SHR983121:SHT983121 SRN983121:SRP983121 TBJ983121:TBL983121 TLF983121:TLH983121 TVB983121:TVD983121 UEX983121:UEZ983121 UOT983121:UOV983121 UYP983121:UYR983121 VIL983121:VIN983121 VSH983121:VSJ983121 WCD983121:WCF983121 WLZ983121:WMB983121 WVV983121:WVX983121" xr:uid="{0CE031DE-7B7B-414B-9218-246393DA8326}"/>
    <dataValidation allowBlank="1" showInputMessage="1" showErrorMessage="1" promptTitle="Scrap &amp; Rework" prompt="Qty of scrapped or reworked parts during the trial." sqref="J85:L85 JF85:JH85 TB85:TD85 ACX85:ACZ85 AMT85:AMV85 AWP85:AWR85 BGL85:BGN85 BQH85:BQJ85 CAD85:CAF85 CJZ85:CKB85 CTV85:CTX85 DDR85:DDT85 DNN85:DNP85 DXJ85:DXL85 EHF85:EHH85 ERB85:ERD85 FAX85:FAZ85 FKT85:FKV85 FUP85:FUR85 GEL85:GEN85 GOH85:GOJ85 GYD85:GYF85 HHZ85:HIB85 HRV85:HRX85 IBR85:IBT85 ILN85:ILP85 IVJ85:IVL85 JFF85:JFH85 JPB85:JPD85 JYX85:JYZ85 KIT85:KIV85 KSP85:KSR85 LCL85:LCN85 LMH85:LMJ85 LWD85:LWF85 MFZ85:MGB85 MPV85:MPX85 MZR85:MZT85 NJN85:NJP85 NTJ85:NTL85 ODF85:ODH85 ONB85:OND85 OWX85:OWZ85 PGT85:PGV85 PQP85:PQR85 QAL85:QAN85 QKH85:QKJ85 QUD85:QUF85 RDZ85:REB85 RNV85:RNX85 RXR85:RXT85 SHN85:SHP85 SRJ85:SRL85 TBF85:TBH85 TLB85:TLD85 TUX85:TUZ85 UET85:UEV85 UOP85:UOR85 UYL85:UYN85 VIH85:VIJ85 VSD85:VSF85 WBZ85:WCB85 WLV85:WLX85 WVR85:WVT85 J65621:L65621 JF65621:JH65621 TB65621:TD65621 ACX65621:ACZ65621 AMT65621:AMV65621 AWP65621:AWR65621 BGL65621:BGN65621 BQH65621:BQJ65621 CAD65621:CAF65621 CJZ65621:CKB65621 CTV65621:CTX65621 DDR65621:DDT65621 DNN65621:DNP65621 DXJ65621:DXL65621 EHF65621:EHH65621 ERB65621:ERD65621 FAX65621:FAZ65621 FKT65621:FKV65621 FUP65621:FUR65621 GEL65621:GEN65621 GOH65621:GOJ65621 GYD65621:GYF65621 HHZ65621:HIB65621 HRV65621:HRX65621 IBR65621:IBT65621 ILN65621:ILP65621 IVJ65621:IVL65621 JFF65621:JFH65621 JPB65621:JPD65621 JYX65621:JYZ65621 KIT65621:KIV65621 KSP65621:KSR65621 LCL65621:LCN65621 LMH65621:LMJ65621 LWD65621:LWF65621 MFZ65621:MGB65621 MPV65621:MPX65621 MZR65621:MZT65621 NJN65621:NJP65621 NTJ65621:NTL65621 ODF65621:ODH65621 ONB65621:OND65621 OWX65621:OWZ65621 PGT65621:PGV65621 PQP65621:PQR65621 QAL65621:QAN65621 QKH65621:QKJ65621 QUD65621:QUF65621 RDZ65621:REB65621 RNV65621:RNX65621 RXR65621:RXT65621 SHN65621:SHP65621 SRJ65621:SRL65621 TBF65621:TBH65621 TLB65621:TLD65621 TUX65621:TUZ65621 UET65621:UEV65621 UOP65621:UOR65621 UYL65621:UYN65621 VIH65621:VIJ65621 VSD65621:VSF65621 WBZ65621:WCB65621 WLV65621:WLX65621 WVR65621:WVT65621 J131157:L131157 JF131157:JH131157 TB131157:TD131157 ACX131157:ACZ131157 AMT131157:AMV131157 AWP131157:AWR131157 BGL131157:BGN131157 BQH131157:BQJ131157 CAD131157:CAF131157 CJZ131157:CKB131157 CTV131157:CTX131157 DDR131157:DDT131157 DNN131157:DNP131157 DXJ131157:DXL131157 EHF131157:EHH131157 ERB131157:ERD131157 FAX131157:FAZ131157 FKT131157:FKV131157 FUP131157:FUR131157 GEL131157:GEN131157 GOH131157:GOJ131157 GYD131157:GYF131157 HHZ131157:HIB131157 HRV131157:HRX131157 IBR131157:IBT131157 ILN131157:ILP131157 IVJ131157:IVL131157 JFF131157:JFH131157 JPB131157:JPD131157 JYX131157:JYZ131157 KIT131157:KIV131157 KSP131157:KSR131157 LCL131157:LCN131157 LMH131157:LMJ131157 LWD131157:LWF131157 MFZ131157:MGB131157 MPV131157:MPX131157 MZR131157:MZT131157 NJN131157:NJP131157 NTJ131157:NTL131157 ODF131157:ODH131157 ONB131157:OND131157 OWX131157:OWZ131157 PGT131157:PGV131157 PQP131157:PQR131157 QAL131157:QAN131157 QKH131157:QKJ131157 QUD131157:QUF131157 RDZ131157:REB131157 RNV131157:RNX131157 RXR131157:RXT131157 SHN131157:SHP131157 SRJ131157:SRL131157 TBF131157:TBH131157 TLB131157:TLD131157 TUX131157:TUZ131157 UET131157:UEV131157 UOP131157:UOR131157 UYL131157:UYN131157 VIH131157:VIJ131157 VSD131157:VSF131157 WBZ131157:WCB131157 WLV131157:WLX131157 WVR131157:WVT131157 J196693:L196693 JF196693:JH196693 TB196693:TD196693 ACX196693:ACZ196693 AMT196693:AMV196693 AWP196693:AWR196693 BGL196693:BGN196693 BQH196693:BQJ196693 CAD196693:CAF196693 CJZ196693:CKB196693 CTV196693:CTX196693 DDR196693:DDT196693 DNN196693:DNP196693 DXJ196693:DXL196693 EHF196693:EHH196693 ERB196693:ERD196693 FAX196693:FAZ196693 FKT196693:FKV196693 FUP196693:FUR196693 GEL196693:GEN196693 GOH196693:GOJ196693 GYD196693:GYF196693 HHZ196693:HIB196693 HRV196693:HRX196693 IBR196693:IBT196693 ILN196693:ILP196693 IVJ196693:IVL196693 JFF196693:JFH196693 JPB196693:JPD196693 JYX196693:JYZ196693 KIT196693:KIV196693 KSP196693:KSR196693 LCL196693:LCN196693 LMH196693:LMJ196693 LWD196693:LWF196693 MFZ196693:MGB196693 MPV196693:MPX196693 MZR196693:MZT196693 NJN196693:NJP196693 NTJ196693:NTL196693 ODF196693:ODH196693 ONB196693:OND196693 OWX196693:OWZ196693 PGT196693:PGV196693 PQP196693:PQR196693 QAL196693:QAN196693 QKH196693:QKJ196693 QUD196693:QUF196693 RDZ196693:REB196693 RNV196693:RNX196693 RXR196693:RXT196693 SHN196693:SHP196693 SRJ196693:SRL196693 TBF196693:TBH196693 TLB196693:TLD196693 TUX196693:TUZ196693 UET196693:UEV196693 UOP196693:UOR196693 UYL196693:UYN196693 VIH196693:VIJ196693 VSD196693:VSF196693 WBZ196693:WCB196693 WLV196693:WLX196693 WVR196693:WVT196693 J262229:L262229 JF262229:JH262229 TB262229:TD262229 ACX262229:ACZ262229 AMT262229:AMV262229 AWP262229:AWR262229 BGL262229:BGN262229 BQH262229:BQJ262229 CAD262229:CAF262229 CJZ262229:CKB262229 CTV262229:CTX262229 DDR262229:DDT262229 DNN262229:DNP262229 DXJ262229:DXL262229 EHF262229:EHH262229 ERB262229:ERD262229 FAX262229:FAZ262229 FKT262229:FKV262229 FUP262229:FUR262229 GEL262229:GEN262229 GOH262229:GOJ262229 GYD262229:GYF262229 HHZ262229:HIB262229 HRV262229:HRX262229 IBR262229:IBT262229 ILN262229:ILP262229 IVJ262229:IVL262229 JFF262229:JFH262229 JPB262229:JPD262229 JYX262229:JYZ262229 KIT262229:KIV262229 KSP262229:KSR262229 LCL262229:LCN262229 LMH262229:LMJ262229 LWD262229:LWF262229 MFZ262229:MGB262229 MPV262229:MPX262229 MZR262229:MZT262229 NJN262229:NJP262229 NTJ262229:NTL262229 ODF262229:ODH262229 ONB262229:OND262229 OWX262229:OWZ262229 PGT262229:PGV262229 PQP262229:PQR262229 QAL262229:QAN262229 QKH262229:QKJ262229 QUD262229:QUF262229 RDZ262229:REB262229 RNV262229:RNX262229 RXR262229:RXT262229 SHN262229:SHP262229 SRJ262229:SRL262229 TBF262229:TBH262229 TLB262229:TLD262229 TUX262229:TUZ262229 UET262229:UEV262229 UOP262229:UOR262229 UYL262229:UYN262229 VIH262229:VIJ262229 VSD262229:VSF262229 WBZ262229:WCB262229 WLV262229:WLX262229 WVR262229:WVT262229 J327765:L327765 JF327765:JH327765 TB327765:TD327765 ACX327765:ACZ327765 AMT327765:AMV327765 AWP327765:AWR327765 BGL327765:BGN327765 BQH327765:BQJ327765 CAD327765:CAF327765 CJZ327765:CKB327765 CTV327765:CTX327765 DDR327765:DDT327765 DNN327765:DNP327765 DXJ327765:DXL327765 EHF327765:EHH327765 ERB327765:ERD327765 FAX327765:FAZ327765 FKT327765:FKV327765 FUP327765:FUR327765 GEL327765:GEN327765 GOH327765:GOJ327765 GYD327765:GYF327765 HHZ327765:HIB327765 HRV327765:HRX327765 IBR327765:IBT327765 ILN327765:ILP327765 IVJ327765:IVL327765 JFF327765:JFH327765 JPB327765:JPD327765 JYX327765:JYZ327765 KIT327765:KIV327765 KSP327765:KSR327765 LCL327765:LCN327765 LMH327765:LMJ327765 LWD327765:LWF327765 MFZ327765:MGB327765 MPV327765:MPX327765 MZR327765:MZT327765 NJN327765:NJP327765 NTJ327765:NTL327765 ODF327765:ODH327765 ONB327765:OND327765 OWX327765:OWZ327765 PGT327765:PGV327765 PQP327765:PQR327765 QAL327765:QAN327765 QKH327765:QKJ327765 QUD327765:QUF327765 RDZ327765:REB327765 RNV327765:RNX327765 RXR327765:RXT327765 SHN327765:SHP327765 SRJ327765:SRL327765 TBF327765:TBH327765 TLB327765:TLD327765 TUX327765:TUZ327765 UET327765:UEV327765 UOP327765:UOR327765 UYL327765:UYN327765 VIH327765:VIJ327765 VSD327765:VSF327765 WBZ327765:WCB327765 WLV327765:WLX327765 WVR327765:WVT327765 J393301:L393301 JF393301:JH393301 TB393301:TD393301 ACX393301:ACZ393301 AMT393301:AMV393301 AWP393301:AWR393301 BGL393301:BGN393301 BQH393301:BQJ393301 CAD393301:CAF393301 CJZ393301:CKB393301 CTV393301:CTX393301 DDR393301:DDT393301 DNN393301:DNP393301 DXJ393301:DXL393301 EHF393301:EHH393301 ERB393301:ERD393301 FAX393301:FAZ393301 FKT393301:FKV393301 FUP393301:FUR393301 GEL393301:GEN393301 GOH393301:GOJ393301 GYD393301:GYF393301 HHZ393301:HIB393301 HRV393301:HRX393301 IBR393301:IBT393301 ILN393301:ILP393301 IVJ393301:IVL393301 JFF393301:JFH393301 JPB393301:JPD393301 JYX393301:JYZ393301 KIT393301:KIV393301 KSP393301:KSR393301 LCL393301:LCN393301 LMH393301:LMJ393301 LWD393301:LWF393301 MFZ393301:MGB393301 MPV393301:MPX393301 MZR393301:MZT393301 NJN393301:NJP393301 NTJ393301:NTL393301 ODF393301:ODH393301 ONB393301:OND393301 OWX393301:OWZ393301 PGT393301:PGV393301 PQP393301:PQR393301 QAL393301:QAN393301 QKH393301:QKJ393301 QUD393301:QUF393301 RDZ393301:REB393301 RNV393301:RNX393301 RXR393301:RXT393301 SHN393301:SHP393301 SRJ393301:SRL393301 TBF393301:TBH393301 TLB393301:TLD393301 TUX393301:TUZ393301 UET393301:UEV393301 UOP393301:UOR393301 UYL393301:UYN393301 VIH393301:VIJ393301 VSD393301:VSF393301 WBZ393301:WCB393301 WLV393301:WLX393301 WVR393301:WVT393301 J458837:L458837 JF458837:JH458837 TB458837:TD458837 ACX458837:ACZ458837 AMT458837:AMV458837 AWP458837:AWR458837 BGL458837:BGN458837 BQH458837:BQJ458837 CAD458837:CAF458837 CJZ458837:CKB458837 CTV458837:CTX458837 DDR458837:DDT458837 DNN458837:DNP458837 DXJ458837:DXL458837 EHF458837:EHH458837 ERB458837:ERD458837 FAX458837:FAZ458837 FKT458837:FKV458837 FUP458837:FUR458837 GEL458837:GEN458837 GOH458837:GOJ458837 GYD458837:GYF458837 HHZ458837:HIB458837 HRV458837:HRX458837 IBR458837:IBT458837 ILN458837:ILP458837 IVJ458837:IVL458837 JFF458837:JFH458837 JPB458837:JPD458837 JYX458837:JYZ458837 KIT458837:KIV458837 KSP458837:KSR458837 LCL458837:LCN458837 LMH458837:LMJ458837 LWD458837:LWF458837 MFZ458837:MGB458837 MPV458837:MPX458837 MZR458837:MZT458837 NJN458837:NJP458837 NTJ458837:NTL458837 ODF458837:ODH458837 ONB458837:OND458837 OWX458837:OWZ458837 PGT458837:PGV458837 PQP458837:PQR458837 QAL458837:QAN458837 QKH458837:QKJ458837 QUD458837:QUF458837 RDZ458837:REB458837 RNV458837:RNX458837 RXR458837:RXT458837 SHN458837:SHP458837 SRJ458837:SRL458837 TBF458837:TBH458837 TLB458837:TLD458837 TUX458837:TUZ458837 UET458837:UEV458837 UOP458837:UOR458837 UYL458837:UYN458837 VIH458837:VIJ458837 VSD458837:VSF458837 WBZ458837:WCB458837 WLV458837:WLX458837 WVR458837:WVT458837 J524373:L524373 JF524373:JH524373 TB524373:TD524373 ACX524373:ACZ524373 AMT524373:AMV524373 AWP524373:AWR524373 BGL524373:BGN524373 BQH524373:BQJ524373 CAD524373:CAF524373 CJZ524373:CKB524373 CTV524373:CTX524373 DDR524373:DDT524373 DNN524373:DNP524373 DXJ524373:DXL524373 EHF524373:EHH524373 ERB524373:ERD524373 FAX524373:FAZ524373 FKT524373:FKV524373 FUP524373:FUR524373 GEL524373:GEN524373 GOH524373:GOJ524373 GYD524373:GYF524373 HHZ524373:HIB524373 HRV524373:HRX524373 IBR524373:IBT524373 ILN524373:ILP524373 IVJ524373:IVL524373 JFF524373:JFH524373 JPB524373:JPD524373 JYX524373:JYZ524373 KIT524373:KIV524373 KSP524373:KSR524373 LCL524373:LCN524373 LMH524373:LMJ524373 LWD524373:LWF524373 MFZ524373:MGB524373 MPV524373:MPX524373 MZR524373:MZT524373 NJN524373:NJP524373 NTJ524373:NTL524373 ODF524373:ODH524373 ONB524373:OND524373 OWX524373:OWZ524373 PGT524373:PGV524373 PQP524373:PQR524373 QAL524373:QAN524373 QKH524373:QKJ524373 QUD524373:QUF524373 RDZ524373:REB524373 RNV524373:RNX524373 RXR524373:RXT524373 SHN524373:SHP524373 SRJ524373:SRL524373 TBF524373:TBH524373 TLB524373:TLD524373 TUX524373:TUZ524373 UET524373:UEV524373 UOP524373:UOR524373 UYL524373:UYN524373 VIH524373:VIJ524373 VSD524373:VSF524373 WBZ524373:WCB524373 WLV524373:WLX524373 WVR524373:WVT524373 J589909:L589909 JF589909:JH589909 TB589909:TD589909 ACX589909:ACZ589909 AMT589909:AMV589909 AWP589909:AWR589909 BGL589909:BGN589909 BQH589909:BQJ589909 CAD589909:CAF589909 CJZ589909:CKB589909 CTV589909:CTX589909 DDR589909:DDT589909 DNN589909:DNP589909 DXJ589909:DXL589909 EHF589909:EHH589909 ERB589909:ERD589909 FAX589909:FAZ589909 FKT589909:FKV589909 FUP589909:FUR589909 GEL589909:GEN589909 GOH589909:GOJ589909 GYD589909:GYF589909 HHZ589909:HIB589909 HRV589909:HRX589909 IBR589909:IBT589909 ILN589909:ILP589909 IVJ589909:IVL589909 JFF589909:JFH589909 JPB589909:JPD589909 JYX589909:JYZ589909 KIT589909:KIV589909 KSP589909:KSR589909 LCL589909:LCN589909 LMH589909:LMJ589909 LWD589909:LWF589909 MFZ589909:MGB589909 MPV589909:MPX589909 MZR589909:MZT589909 NJN589909:NJP589909 NTJ589909:NTL589909 ODF589909:ODH589909 ONB589909:OND589909 OWX589909:OWZ589909 PGT589909:PGV589909 PQP589909:PQR589909 QAL589909:QAN589909 QKH589909:QKJ589909 QUD589909:QUF589909 RDZ589909:REB589909 RNV589909:RNX589909 RXR589909:RXT589909 SHN589909:SHP589909 SRJ589909:SRL589909 TBF589909:TBH589909 TLB589909:TLD589909 TUX589909:TUZ589909 UET589909:UEV589909 UOP589909:UOR589909 UYL589909:UYN589909 VIH589909:VIJ589909 VSD589909:VSF589909 WBZ589909:WCB589909 WLV589909:WLX589909 WVR589909:WVT589909 J655445:L655445 JF655445:JH655445 TB655445:TD655445 ACX655445:ACZ655445 AMT655445:AMV655445 AWP655445:AWR655445 BGL655445:BGN655445 BQH655445:BQJ655445 CAD655445:CAF655445 CJZ655445:CKB655445 CTV655445:CTX655445 DDR655445:DDT655445 DNN655445:DNP655445 DXJ655445:DXL655445 EHF655445:EHH655445 ERB655445:ERD655445 FAX655445:FAZ655445 FKT655445:FKV655445 FUP655445:FUR655445 GEL655445:GEN655445 GOH655445:GOJ655445 GYD655445:GYF655445 HHZ655445:HIB655445 HRV655445:HRX655445 IBR655445:IBT655445 ILN655445:ILP655445 IVJ655445:IVL655445 JFF655445:JFH655445 JPB655445:JPD655445 JYX655445:JYZ655445 KIT655445:KIV655445 KSP655445:KSR655445 LCL655445:LCN655445 LMH655445:LMJ655445 LWD655445:LWF655445 MFZ655445:MGB655445 MPV655445:MPX655445 MZR655445:MZT655445 NJN655445:NJP655445 NTJ655445:NTL655445 ODF655445:ODH655445 ONB655445:OND655445 OWX655445:OWZ655445 PGT655445:PGV655445 PQP655445:PQR655445 QAL655445:QAN655445 QKH655445:QKJ655445 QUD655445:QUF655445 RDZ655445:REB655445 RNV655445:RNX655445 RXR655445:RXT655445 SHN655445:SHP655445 SRJ655445:SRL655445 TBF655445:TBH655445 TLB655445:TLD655445 TUX655445:TUZ655445 UET655445:UEV655445 UOP655445:UOR655445 UYL655445:UYN655445 VIH655445:VIJ655445 VSD655445:VSF655445 WBZ655445:WCB655445 WLV655445:WLX655445 WVR655445:WVT655445 J720981:L720981 JF720981:JH720981 TB720981:TD720981 ACX720981:ACZ720981 AMT720981:AMV720981 AWP720981:AWR720981 BGL720981:BGN720981 BQH720981:BQJ720981 CAD720981:CAF720981 CJZ720981:CKB720981 CTV720981:CTX720981 DDR720981:DDT720981 DNN720981:DNP720981 DXJ720981:DXL720981 EHF720981:EHH720981 ERB720981:ERD720981 FAX720981:FAZ720981 FKT720981:FKV720981 FUP720981:FUR720981 GEL720981:GEN720981 GOH720981:GOJ720981 GYD720981:GYF720981 HHZ720981:HIB720981 HRV720981:HRX720981 IBR720981:IBT720981 ILN720981:ILP720981 IVJ720981:IVL720981 JFF720981:JFH720981 JPB720981:JPD720981 JYX720981:JYZ720981 KIT720981:KIV720981 KSP720981:KSR720981 LCL720981:LCN720981 LMH720981:LMJ720981 LWD720981:LWF720981 MFZ720981:MGB720981 MPV720981:MPX720981 MZR720981:MZT720981 NJN720981:NJP720981 NTJ720981:NTL720981 ODF720981:ODH720981 ONB720981:OND720981 OWX720981:OWZ720981 PGT720981:PGV720981 PQP720981:PQR720981 QAL720981:QAN720981 QKH720981:QKJ720981 QUD720981:QUF720981 RDZ720981:REB720981 RNV720981:RNX720981 RXR720981:RXT720981 SHN720981:SHP720981 SRJ720981:SRL720981 TBF720981:TBH720981 TLB720981:TLD720981 TUX720981:TUZ720981 UET720981:UEV720981 UOP720981:UOR720981 UYL720981:UYN720981 VIH720981:VIJ720981 VSD720981:VSF720981 WBZ720981:WCB720981 WLV720981:WLX720981 WVR720981:WVT720981 J786517:L786517 JF786517:JH786517 TB786517:TD786517 ACX786517:ACZ786517 AMT786517:AMV786517 AWP786517:AWR786517 BGL786517:BGN786517 BQH786517:BQJ786517 CAD786517:CAF786517 CJZ786517:CKB786517 CTV786517:CTX786517 DDR786517:DDT786517 DNN786517:DNP786517 DXJ786517:DXL786517 EHF786517:EHH786517 ERB786517:ERD786517 FAX786517:FAZ786517 FKT786517:FKV786517 FUP786517:FUR786517 GEL786517:GEN786517 GOH786517:GOJ786517 GYD786517:GYF786517 HHZ786517:HIB786517 HRV786517:HRX786517 IBR786517:IBT786517 ILN786517:ILP786517 IVJ786517:IVL786517 JFF786517:JFH786517 JPB786517:JPD786517 JYX786517:JYZ786517 KIT786517:KIV786517 KSP786517:KSR786517 LCL786517:LCN786517 LMH786517:LMJ786517 LWD786517:LWF786517 MFZ786517:MGB786517 MPV786517:MPX786517 MZR786517:MZT786517 NJN786517:NJP786517 NTJ786517:NTL786517 ODF786517:ODH786517 ONB786517:OND786517 OWX786517:OWZ786517 PGT786517:PGV786517 PQP786517:PQR786517 QAL786517:QAN786517 QKH786517:QKJ786517 QUD786517:QUF786517 RDZ786517:REB786517 RNV786517:RNX786517 RXR786517:RXT786517 SHN786517:SHP786517 SRJ786517:SRL786517 TBF786517:TBH786517 TLB786517:TLD786517 TUX786517:TUZ786517 UET786517:UEV786517 UOP786517:UOR786517 UYL786517:UYN786517 VIH786517:VIJ786517 VSD786517:VSF786517 WBZ786517:WCB786517 WLV786517:WLX786517 WVR786517:WVT786517 J852053:L852053 JF852053:JH852053 TB852053:TD852053 ACX852053:ACZ852053 AMT852053:AMV852053 AWP852053:AWR852053 BGL852053:BGN852053 BQH852053:BQJ852053 CAD852053:CAF852053 CJZ852053:CKB852053 CTV852053:CTX852053 DDR852053:DDT852053 DNN852053:DNP852053 DXJ852053:DXL852053 EHF852053:EHH852053 ERB852053:ERD852053 FAX852053:FAZ852053 FKT852053:FKV852053 FUP852053:FUR852053 GEL852053:GEN852053 GOH852053:GOJ852053 GYD852053:GYF852053 HHZ852053:HIB852053 HRV852053:HRX852053 IBR852053:IBT852053 ILN852053:ILP852053 IVJ852053:IVL852053 JFF852053:JFH852053 JPB852053:JPD852053 JYX852053:JYZ852053 KIT852053:KIV852053 KSP852053:KSR852053 LCL852053:LCN852053 LMH852053:LMJ852053 LWD852053:LWF852053 MFZ852053:MGB852053 MPV852053:MPX852053 MZR852053:MZT852053 NJN852053:NJP852053 NTJ852053:NTL852053 ODF852053:ODH852053 ONB852053:OND852053 OWX852053:OWZ852053 PGT852053:PGV852053 PQP852053:PQR852053 QAL852053:QAN852053 QKH852053:QKJ852053 QUD852053:QUF852053 RDZ852053:REB852053 RNV852053:RNX852053 RXR852053:RXT852053 SHN852053:SHP852053 SRJ852053:SRL852053 TBF852053:TBH852053 TLB852053:TLD852053 TUX852053:TUZ852053 UET852053:UEV852053 UOP852053:UOR852053 UYL852053:UYN852053 VIH852053:VIJ852053 VSD852053:VSF852053 WBZ852053:WCB852053 WLV852053:WLX852053 WVR852053:WVT852053 J917589:L917589 JF917589:JH917589 TB917589:TD917589 ACX917589:ACZ917589 AMT917589:AMV917589 AWP917589:AWR917589 BGL917589:BGN917589 BQH917589:BQJ917589 CAD917589:CAF917589 CJZ917589:CKB917589 CTV917589:CTX917589 DDR917589:DDT917589 DNN917589:DNP917589 DXJ917589:DXL917589 EHF917589:EHH917589 ERB917589:ERD917589 FAX917589:FAZ917589 FKT917589:FKV917589 FUP917589:FUR917589 GEL917589:GEN917589 GOH917589:GOJ917589 GYD917589:GYF917589 HHZ917589:HIB917589 HRV917589:HRX917589 IBR917589:IBT917589 ILN917589:ILP917589 IVJ917589:IVL917589 JFF917589:JFH917589 JPB917589:JPD917589 JYX917589:JYZ917589 KIT917589:KIV917589 KSP917589:KSR917589 LCL917589:LCN917589 LMH917589:LMJ917589 LWD917589:LWF917589 MFZ917589:MGB917589 MPV917589:MPX917589 MZR917589:MZT917589 NJN917589:NJP917589 NTJ917589:NTL917589 ODF917589:ODH917589 ONB917589:OND917589 OWX917589:OWZ917589 PGT917589:PGV917589 PQP917589:PQR917589 QAL917589:QAN917589 QKH917589:QKJ917589 QUD917589:QUF917589 RDZ917589:REB917589 RNV917589:RNX917589 RXR917589:RXT917589 SHN917589:SHP917589 SRJ917589:SRL917589 TBF917589:TBH917589 TLB917589:TLD917589 TUX917589:TUZ917589 UET917589:UEV917589 UOP917589:UOR917589 UYL917589:UYN917589 VIH917589:VIJ917589 VSD917589:VSF917589 WBZ917589:WCB917589 WLV917589:WLX917589 WVR917589:WVT917589 J983125:L983125 JF983125:JH983125 TB983125:TD983125 ACX983125:ACZ983125 AMT983125:AMV983125 AWP983125:AWR983125 BGL983125:BGN983125 BQH983125:BQJ983125 CAD983125:CAF983125 CJZ983125:CKB983125 CTV983125:CTX983125 DDR983125:DDT983125 DNN983125:DNP983125 DXJ983125:DXL983125 EHF983125:EHH983125 ERB983125:ERD983125 FAX983125:FAZ983125 FKT983125:FKV983125 FUP983125:FUR983125 GEL983125:GEN983125 GOH983125:GOJ983125 GYD983125:GYF983125 HHZ983125:HIB983125 HRV983125:HRX983125 IBR983125:IBT983125 ILN983125:ILP983125 IVJ983125:IVL983125 JFF983125:JFH983125 JPB983125:JPD983125 JYX983125:JYZ983125 KIT983125:KIV983125 KSP983125:KSR983125 LCL983125:LCN983125 LMH983125:LMJ983125 LWD983125:LWF983125 MFZ983125:MGB983125 MPV983125:MPX983125 MZR983125:MZT983125 NJN983125:NJP983125 NTJ983125:NTL983125 ODF983125:ODH983125 ONB983125:OND983125 OWX983125:OWZ983125 PGT983125:PGV983125 PQP983125:PQR983125 QAL983125:QAN983125 QKH983125:QKJ983125 QUD983125:QUF983125 RDZ983125:REB983125 RNV983125:RNX983125 RXR983125:RXT983125 SHN983125:SHP983125 SRJ983125:SRL983125 TBF983125:TBH983125 TLB983125:TLD983125 TUX983125:TUZ983125 UET983125:UEV983125 UOP983125:UOR983125 UYL983125:UYN983125 VIH983125:VIJ983125 VSD983125:VSF983125 WBZ983125:WCB983125 WLV983125:WLX983125 WVR983125:WVT983125 N85:P85 JJ85:JL85 TF85:TH85 ADB85:ADD85 AMX85:AMZ85 AWT85:AWV85 BGP85:BGR85 BQL85:BQN85 CAH85:CAJ85 CKD85:CKF85 CTZ85:CUB85 DDV85:DDX85 DNR85:DNT85 DXN85:DXP85 EHJ85:EHL85 ERF85:ERH85 FBB85:FBD85 FKX85:FKZ85 FUT85:FUV85 GEP85:GER85 GOL85:GON85 GYH85:GYJ85 HID85:HIF85 HRZ85:HSB85 IBV85:IBX85 ILR85:ILT85 IVN85:IVP85 JFJ85:JFL85 JPF85:JPH85 JZB85:JZD85 KIX85:KIZ85 KST85:KSV85 LCP85:LCR85 LML85:LMN85 LWH85:LWJ85 MGD85:MGF85 MPZ85:MQB85 MZV85:MZX85 NJR85:NJT85 NTN85:NTP85 ODJ85:ODL85 ONF85:ONH85 OXB85:OXD85 PGX85:PGZ85 PQT85:PQV85 QAP85:QAR85 QKL85:QKN85 QUH85:QUJ85 RED85:REF85 RNZ85:ROB85 RXV85:RXX85 SHR85:SHT85 SRN85:SRP85 TBJ85:TBL85 TLF85:TLH85 TVB85:TVD85 UEX85:UEZ85 UOT85:UOV85 UYP85:UYR85 VIL85:VIN85 VSH85:VSJ85 WCD85:WCF85 WLZ85:WMB85 WVV85:WVX85 N65621:P65621 JJ65621:JL65621 TF65621:TH65621 ADB65621:ADD65621 AMX65621:AMZ65621 AWT65621:AWV65621 BGP65621:BGR65621 BQL65621:BQN65621 CAH65621:CAJ65621 CKD65621:CKF65621 CTZ65621:CUB65621 DDV65621:DDX65621 DNR65621:DNT65621 DXN65621:DXP65621 EHJ65621:EHL65621 ERF65621:ERH65621 FBB65621:FBD65621 FKX65621:FKZ65621 FUT65621:FUV65621 GEP65621:GER65621 GOL65621:GON65621 GYH65621:GYJ65621 HID65621:HIF65621 HRZ65621:HSB65621 IBV65621:IBX65621 ILR65621:ILT65621 IVN65621:IVP65621 JFJ65621:JFL65621 JPF65621:JPH65621 JZB65621:JZD65621 KIX65621:KIZ65621 KST65621:KSV65621 LCP65621:LCR65621 LML65621:LMN65621 LWH65621:LWJ65621 MGD65621:MGF65621 MPZ65621:MQB65621 MZV65621:MZX65621 NJR65621:NJT65621 NTN65621:NTP65621 ODJ65621:ODL65621 ONF65621:ONH65621 OXB65621:OXD65621 PGX65621:PGZ65621 PQT65621:PQV65621 QAP65621:QAR65621 QKL65621:QKN65621 QUH65621:QUJ65621 RED65621:REF65621 RNZ65621:ROB65621 RXV65621:RXX65621 SHR65621:SHT65621 SRN65621:SRP65621 TBJ65621:TBL65621 TLF65621:TLH65621 TVB65621:TVD65621 UEX65621:UEZ65621 UOT65621:UOV65621 UYP65621:UYR65621 VIL65621:VIN65621 VSH65621:VSJ65621 WCD65621:WCF65621 WLZ65621:WMB65621 WVV65621:WVX65621 N131157:P131157 JJ131157:JL131157 TF131157:TH131157 ADB131157:ADD131157 AMX131157:AMZ131157 AWT131157:AWV131157 BGP131157:BGR131157 BQL131157:BQN131157 CAH131157:CAJ131157 CKD131157:CKF131157 CTZ131157:CUB131157 DDV131157:DDX131157 DNR131157:DNT131157 DXN131157:DXP131157 EHJ131157:EHL131157 ERF131157:ERH131157 FBB131157:FBD131157 FKX131157:FKZ131157 FUT131157:FUV131157 GEP131157:GER131157 GOL131157:GON131157 GYH131157:GYJ131157 HID131157:HIF131157 HRZ131157:HSB131157 IBV131157:IBX131157 ILR131157:ILT131157 IVN131157:IVP131157 JFJ131157:JFL131157 JPF131157:JPH131157 JZB131157:JZD131157 KIX131157:KIZ131157 KST131157:KSV131157 LCP131157:LCR131157 LML131157:LMN131157 LWH131157:LWJ131157 MGD131157:MGF131157 MPZ131157:MQB131157 MZV131157:MZX131157 NJR131157:NJT131157 NTN131157:NTP131157 ODJ131157:ODL131157 ONF131157:ONH131157 OXB131157:OXD131157 PGX131157:PGZ131157 PQT131157:PQV131157 QAP131157:QAR131157 QKL131157:QKN131157 QUH131157:QUJ131157 RED131157:REF131157 RNZ131157:ROB131157 RXV131157:RXX131157 SHR131157:SHT131157 SRN131157:SRP131157 TBJ131157:TBL131157 TLF131157:TLH131157 TVB131157:TVD131157 UEX131157:UEZ131157 UOT131157:UOV131157 UYP131157:UYR131157 VIL131157:VIN131157 VSH131157:VSJ131157 WCD131157:WCF131157 WLZ131157:WMB131157 WVV131157:WVX131157 N196693:P196693 JJ196693:JL196693 TF196693:TH196693 ADB196693:ADD196693 AMX196693:AMZ196693 AWT196693:AWV196693 BGP196693:BGR196693 BQL196693:BQN196693 CAH196693:CAJ196693 CKD196693:CKF196693 CTZ196693:CUB196693 DDV196693:DDX196693 DNR196693:DNT196693 DXN196693:DXP196693 EHJ196693:EHL196693 ERF196693:ERH196693 FBB196693:FBD196693 FKX196693:FKZ196693 FUT196693:FUV196693 GEP196693:GER196693 GOL196693:GON196693 GYH196693:GYJ196693 HID196693:HIF196693 HRZ196693:HSB196693 IBV196693:IBX196693 ILR196693:ILT196693 IVN196693:IVP196693 JFJ196693:JFL196693 JPF196693:JPH196693 JZB196693:JZD196693 KIX196693:KIZ196693 KST196693:KSV196693 LCP196693:LCR196693 LML196693:LMN196693 LWH196693:LWJ196693 MGD196693:MGF196693 MPZ196693:MQB196693 MZV196693:MZX196693 NJR196693:NJT196693 NTN196693:NTP196693 ODJ196693:ODL196693 ONF196693:ONH196693 OXB196693:OXD196693 PGX196693:PGZ196693 PQT196693:PQV196693 QAP196693:QAR196693 QKL196693:QKN196693 QUH196693:QUJ196693 RED196693:REF196693 RNZ196693:ROB196693 RXV196693:RXX196693 SHR196693:SHT196693 SRN196693:SRP196693 TBJ196693:TBL196693 TLF196693:TLH196693 TVB196693:TVD196693 UEX196693:UEZ196693 UOT196693:UOV196693 UYP196693:UYR196693 VIL196693:VIN196693 VSH196693:VSJ196693 WCD196693:WCF196693 WLZ196693:WMB196693 WVV196693:WVX196693 N262229:P262229 JJ262229:JL262229 TF262229:TH262229 ADB262229:ADD262229 AMX262229:AMZ262229 AWT262229:AWV262229 BGP262229:BGR262229 BQL262229:BQN262229 CAH262229:CAJ262229 CKD262229:CKF262229 CTZ262229:CUB262229 DDV262229:DDX262229 DNR262229:DNT262229 DXN262229:DXP262229 EHJ262229:EHL262229 ERF262229:ERH262229 FBB262229:FBD262229 FKX262229:FKZ262229 FUT262229:FUV262229 GEP262229:GER262229 GOL262229:GON262229 GYH262229:GYJ262229 HID262229:HIF262229 HRZ262229:HSB262229 IBV262229:IBX262229 ILR262229:ILT262229 IVN262229:IVP262229 JFJ262229:JFL262229 JPF262229:JPH262229 JZB262229:JZD262229 KIX262229:KIZ262229 KST262229:KSV262229 LCP262229:LCR262229 LML262229:LMN262229 LWH262229:LWJ262229 MGD262229:MGF262229 MPZ262229:MQB262229 MZV262229:MZX262229 NJR262229:NJT262229 NTN262229:NTP262229 ODJ262229:ODL262229 ONF262229:ONH262229 OXB262229:OXD262229 PGX262229:PGZ262229 PQT262229:PQV262229 QAP262229:QAR262229 QKL262229:QKN262229 QUH262229:QUJ262229 RED262229:REF262229 RNZ262229:ROB262229 RXV262229:RXX262229 SHR262229:SHT262229 SRN262229:SRP262229 TBJ262229:TBL262229 TLF262229:TLH262229 TVB262229:TVD262229 UEX262229:UEZ262229 UOT262229:UOV262229 UYP262229:UYR262229 VIL262229:VIN262229 VSH262229:VSJ262229 WCD262229:WCF262229 WLZ262229:WMB262229 WVV262229:WVX262229 N327765:P327765 JJ327765:JL327765 TF327765:TH327765 ADB327765:ADD327765 AMX327765:AMZ327765 AWT327765:AWV327765 BGP327765:BGR327765 BQL327765:BQN327765 CAH327765:CAJ327765 CKD327765:CKF327765 CTZ327765:CUB327765 DDV327765:DDX327765 DNR327765:DNT327765 DXN327765:DXP327765 EHJ327765:EHL327765 ERF327765:ERH327765 FBB327765:FBD327765 FKX327765:FKZ327765 FUT327765:FUV327765 GEP327765:GER327765 GOL327765:GON327765 GYH327765:GYJ327765 HID327765:HIF327765 HRZ327765:HSB327765 IBV327765:IBX327765 ILR327765:ILT327765 IVN327765:IVP327765 JFJ327765:JFL327765 JPF327765:JPH327765 JZB327765:JZD327765 KIX327765:KIZ327765 KST327765:KSV327765 LCP327765:LCR327765 LML327765:LMN327765 LWH327765:LWJ327765 MGD327765:MGF327765 MPZ327765:MQB327765 MZV327765:MZX327765 NJR327765:NJT327765 NTN327765:NTP327765 ODJ327765:ODL327765 ONF327765:ONH327765 OXB327765:OXD327765 PGX327765:PGZ327765 PQT327765:PQV327765 QAP327765:QAR327765 QKL327765:QKN327765 QUH327765:QUJ327765 RED327765:REF327765 RNZ327765:ROB327765 RXV327765:RXX327765 SHR327765:SHT327765 SRN327765:SRP327765 TBJ327765:TBL327765 TLF327765:TLH327765 TVB327765:TVD327765 UEX327765:UEZ327765 UOT327765:UOV327765 UYP327765:UYR327765 VIL327765:VIN327765 VSH327765:VSJ327765 WCD327765:WCF327765 WLZ327765:WMB327765 WVV327765:WVX327765 N393301:P393301 JJ393301:JL393301 TF393301:TH393301 ADB393301:ADD393301 AMX393301:AMZ393301 AWT393301:AWV393301 BGP393301:BGR393301 BQL393301:BQN393301 CAH393301:CAJ393301 CKD393301:CKF393301 CTZ393301:CUB393301 DDV393301:DDX393301 DNR393301:DNT393301 DXN393301:DXP393301 EHJ393301:EHL393301 ERF393301:ERH393301 FBB393301:FBD393301 FKX393301:FKZ393301 FUT393301:FUV393301 GEP393301:GER393301 GOL393301:GON393301 GYH393301:GYJ393301 HID393301:HIF393301 HRZ393301:HSB393301 IBV393301:IBX393301 ILR393301:ILT393301 IVN393301:IVP393301 JFJ393301:JFL393301 JPF393301:JPH393301 JZB393301:JZD393301 KIX393301:KIZ393301 KST393301:KSV393301 LCP393301:LCR393301 LML393301:LMN393301 LWH393301:LWJ393301 MGD393301:MGF393301 MPZ393301:MQB393301 MZV393301:MZX393301 NJR393301:NJT393301 NTN393301:NTP393301 ODJ393301:ODL393301 ONF393301:ONH393301 OXB393301:OXD393301 PGX393301:PGZ393301 PQT393301:PQV393301 QAP393301:QAR393301 QKL393301:QKN393301 QUH393301:QUJ393301 RED393301:REF393301 RNZ393301:ROB393301 RXV393301:RXX393301 SHR393301:SHT393301 SRN393301:SRP393301 TBJ393301:TBL393301 TLF393301:TLH393301 TVB393301:TVD393301 UEX393301:UEZ393301 UOT393301:UOV393301 UYP393301:UYR393301 VIL393301:VIN393301 VSH393301:VSJ393301 WCD393301:WCF393301 WLZ393301:WMB393301 WVV393301:WVX393301 N458837:P458837 JJ458837:JL458837 TF458837:TH458837 ADB458837:ADD458837 AMX458837:AMZ458837 AWT458837:AWV458837 BGP458837:BGR458837 BQL458837:BQN458837 CAH458837:CAJ458837 CKD458837:CKF458837 CTZ458837:CUB458837 DDV458837:DDX458837 DNR458837:DNT458837 DXN458837:DXP458837 EHJ458837:EHL458837 ERF458837:ERH458837 FBB458837:FBD458837 FKX458837:FKZ458837 FUT458837:FUV458837 GEP458837:GER458837 GOL458837:GON458837 GYH458837:GYJ458837 HID458837:HIF458837 HRZ458837:HSB458837 IBV458837:IBX458837 ILR458837:ILT458837 IVN458837:IVP458837 JFJ458837:JFL458837 JPF458837:JPH458837 JZB458837:JZD458837 KIX458837:KIZ458837 KST458837:KSV458837 LCP458837:LCR458837 LML458837:LMN458837 LWH458837:LWJ458837 MGD458837:MGF458837 MPZ458837:MQB458837 MZV458837:MZX458837 NJR458837:NJT458837 NTN458837:NTP458837 ODJ458837:ODL458837 ONF458837:ONH458837 OXB458837:OXD458837 PGX458837:PGZ458837 PQT458837:PQV458837 QAP458837:QAR458837 QKL458837:QKN458837 QUH458837:QUJ458837 RED458837:REF458837 RNZ458837:ROB458837 RXV458837:RXX458837 SHR458837:SHT458837 SRN458837:SRP458837 TBJ458837:TBL458837 TLF458837:TLH458837 TVB458837:TVD458837 UEX458837:UEZ458837 UOT458837:UOV458837 UYP458837:UYR458837 VIL458837:VIN458837 VSH458837:VSJ458837 WCD458837:WCF458837 WLZ458837:WMB458837 WVV458837:WVX458837 N524373:P524373 JJ524373:JL524373 TF524373:TH524373 ADB524373:ADD524373 AMX524373:AMZ524373 AWT524373:AWV524373 BGP524373:BGR524373 BQL524373:BQN524373 CAH524373:CAJ524373 CKD524373:CKF524373 CTZ524373:CUB524373 DDV524373:DDX524373 DNR524373:DNT524373 DXN524373:DXP524373 EHJ524373:EHL524373 ERF524373:ERH524373 FBB524373:FBD524373 FKX524373:FKZ524373 FUT524373:FUV524373 GEP524373:GER524373 GOL524373:GON524373 GYH524373:GYJ524373 HID524373:HIF524373 HRZ524373:HSB524373 IBV524373:IBX524373 ILR524373:ILT524373 IVN524373:IVP524373 JFJ524373:JFL524373 JPF524373:JPH524373 JZB524373:JZD524373 KIX524373:KIZ524373 KST524373:KSV524373 LCP524373:LCR524373 LML524373:LMN524373 LWH524373:LWJ524373 MGD524373:MGF524373 MPZ524373:MQB524373 MZV524373:MZX524373 NJR524373:NJT524373 NTN524373:NTP524373 ODJ524373:ODL524373 ONF524373:ONH524373 OXB524373:OXD524373 PGX524373:PGZ524373 PQT524373:PQV524373 QAP524373:QAR524373 QKL524373:QKN524373 QUH524373:QUJ524373 RED524373:REF524373 RNZ524373:ROB524373 RXV524373:RXX524373 SHR524373:SHT524373 SRN524373:SRP524373 TBJ524373:TBL524373 TLF524373:TLH524373 TVB524373:TVD524373 UEX524373:UEZ524373 UOT524373:UOV524373 UYP524373:UYR524373 VIL524373:VIN524373 VSH524373:VSJ524373 WCD524373:WCF524373 WLZ524373:WMB524373 WVV524373:WVX524373 N589909:P589909 JJ589909:JL589909 TF589909:TH589909 ADB589909:ADD589909 AMX589909:AMZ589909 AWT589909:AWV589909 BGP589909:BGR589909 BQL589909:BQN589909 CAH589909:CAJ589909 CKD589909:CKF589909 CTZ589909:CUB589909 DDV589909:DDX589909 DNR589909:DNT589909 DXN589909:DXP589909 EHJ589909:EHL589909 ERF589909:ERH589909 FBB589909:FBD589909 FKX589909:FKZ589909 FUT589909:FUV589909 GEP589909:GER589909 GOL589909:GON589909 GYH589909:GYJ589909 HID589909:HIF589909 HRZ589909:HSB589909 IBV589909:IBX589909 ILR589909:ILT589909 IVN589909:IVP589909 JFJ589909:JFL589909 JPF589909:JPH589909 JZB589909:JZD589909 KIX589909:KIZ589909 KST589909:KSV589909 LCP589909:LCR589909 LML589909:LMN589909 LWH589909:LWJ589909 MGD589909:MGF589909 MPZ589909:MQB589909 MZV589909:MZX589909 NJR589909:NJT589909 NTN589909:NTP589909 ODJ589909:ODL589909 ONF589909:ONH589909 OXB589909:OXD589909 PGX589909:PGZ589909 PQT589909:PQV589909 QAP589909:QAR589909 QKL589909:QKN589909 QUH589909:QUJ589909 RED589909:REF589909 RNZ589909:ROB589909 RXV589909:RXX589909 SHR589909:SHT589909 SRN589909:SRP589909 TBJ589909:TBL589909 TLF589909:TLH589909 TVB589909:TVD589909 UEX589909:UEZ589909 UOT589909:UOV589909 UYP589909:UYR589909 VIL589909:VIN589909 VSH589909:VSJ589909 WCD589909:WCF589909 WLZ589909:WMB589909 WVV589909:WVX589909 N655445:P655445 JJ655445:JL655445 TF655445:TH655445 ADB655445:ADD655445 AMX655445:AMZ655445 AWT655445:AWV655445 BGP655445:BGR655445 BQL655445:BQN655445 CAH655445:CAJ655445 CKD655445:CKF655445 CTZ655445:CUB655445 DDV655445:DDX655445 DNR655445:DNT655445 DXN655445:DXP655445 EHJ655445:EHL655445 ERF655445:ERH655445 FBB655445:FBD655445 FKX655445:FKZ655445 FUT655445:FUV655445 GEP655445:GER655445 GOL655445:GON655445 GYH655445:GYJ655445 HID655445:HIF655445 HRZ655445:HSB655445 IBV655445:IBX655445 ILR655445:ILT655445 IVN655445:IVP655445 JFJ655445:JFL655445 JPF655445:JPH655445 JZB655445:JZD655445 KIX655445:KIZ655445 KST655445:KSV655445 LCP655445:LCR655445 LML655445:LMN655445 LWH655445:LWJ655445 MGD655445:MGF655445 MPZ655445:MQB655445 MZV655445:MZX655445 NJR655445:NJT655445 NTN655445:NTP655445 ODJ655445:ODL655445 ONF655445:ONH655445 OXB655445:OXD655445 PGX655445:PGZ655445 PQT655445:PQV655445 QAP655445:QAR655445 QKL655445:QKN655445 QUH655445:QUJ655445 RED655445:REF655445 RNZ655445:ROB655445 RXV655445:RXX655445 SHR655445:SHT655445 SRN655445:SRP655445 TBJ655445:TBL655445 TLF655445:TLH655445 TVB655445:TVD655445 UEX655445:UEZ655445 UOT655445:UOV655445 UYP655445:UYR655445 VIL655445:VIN655445 VSH655445:VSJ655445 WCD655445:WCF655445 WLZ655445:WMB655445 WVV655445:WVX655445 N720981:P720981 JJ720981:JL720981 TF720981:TH720981 ADB720981:ADD720981 AMX720981:AMZ720981 AWT720981:AWV720981 BGP720981:BGR720981 BQL720981:BQN720981 CAH720981:CAJ720981 CKD720981:CKF720981 CTZ720981:CUB720981 DDV720981:DDX720981 DNR720981:DNT720981 DXN720981:DXP720981 EHJ720981:EHL720981 ERF720981:ERH720981 FBB720981:FBD720981 FKX720981:FKZ720981 FUT720981:FUV720981 GEP720981:GER720981 GOL720981:GON720981 GYH720981:GYJ720981 HID720981:HIF720981 HRZ720981:HSB720981 IBV720981:IBX720981 ILR720981:ILT720981 IVN720981:IVP720981 JFJ720981:JFL720981 JPF720981:JPH720981 JZB720981:JZD720981 KIX720981:KIZ720981 KST720981:KSV720981 LCP720981:LCR720981 LML720981:LMN720981 LWH720981:LWJ720981 MGD720981:MGF720981 MPZ720981:MQB720981 MZV720981:MZX720981 NJR720981:NJT720981 NTN720981:NTP720981 ODJ720981:ODL720981 ONF720981:ONH720981 OXB720981:OXD720981 PGX720981:PGZ720981 PQT720981:PQV720981 QAP720981:QAR720981 QKL720981:QKN720981 QUH720981:QUJ720981 RED720981:REF720981 RNZ720981:ROB720981 RXV720981:RXX720981 SHR720981:SHT720981 SRN720981:SRP720981 TBJ720981:TBL720981 TLF720981:TLH720981 TVB720981:TVD720981 UEX720981:UEZ720981 UOT720981:UOV720981 UYP720981:UYR720981 VIL720981:VIN720981 VSH720981:VSJ720981 WCD720981:WCF720981 WLZ720981:WMB720981 WVV720981:WVX720981 N786517:P786517 JJ786517:JL786517 TF786517:TH786517 ADB786517:ADD786517 AMX786517:AMZ786517 AWT786517:AWV786517 BGP786517:BGR786517 BQL786517:BQN786517 CAH786517:CAJ786517 CKD786517:CKF786517 CTZ786517:CUB786517 DDV786517:DDX786517 DNR786517:DNT786517 DXN786517:DXP786517 EHJ786517:EHL786517 ERF786517:ERH786517 FBB786517:FBD786517 FKX786517:FKZ786517 FUT786517:FUV786517 GEP786517:GER786517 GOL786517:GON786517 GYH786517:GYJ786517 HID786517:HIF786517 HRZ786517:HSB786517 IBV786517:IBX786517 ILR786517:ILT786517 IVN786517:IVP786517 JFJ786517:JFL786517 JPF786517:JPH786517 JZB786517:JZD786517 KIX786517:KIZ786517 KST786517:KSV786517 LCP786517:LCR786517 LML786517:LMN786517 LWH786517:LWJ786517 MGD786517:MGF786517 MPZ786517:MQB786517 MZV786517:MZX786517 NJR786517:NJT786517 NTN786517:NTP786517 ODJ786517:ODL786517 ONF786517:ONH786517 OXB786517:OXD786517 PGX786517:PGZ786517 PQT786517:PQV786517 QAP786517:QAR786517 QKL786517:QKN786517 QUH786517:QUJ786517 RED786517:REF786517 RNZ786517:ROB786517 RXV786517:RXX786517 SHR786517:SHT786517 SRN786517:SRP786517 TBJ786517:TBL786517 TLF786517:TLH786517 TVB786517:TVD786517 UEX786517:UEZ786517 UOT786517:UOV786517 UYP786517:UYR786517 VIL786517:VIN786517 VSH786517:VSJ786517 WCD786517:WCF786517 WLZ786517:WMB786517 WVV786517:WVX786517 N852053:P852053 JJ852053:JL852053 TF852053:TH852053 ADB852053:ADD852053 AMX852053:AMZ852053 AWT852053:AWV852053 BGP852053:BGR852053 BQL852053:BQN852053 CAH852053:CAJ852053 CKD852053:CKF852053 CTZ852053:CUB852053 DDV852053:DDX852053 DNR852053:DNT852053 DXN852053:DXP852053 EHJ852053:EHL852053 ERF852053:ERH852053 FBB852053:FBD852053 FKX852053:FKZ852053 FUT852053:FUV852053 GEP852053:GER852053 GOL852053:GON852053 GYH852053:GYJ852053 HID852053:HIF852053 HRZ852053:HSB852053 IBV852053:IBX852053 ILR852053:ILT852053 IVN852053:IVP852053 JFJ852053:JFL852053 JPF852053:JPH852053 JZB852053:JZD852053 KIX852053:KIZ852053 KST852053:KSV852053 LCP852053:LCR852053 LML852053:LMN852053 LWH852053:LWJ852053 MGD852053:MGF852053 MPZ852053:MQB852053 MZV852053:MZX852053 NJR852053:NJT852053 NTN852053:NTP852053 ODJ852053:ODL852053 ONF852053:ONH852053 OXB852053:OXD852053 PGX852053:PGZ852053 PQT852053:PQV852053 QAP852053:QAR852053 QKL852053:QKN852053 QUH852053:QUJ852053 RED852053:REF852053 RNZ852053:ROB852053 RXV852053:RXX852053 SHR852053:SHT852053 SRN852053:SRP852053 TBJ852053:TBL852053 TLF852053:TLH852053 TVB852053:TVD852053 UEX852053:UEZ852053 UOT852053:UOV852053 UYP852053:UYR852053 VIL852053:VIN852053 VSH852053:VSJ852053 WCD852053:WCF852053 WLZ852053:WMB852053 WVV852053:WVX852053 N917589:P917589 JJ917589:JL917589 TF917589:TH917589 ADB917589:ADD917589 AMX917589:AMZ917589 AWT917589:AWV917589 BGP917589:BGR917589 BQL917589:BQN917589 CAH917589:CAJ917589 CKD917589:CKF917589 CTZ917589:CUB917589 DDV917589:DDX917589 DNR917589:DNT917589 DXN917589:DXP917589 EHJ917589:EHL917589 ERF917589:ERH917589 FBB917589:FBD917589 FKX917589:FKZ917589 FUT917589:FUV917589 GEP917589:GER917589 GOL917589:GON917589 GYH917589:GYJ917589 HID917589:HIF917589 HRZ917589:HSB917589 IBV917589:IBX917589 ILR917589:ILT917589 IVN917589:IVP917589 JFJ917589:JFL917589 JPF917589:JPH917589 JZB917589:JZD917589 KIX917589:KIZ917589 KST917589:KSV917589 LCP917589:LCR917589 LML917589:LMN917589 LWH917589:LWJ917589 MGD917589:MGF917589 MPZ917589:MQB917589 MZV917589:MZX917589 NJR917589:NJT917589 NTN917589:NTP917589 ODJ917589:ODL917589 ONF917589:ONH917589 OXB917589:OXD917589 PGX917589:PGZ917589 PQT917589:PQV917589 QAP917589:QAR917589 QKL917589:QKN917589 QUH917589:QUJ917589 RED917589:REF917589 RNZ917589:ROB917589 RXV917589:RXX917589 SHR917589:SHT917589 SRN917589:SRP917589 TBJ917589:TBL917589 TLF917589:TLH917589 TVB917589:TVD917589 UEX917589:UEZ917589 UOT917589:UOV917589 UYP917589:UYR917589 VIL917589:VIN917589 VSH917589:VSJ917589 WCD917589:WCF917589 WLZ917589:WMB917589 WVV917589:WVX917589 N983125:P983125 JJ983125:JL983125 TF983125:TH983125 ADB983125:ADD983125 AMX983125:AMZ983125 AWT983125:AWV983125 BGP983125:BGR983125 BQL983125:BQN983125 CAH983125:CAJ983125 CKD983125:CKF983125 CTZ983125:CUB983125 DDV983125:DDX983125 DNR983125:DNT983125 DXN983125:DXP983125 EHJ983125:EHL983125 ERF983125:ERH983125 FBB983125:FBD983125 FKX983125:FKZ983125 FUT983125:FUV983125 GEP983125:GER983125 GOL983125:GON983125 GYH983125:GYJ983125 HID983125:HIF983125 HRZ983125:HSB983125 IBV983125:IBX983125 ILR983125:ILT983125 IVN983125:IVP983125 JFJ983125:JFL983125 JPF983125:JPH983125 JZB983125:JZD983125 KIX983125:KIZ983125 KST983125:KSV983125 LCP983125:LCR983125 LML983125:LMN983125 LWH983125:LWJ983125 MGD983125:MGF983125 MPZ983125:MQB983125 MZV983125:MZX983125 NJR983125:NJT983125 NTN983125:NTP983125 ODJ983125:ODL983125 ONF983125:ONH983125 OXB983125:OXD983125 PGX983125:PGZ983125 PQT983125:PQV983125 QAP983125:QAR983125 QKL983125:QKN983125 QUH983125:QUJ983125 RED983125:REF983125 RNZ983125:ROB983125 RXV983125:RXX983125 SHR983125:SHT983125 SRN983125:SRP983125 TBJ983125:TBL983125 TLF983125:TLH983125 TVB983125:TVD983125 UEX983125:UEZ983125 UOT983125:UOV983125 UYP983125:UYR983125 VIL983125:VIN983125 VSH983125:VSJ983125 WCD983125:WCF983125 WLZ983125:WMB983125 WVV983125:WVX983125" xr:uid="{BF4D619A-82E9-4A62-960F-BE03FD2C3135}"/>
    <dataValidation allowBlank="1" showInputMessage="1" showErrorMessage="1" promptTitle="Parts Per Hour" prompt="Witnessed parts produced per hour.  Calculated based on trial time, qty scrapped/reworked and downtime." sqref="J87:L87 JF87:JH87 TB87:TD87 ACX87:ACZ87 AMT87:AMV87 AWP87:AWR87 BGL87:BGN87 BQH87:BQJ87 CAD87:CAF87 CJZ87:CKB87 CTV87:CTX87 DDR87:DDT87 DNN87:DNP87 DXJ87:DXL87 EHF87:EHH87 ERB87:ERD87 FAX87:FAZ87 FKT87:FKV87 FUP87:FUR87 GEL87:GEN87 GOH87:GOJ87 GYD87:GYF87 HHZ87:HIB87 HRV87:HRX87 IBR87:IBT87 ILN87:ILP87 IVJ87:IVL87 JFF87:JFH87 JPB87:JPD87 JYX87:JYZ87 KIT87:KIV87 KSP87:KSR87 LCL87:LCN87 LMH87:LMJ87 LWD87:LWF87 MFZ87:MGB87 MPV87:MPX87 MZR87:MZT87 NJN87:NJP87 NTJ87:NTL87 ODF87:ODH87 ONB87:OND87 OWX87:OWZ87 PGT87:PGV87 PQP87:PQR87 QAL87:QAN87 QKH87:QKJ87 QUD87:QUF87 RDZ87:REB87 RNV87:RNX87 RXR87:RXT87 SHN87:SHP87 SRJ87:SRL87 TBF87:TBH87 TLB87:TLD87 TUX87:TUZ87 UET87:UEV87 UOP87:UOR87 UYL87:UYN87 VIH87:VIJ87 VSD87:VSF87 WBZ87:WCB87 WLV87:WLX87 WVR87:WVT87 J65623:L65623 JF65623:JH65623 TB65623:TD65623 ACX65623:ACZ65623 AMT65623:AMV65623 AWP65623:AWR65623 BGL65623:BGN65623 BQH65623:BQJ65623 CAD65623:CAF65623 CJZ65623:CKB65623 CTV65623:CTX65623 DDR65623:DDT65623 DNN65623:DNP65623 DXJ65623:DXL65623 EHF65623:EHH65623 ERB65623:ERD65623 FAX65623:FAZ65623 FKT65623:FKV65623 FUP65623:FUR65623 GEL65623:GEN65623 GOH65623:GOJ65623 GYD65623:GYF65623 HHZ65623:HIB65623 HRV65623:HRX65623 IBR65623:IBT65623 ILN65623:ILP65623 IVJ65623:IVL65623 JFF65623:JFH65623 JPB65623:JPD65623 JYX65623:JYZ65623 KIT65623:KIV65623 KSP65623:KSR65623 LCL65623:LCN65623 LMH65623:LMJ65623 LWD65623:LWF65623 MFZ65623:MGB65623 MPV65623:MPX65623 MZR65623:MZT65623 NJN65623:NJP65623 NTJ65623:NTL65623 ODF65623:ODH65623 ONB65623:OND65623 OWX65623:OWZ65623 PGT65623:PGV65623 PQP65623:PQR65623 QAL65623:QAN65623 QKH65623:QKJ65623 QUD65623:QUF65623 RDZ65623:REB65623 RNV65623:RNX65623 RXR65623:RXT65623 SHN65623:SHP65623 SRJ65623:SRL65623 TBF65623:TBH65623 TLB65623:TLD65623 TUX65623:TUZ65623 UET65623:UEV65623 UOP65623:UOR65623 UYL65623:UYN65623 VIH65623:VIJ65623 VSD65623:VSF65623 WBZ65623:WCB65623 WLV65623:WLX65623 WVR65623:WVT65623 J131159:L131159 JF131159:JH131159 TB131159:TD131159 ACX131159:ACZ131159 AMT131159:AMV131159 AWP131159:AWR131159 BGL131159:BGN131159 BQH131159:BQJ131159 CAD131159:CAF131159 CJZ131159:CKB131159 CTV131159:CTX131159 DDR131159:DDT131159 DNN131159:DNP131159 DXJ131159:DXL131159 EHF131159:EHH131159 ERB131159:ERD131159 FAX131159:FAZ131159 FKT131159:FKV131159 FUP131159:FUR131159 GEL131159:GEN131159 GOH131159:GOJ131159 GYD131159:GYF131159 HHZ131159:HIB131159 HRV131159:HRX131159 IBR131159:IBT131159 ILN131159:ILP131159 IVJ131159:IVL131159 JFF131159:JFH131159 JPB131159:JPD131159 JYX131159:JYZ131159 KIT131159:KIV131159 KSP131159:KSR131159 LCL131159:LCN131159 LMH131159:LMJ131159 LWD131159:LWF131159 MFZ131159:MGB131159 MPV131159:MPX131159 MZR131159:MZT131159 NJN131159:NJP131159 NTJ131159:NTL131159 ODF131159:ODH131159 ONB131159:OND131159 OWX131159:OWZ131159 PGT131159:PGV131159 PQP131159:PQR131159 QAL131159:QAN131159 QKH131159:QKJ131159 QUD131159:QUF131159 RDZ131159:REB131159 RNV131159:RNX131159 RXR131159:RXT131159 SHN131159:SHP131159 SRJ131159:SRL131159 TBF131159:TBH131159 TLB131159:TLD131159 TUX131159:TUZ131159 UET131159:UEV131159 UOP131159:UOR131159 UYL131159:UYN131159 VIH131159:VIJ131159 VSD131159:VSF131159 WBZ131159:WCB131159 WLV131159:WLX131159 WVR131159:WVT131159 J196695:L196695 JF196695:JH196695 TB196695:TD196695 ACX196695:ACZ196695 AMT196695:AMV196695 AWP196695:AWR196695 BGL196695:BGN196695 BQH196695:BQJ196695 CAD196695:CAF196695 CJZ196695:CKB196695 CTV196695:CTX196695 DDR196695:DDT196695 DNN196695:DNP196695 DXJ196695:DXL196695 EHF196695:EHH196695 ERB196695:ERD196695 FAX196695:FAZ196695 FKT196695:FKV196695 FUP196695:FUR196695 GEL196695:GEN196695 GOH196695:GOJ196695 GYD196695:GYF196695 HHZ196695:HIB196695 HRV196695:HRX196695 IBR196695:IBT196695 ILN196695:ILP196695 IVJ196695:IVL196695 JFF196695:JFH196695 JPB196695:JPD196695 JYX196695:JYZ196695 KIT196695:KIV196695 KSP196695:KSR196695 LCL196695:LCN196695 LMH196695:LMJ196695 LWD196695:LWF196695 MFZ196695:MGB196695 MPV196695:MPX196695 MZR196695:MZT196695 NJN196695:NJP196695 NTJ196695:NTL196695 ODF196695:ODH196695 ONB196695:OND196695 OWX196695:OWZ196695 PGT196695:PGV196695 PQP196695:PQR196695 QAL196695:QAN196695 QKH196695:QKJ196695 QUD196695:QUF196695 RDZ196695:REB196695 RNV196695:RNX196695 RXR196695:RXT196695 SHN196695:SHP196695 SRJ196695:SRL196695 TBF196695:TBH196695 TLB196695:TLD196695 TUX196695:TUZ196695 UET196695:UEV196695 UOP196695:UOR196695 UYL196695:UYN196695 VIH196695:VIJ196695 VSD196695:VSF196695 WBZ196695:WCB196695 WLV196695:WLX196695 WVR196695:WVT196695 J262231:L262231 JF262231:JH262231 TB262231:TD262231 ACX262231:ACZ262231 AMT262231:AMV262231 AWP262231:AWR262231 BGL262231:BGN262231 BQH262231:BQJ262231 CAD262231:CAF262231 CJZ262231:CKB262231 CTV262231:CTX262231 DDR262231:DDT262231 DNN262231:DNP262231 DXJ262231:DXL262231 EHF262231:EHH262231 ERB262231:ERD262231 FAX262231:FAZ262231 FKT262231:FKV262231 FUP262231:FUR262231 GEL262231:GEN262231 GOH262231:GOJ262231 GYD262231:GYF262231 HHZ262231:HIB262231 HRV262231:HRX262231 IBR262231:IBT262231 ILN262231:ILP262231 IVJ262231:IVL262231 JFF262231:JFH262231 JPB262231:JPD262231 JYX262231:JYZ262231 KIT262231:KIV262231 KSP262231:KSR262231 LCL262231:LCN262231 LMH262231:LMJ262231 LWD262231:LWF262231 MFZ262231:MGB262231 MPV262231:MPX262231 MZR262231:MZT262231 NJN262231:NJP262231 NTJ262231:NTL262231 ODF262231:ODH262231 ONB262231:OND262231 OWX262231:OWZ262231 PGT262231:PGV262231 PQP262231:PQR262231 QAL262231:QAN262231 QKH262231:QKJ262231 QUD262231:QUF262231 RDZ262231:REB262231 RNV262231:RNX262231 RXR262231:RXT262231 SHN262231:SHP262231 SRJ262231:SRL262231 TBF262231:TBH262231 TLB262231:TLD262231 TUX262231:TUZ262231 UET262231:UEV262231 UOP262231:UOR262231 UYL262231:UYN262231 VIH262231:VIJ262231 VSD262231:VSF262231 WBZ262231:WCB262231 WLV262231:WLX262231 WVR262231:WVT262231 J327767:L327767 JF327767:JH327767 TB327767:TD327767 ACX327767:ACZ327767 AMT327767:AMV327767 AWP327767:AWR327767 BGL327767:BGN327767 BQH327767:BQJ327767 CAD327767:CAF327767 CJZ327767:CKB327767 CTV327767:CTX327767 DDR327767:DDT327767 DNN327767:DNP327767 DXJ327767:DXL327767 EHF327767:EHH327767 ERB327767:ERD327767 FAX327767:FAZ327767 FKT327767:FKV327767 FUP327767:FUR327767 GEL327767:GEN327767 GOH327767:GOJ327767 GYD327767:GYF327767 HHZ327767:HIB327767 HRV327767:HRX327767 IBR327767:IBT327767 ILN327767:ILP327767 IVJ327767:IVL327767 JFF327767:JFH327767 JPB327767:JPD327767 JYX327767:JYZ327767 KIT327767:KIV327767 KSP327767:KSR327767 LCL327767:LCN327767 LMH327767:LMJ327767 LWD327767:LWF327767 MFZ327767:MGB327767 MPV327767:MPX327767 MZR327767:MZT327767 NJN327767:NJP327767 NTJ327767:NTL327767 ODF327767:ODH327767 ONB327767:OND327767 OWX327767:OWZ327767 PGT327767:PGV327767 PQP327767:PQR327767 QAL327767:QAN327767 QKH327767:QKJ327767 QUD327767:QUF327767 RDZ327767:REB327767 RNV327767:RNX327767 RXR327767:RXT327767 SHN327767:SHP327767 SRJ327767:SRL327767 TBF327767:TBH327767 TLB327767:TLD327767 TUX327767:TUZ327767 UET327767:UEV327767 UOP327767:UOR327767 UYL327767:UYN327767 VIH327767:VIJ327767 VSD327767:VSF327767 WBZ327767:WCB327767 WLV327767:WLX327767 WVR327767:WVT327767 J393303:L393303 JF393303:JH393303 TB393303:TD393303 ACX393303:ACZ393303 AMT393303:AMV393303 AWP393303:AWR393303 BGL393303:BGN393303 BQH393303:BQJ393303 CAD393303:CAF393303 CJZ393303:CKB393303 CTV393303:CTX393303 DDR393303:DDT393303 DNN393303:DNP393303 DXJ393303:DXL393303 EHF393303:EHH393303 ERB393303:ERD393303 FAX393303:FAZ393303 FKT393303:FKV393303 FUP393303:FUR393303 GEL393303:GEN393303 GOH393303:GOJ393303 GYD393303:GYF393303 HHZ393303:HIB393303 HRV393303:HRX393303 IBR393303:IBT393303 ILN393303:ILP393303 IVJ393303:IVL393303 JFF393303:JFH393303 JPB393303:JPD393303 JYX393303:JYZ393303 KIT393303:KIV393303 KSP393303:KSR393303 LCL393303:LCN393303 LMH393303:LMJ393303 LWD393303:LWF393303 MFZ393303:MGB393303 MPV393303:MPX393303 MZR393303:MZT393303 NJN393303:NJP393303 NTJ393303:NTL393303 ODF393303:ODH393303 ONB393303:OND393303 OWX393303:OWZ393303 PGT393303:PGV393303 PQP393303:PQR393303 QAL393303:QAN393303 QKH393303:QKJ393303 QUD393303:QUF393303 RDZ393303:REB393303 RNV393303:RNX393303 RXR393303:RXT393303 SHN393303:SHP393303 SRJ393303:SRL393303 TBF393303:TBH393303 TLB393303:TLD393303 TUX393303:TUZ393303 UET393303:UEV393303 UOP393303:UOR393303 UYL393303:UYN393303 VIH393303:VIJ393303 VSD393303:VSF393303 WBZ393303:WCB393303 WLV393303:WLX393303 WVR393303:WVT393303 J458839:L458839 JF458839:JH458839 TB458839:TD458839 ACX458839:ACZ458839 AMT458839:AMV458839 AWP458839:AWR458839 BGL458839:BGN458839 BQH458839:BQJ458839 CAD458839:CAF458839 CJZ458839:CKB458839 CTV458839:CTX458839 DDR458839:DDT458839 DNN458839:DNP458839 DXJ458839:DXL458839 EHF458839:EHH458839 ERB458839:ERD458839 FAX458839:FAZ458839 FKT458839:FKV458839 FUP458839:FUR458839 GEL458839:GEN458839 GOH458839:GOJ458839 GYD458839:GYF458839 HHZ458839:HIB458839 HRV458839:HRX458839 IBR458839:IBT458839 ILN458839:ILP458839 IVJ458839:IVL458839 JFF458839:JFH458839 JPB458839:JPD458839 JYX458839:JYZ458839 KIT458839:KIV458839 KSP458839:KSR458839 LCL458839:LCN458839 LMH458839:LMJ458839 LWD458839:LWF458839 MFZ458839:MGB458839 MPV458839:MPX458839 MZR458839:MZT458839 NJN458839:NJP458839 NTJ458839:NTL458839 ODF458839:ODH458839 ONB458839:OND458839 OWX458839:OWZ458839 PGT458839:PGV458839 PQP458839:PQR458839 QAL458839:QAN458839 QKH458839:QKJ458839 QUD458839:QUF458839 RDZ458839:REB458839 RNV458839:RNX458839 RXR458839:RXT458839 SHN458839:SHP458839 SRJ458839:SRL458839 TBF458839:TBH458839 TLB458839:TLD458839 TUX458839:TUZ458839 UET458839:UEV458839 UOP458839:UOR458839 UYL458839:UYN458839 VIH458839:VIJ458839 VSD458839:VSF458839 WBZ458839:WCB458839 WLV458839:WLX458839 WVR458839:WVT458839 J524375:L524375 JF524375:JH524375 TB524375:TD524375 ACX524375:ACZ524375 AMT524375:AMV524375 AWP524375:AWR524375 BGL524375:BGN524375 BQH524375:BQJ524375 CAD524375:CAF524375 CJZ524375:CKB524375 CTV524375:CTX524375 DDR524375:DDT524375 DNN524375:DNP524375 DXJ524375:DXL524375 EHF524375:EHH524375 ERB524375:ERD524375 FAX524375:FAZ524375 FKT524375:FKV524375 FUP524375:FUR524375 GEL524375:GEN524375 GOH524375:GOJ524375 GYD524375:GYF524375 HHZ524375:HIB524375 HRV524375:HRX524375 IBR524375:IBT524375 ILN524375:ILP524375 IVJ524375:IVL524375 JFF524375:JFH524375 JPB524375:JPD524375 JYX524375:JYZ524375 KIT524375:KIV524375 KSP524375:KSR524375 LCL524375:LCN524375 LMH524375:LMJ524375 LWD524375:LWF524375 MFZ524375:MGB524375 MPV524375:MPX524375 MZR524375:MZT524375 NJN524375:NJP524375 NTJ524375:NTL524375 ODF524375:ODH524375 ONB524375:OND524375 OWX524375:OWZ524375 PGT524375:PGV524375 PQP524375:PQR524375 QAL524375:QAN524375 QKH524375:QKJ524375 QUD524375:QUF524375 RDZ524375:REB524375 RNV524375:RNX524375 RXR524375:RXT524375 SHN524375:SHP524375 SRJ524375:SRL524375 TBF524375:TBH524375 TLB524375:TLD524375 TUX524375:TUZ524375 UET524375:UEV524375 UOP524375:UOR524375 UYL524375:UYN524375 VIH524375:VIJ524375 VSD524375:VSF524375 WBZ524375:WCB524375 WLV524375:WLX524375 WVR524375:WVT524375 J589911:L589911 JF589911:JH589911 TB589911:TD589911 ACX589911:ACZ589911 AMT589911:AMV589911 AWP589911:AWR589911 BGL589911:BGN589911 BQH589911:BQJ589911 CAD589911:CAF589911 CJZ589911:CKB589911 CTV589911:CTX589911 DDR589911:DDT589911 DNN589911:DNP589911 DXJ589911:DXL589911 EHF589911:EHH589911 ERB589911:ERD589911 FAX589911:FAZ589911 FKT589911:FKV589911 FUP589911:FUR589911 GEL589911:GEN589911 GOH589911:GOJ589911 GYD589911:GYF589911 HHZ589911:HIB589911 HRV589911:HRX589911 IBR589911:IBT589911 ILN589911:ILP589911 IVJ589911:IVL589911 JFF589911:JFH589911 JPB589911:JPD589911 JYX589911:JYZ589911 KIT589911:KIV589911 KSP589911:KSR589911 LCL589911:LCN589911 LMH589911:LMJ589911 LWD589911:LWF589911 MFZ589911:MGB589911 MPV589911:MPX589911 MZR589911:MZT589911 NJN589911:NJP589911 NTJ589911:NTL589911 ODF589911:ODH589911 ONB589911:OND589911 OWX589911:OWZ589911 PGT589911:PGV589911 PQP589911:PQR589911 QAL589911:QAN589911 QKH589911:QKJ589911 QUD589911:QUF589911 RDZ589911:REB589911 RNV589911:RNX589911 RXR589911:RXT589911 SHN589911:SHP589911 SRJ589911:SRL589911 TBF589911:TBH589911 TLB589911:TLD589911 TUX589911:TUZ589911 UET589911:UEV589911 UOP589911:UOR589911 UYL589911:UYN589911 VIH589911:VIJ589911 VSD589911:VSF589911 WBZ589911:WCB589911 WLV589911:WLX589911 WVR589911:WVT589911 J655447:L655447 JF655447:JH655447 TB655447:TD655447 ACX655447:ACZ655447 AMT655447:AMV655447 AWP655447:AWR655447 BGL655447:BGN655447 BQH655447:BQJ655447 CAD655447:CAF655447 CJZ655447:CKB655447 CTV655447:CTX655447 DDR655447:DDT655447 DNN655447:DNP655447 DXJ655447:DXL655447 EHF655447:EHH655447 ERB655447:ERD655447 FAX655447:FAZ655447 FKT655447:FKV655447 FUP655447:FUR655447 GEL655447:GEN655447 GOH655447:GOJ655447 GYD655447:GYF655447 HHZ655447:HIB655447 HRV655447:HRX655447 IBR655447:IBT655447 ILN655447:ILP655447 IVJ655447:IVL655447 JFF655447:JFH655447 JPB655447:JPD655447 JYX655447:JYZ655447 KIT655447:KIV655447 KSP655447:KSR655447 LCL655447:LCN655447 LMH655447:LMJ655447 LWD655447:LWF655447 MFZ655447:MGB655447 MPV655447:MPX655447 MZR655447:MZT655447 NJN655447:NJP655447 NTJ655447:NTL655447 ODF655447:ODH655447 ONB655447:OND655447 OWX655447:OWZ655447 PGT655447:PGV655447 PQP655447:PQR655447 QAL655447:QAN655447 QKH655447:QKJ655447 QUD655447:QUF655447 RDZ655447:REB655447 RNV655447:RNX655447 RXR655447:RXT655447 SHN655447:SHP655447 SRJ655447:SRL655447 TBF655447:TBH655447 TLB655447:TLD655447 TUX655447:TUZ655447 UET655447:UEV655447 UOP655447:UOR655447 UYL655447:UYN655447 VIH655447:VIJ655447 VSD655447:VSF655447 WBZ655447:WCB655447 WLV655447:WLX655447 WVR655447:WVT655447 J720983:L720983 JF720983:JH720983 TB720983:TD720983 ACX720983:ACZ720983 AMT720983:AMV720983 AWP720983:AWR720983 BGL720983:BGN720983 BQH720983:BQJ720983 CAD720983:CAF720983 CJZ720983:CKB720983 CTV720983:CTX720983 DDR720983:DDT720983 DNN720983:DNP720983 DXJ720983:DXL720983 EHF720983:EHH720983 ERB720983:ERD720983 FAX720983:FAZ720983 FKT720983:FKV720983 FUP720983:FUR720983 GEL720983:GEN720983 GOH720983:GOJ720983 GYD720983:GYF720983 HHZ720983:HIB720983 HRV720983:HRX720983 IBR720983:IBT720983 ILN720983:ILP720983 IVJ720983:IVL720983 JFF720983:JFH720983 JPB720983:JPD720983 JYX720983:JYZ720983 KIT720983:KIV720983 KSP720983:KSR720983 LCL720983:LCN720983 LMH720983:LMJ720983 LWD720983:LWF720983 MFZ720983:MGB720983 MPV720983:MPX720983 MZR720983:MZT720983 NJN720983:NJP720983 NTJ720983:NTL720983 ODF720983:ODH720983 ONB720983:OND720983 OWX720983:OWZ720983 PGT720983:PGV720983 PQP720983:PQR720983 QAL720983:QAN720983 QKH720983:QKJ720983 QUD720983:QUF720983 RDZ720983:REB720983 RNV720983:RNX720983 RXR720983:RXT720983 SHN720983:SHP720983 SRJ720983:SRL720983 TBF720983:TBH720983 TLB720983:TLD720983 TUX720983:TUZ720983 UET720983:UEV720983 UOP720983:UOR720983 UYL720983:UYN720983 VIH720983:VIJ720983 VSD720983:VSF720983 WBZ720983:WCB720983 WLV720983:WLX720983 WVR720983:WVT720983 J786519:L786519 JF786519:JH786519 TB786519:TD786519 ACX786519:ACZ786519 AMT786519:AMV786519 AWP786519:AWR786519 BGL786519:BGN786519 BQH786519:BQJ786519 CAD786519:CAF786519 CJZ786519:CKB786519 CTV786519:CTX786519 DDR786519:DDT786519 DNN786519:DNP786519 DXJ786519:DXL786519 EHF786519:EHH786519 ERB786519:ERD786519 FAX786519:FAZ786519 FKT786519:FKV786519 FUP786519:FUR786519 GEL786519:GEN786519 GOH786519:GOJ786519 GYD786519:GYF786519 HHZ786519:HIB786519 HRV786519:HRX786519 IBR786519:IBT786519 ILN786519:ILP786519 IVJ786519:IVL786519 JFF786519:JFH786519 JPB786519:JPD786519 JYX786519:JYZ786519 KIT786519:KIV786519 KSP786519:KSR786519 LCL786519:LCN786519 LMH786519:LMJ786519 LWD786519:LWF786519 MFZ786519:MGB786519 MPV786519:MPX786519 MZR786519:MZT786519 NJN786519:NJP786519 NTJ786519:NTL786519 ODF786519:ODH786519 ONB786519:OND786519 OWX786519:OWZ786519 PGT786519:PGV786519 PQP786519:PQR786519 QAL786519:QAN786519 QKH786519:QKJ786519 QUD786519:QUF786519 RDZ786519:REB786519 RNV786519:RNX786519 RXR786519:RXT786519 SHN786519:SHP786519 SRJ786519:SRL786519 TBF786519:TBH786519 TLB786519:TLD786519 TUX786519:TUZ786519 UET786519:UEV786519 UOP786519:UOR786519 UYL786519:UYN786519 VIH786519:VIJ786519 VSD786519:VSF786519 WBZ786519:WCB786519 WLV786519:WLX786519 WVR786519:WVT786519 J852055:L852055 JF852055:JH852055 TB852055:TD852055 ACX852055:ACZ852055 AMT852055:AMV852055 AWP852055:AWR852055 BGL852055:BGN852055 BQH852055:BQJ852055 CAD852055:CAF852055 CJZ852055:CKB852055 CTV852055:CTX852055 DDR852055:DDT852055 DNN852055:DNP852055 DXJ852055:DXL852055 EHF852055:EHH852055 ERB852055:ERD852055 FAX852055:FAZ852055 FKT852055:FKV852055 FUP852055:FUR852055 GEL852055:GEN852055 GOH852055:GOJ852055 GYD852055:GYF852055 HHZ852055:HIB852055 HRV852055:HRX852055 IBR852055:IBT852055 ILN852055:ILP852055 IVJ852055:IVL852055 JFF852055:JFH852055 JPB852055:JPD852055 JYX852055:JYZ852055 KIT852055:KIV852055 KSP852055:KSR852055 LCL852055:LCN852055 LMH852055:LMJ852055 LWD852055:LWF852055 MFZ852055:MGB852055 MPV852055:MPX852055 MZR852055:MZT852055 NJN852055:NJP852055 NTJ852055:NTL852055 ODF852055:ODH852055 ONB852055:OND852055 OWX852055:OWZ852055 PGT852055:PGV852055 PQP852055:PQR852055 QAL852055:QAN852055 QKH852055:QKJ852055 QUD852055:QUF852055 RDZ852055:REB852055 RNV852055:RNX852055 RXR852055:RXT852055 SHN852055:SHP852055 SRJ852055:SRL852055 TBF852055:TBH852055 TLB852055:TLD852055 TUX852055:TUZ852055 UET852055:UEV852055 UOP852055:UOR852055 UYL852055:UYN852055 VIH852055:VIJ852055 VSD852055:VSF852055 WBZ852055:WCB852055 WLV852055:WLX852055 WVR852055:WVT852055 J917591:L917591 JF917591:JH917591 TB917591:TD917591 ACX917591:ACZ917591 AMT917591:AMV917591 AWP917591:AWR917591 BGL917591:BGN917591 BQH917591:BQJ917591 CAD917591:CAF917591 CJZ917591:CKB917591 CTV917591:CTX917591 DDR917591:DDT917591 DNN917591:DNP917591 DXJ917591:DXL917591 EHF917591:EHH917591 ERB917591:ERD917591 FAX917591:FAZ917591 FKT917591:FKV917591 FUP917591:FUR917591 GEL917591:GEN917591 GOH917591:GOJ917591 GYD917591:GYF917591 HHZ917591:HIB917591 HRV917591:HRX917591 IBR917591:IBT917591 ILN917591:ILP917591 IVJ917591:IVL917591 JFF917591:JFH917591 JPB917591:JPD917591 JYX917591:JYZ917591 KIT917591:KIV917591 KSP917591:KSR917591 LCL917591:LCN917591 LMH917591:LMJ917591 LWD917591:LWF917591 MFZ917591:MGB917591 MPV917591:MPX917591 MZR917591:MZT917591 NJN917591:NJP917591 NTJ917591:NTL917591 ODF917591:ODH917591 ONB917591:OND917591 OWX917591:OWZ917591 PGT917591:PGV917591 PQP917591:PQR917591 QAL917591:QAN917591 QKH917591:QKJ917591 QUD917591:QUF917591 RDZ917591:REB917591 RNV917591:RNX917591 RXR917591:RXT917591 SHN917591:SHP917591 SRJ917591:SRL917591 TBF917591:TBH917591 TLB917591:TLD917591 TUX917591:TUZ917591 UET917591:UEV917591 UOP917591:UOR917591 UYL917591:UYN917591 VIH917591:VIJ917591 VSD917591:VSF917591 WBZ917591:WCB917591 WLV917591:WLX917591 WVR917591:WVT917591 J983127:L983127 JF983127:JH983127 TB983127:TD983127 ACX983127:ACZ983127 AMT983127:AMV983127 AWP983127:AWR983127 BGL983127:BGN983127 BQH983127:BQJ983127 CAD983127:CAF983127 CJZ983127:CKB983127 CTV983127:CTX983127 DDR983127:DDT983127 DNN983127:DNP983127 DXJ983127:DXL983127 EHF983127:EHH983127 ERB983127:ERD983127 FAX983127:FAZ983127 FKT983127:FKV983127 FUP983127:FUR983127 GEL983127:GEN983127 GOH983127:GOJ983127 GYD983127:GYF983127 HHZ983127:HIB983127 HRV983127:HRX983127 IBR983127:IBT983127 ILN983127:ILP983127 IVJ983127:IVL983127 JFF983127:JFH983127 JPB983127:JPD983127 JYX983127:JYZ983127 KIT983127:KIV983127 KSP983127:KSR983127 LCL983127:LCN983127 LMH983127:LMJ983127 LWD983127:LWF983127 MFZ983127:MGB983127 MPV983127:MPX983127 MZR983127:MZT983127 NJN983127:NJP983127 NTJ983127:NTL983127 ODF983127:ODH983127 ONB983127:OND983127 OWX983127:OWZ983127 PGT983127:PGV983127 PQP983127:PQR983127 QAL983127:QAN983127 QKH983127:QKJ983127 QUD983127:QUF983127 RDZ983127:REB983127 RNV983127:RNX983127 RXR983127:RXT983127 SHN983127:SHP983127 SRJ983127:SRL983127 TBF983127:TBH983127 TLB983127:TLD983127 TUX983127:TUZ983127 UET983127:UEV983127 UOP983127:UOR983127 UYL983127:UYN983127 VIH983127:VIJ983127 VSD983127:VSF983127 WBZ983127:WCB983127 WLV983127:WLX983127 WVR983127:WVT983127 N87:P87 JJ87:JL87 TF87:TH87 ADB87:ADD87 AMX87:AMZ87 AWT87:AWV87 BGP87:BGR87 BQL87:BQN87 CAH87:CAJ87 CKD87:CKF87 CTZ87:CUB87 DDV87:DDX87 DNR87:DNT87 DXN87:DXP87 EHJ87:EHL87 ERF87:ERH87 FBB87:FBD87 FKX87:FKZ87 FUT87:FUV87 GEP87:GER87 GOL87:GON87 GYH87:GYJ87 HID87:HIF87 HRZ87:HSB87 IBV87:IBX87 ILR87:ILT87 IVN87:IVP87 JFJ87:JFL87 JPF87:JPH87 JZB87:JZD87 KIX87:KIZ87 KST87:KSV87 LCP87:LCR87 LML87:LMN87 LWH87:LWJ87 MGD87:MGF87 MPZ87:MQB87 MZV87:MZX87 NJR87:NJT87 NTN87:NTP87 ODJ87:ODL87 ONF87:ONH87 OXB87:OXD87 PGX87:PGZ87 PQT87:PQV87 QAP87:QAR87 QKL87:QKN87 QUH87:QUJ87 RED87:REF87 RNZ87:ROB87 RXV87:RXX87 SHR87:SHT87 SRN87:SRP87 TBJ87:TBL87 TLF87:TLH87 TVB87:TVD87 UEX87:UEZ87 UOT87:UOV87 UYP87:UYR87 VIL87:VIN87 VSH87:VSJ87 WCD87:WCF87 WLZ87:WMB87 WVV87:WVX87 N65623:P65623 JJ65623:JL65623 TF65623:TH65623 ADB65623:ADD65623 AMX65623:AMZ65623 AWT65623:AWV65623 BGP65623:BGR65623 BQL65623:BQN65623 CAH65623:CAJ65623 CKD65623:CKF65623 CTZ65623:CUB65623 DDV65623:DDX65623 DNR65623:DNT65623 DXN65623:DXP65623 EHJ65623:EHL65623 ERF65623:ERH65623 FBB65623:FBD65623 FKX65623:FKZ65623 FUT65623:FUV65623 GEP65623:GER65623 GOL65623:GON65623 GYH65623:GYJ65623 HID65623:HIF65623 HRZ65623:HSB65623 IBV65623:IBX65623 ILR65623:ILT65623 IVN65623:IVP65623 JFJ65623:JFL65623 JPF65623:JPH65623 JZB65623:JZD65623 KIX65623:KIZ65623 KST65623:KSV65623 LCP65623:LCR65623 LML65623:LMN65623 LWH65623:LWJ65623 MGD65623:MGF65623 MPZ65623:MQB65623 MZV65623:MZX65623 NJR65623:NJT65623 NTN65623:NTP65623 ODJ65623:ODL65623 ONF65623:ONH65623 OXB65623:OXD65623 PGX65623:PGZ65623 PQT65623:PQV65623 QAP65623:QAR65623 QKL65623:QKN65623 QUH65623:QUJ65623 RED65623:REF65623 RNZ65623:ROB65623 RXV65623:RXX65623 SHR65623:SHT65623 SRN65623:SRP65623 TBJ65623:TBL65623 TLF65623:TLH65623 TVB65623:TVD65623 UEX65623:UEZ65623 UOT65623:UOV65623 UYP65623:UYR65623 VIL65623:VIN65623 VSH65623:VSJ65623 WCD65623:WCF65623 WLZ65623:WMB65623 WVV65623:WVX65623 N131159:P131159 JJ131159:JL131159 TF131159:TH131159 ADB131159:ADD131159 AMX131159:AMZ131159 AWT131159:AWV131159 BGP131159:BGR131159 BQL131159:BQN131159 CAH131159:CAJ131159 CKD131159:CKF131159 CTZ131159:CUB131159 DDV131159:DDX131159 DNR131159:DNT131159 DXN131159:DXP131159 EHJ131159:EHL131159 ERF131159:ERH131159 FBB131159:FBD131159 FKX131159:FKZ131159 FUT131159:FUV131159 GEP131159:GER131159 GOL131159:GON131159 GYH131159:GYJ131159 HID131159:HIF131159 HRZ131159:HSB131159 IBV131159:IBX131159 ILR131159:ILT131159 IVN131159:IVP131159 JFJ131159:JFL131159 JPF131159:JPH131159 JZB131159:JZD131159 KIX131159:KIZ131159 KST131159:KSV131159 LCP131159:LCR131159 LML131159:LMN131159 LWH131159:LWJ131159 MGD131159:MGF131159 MPZ131159:MQB131159 MZV131159:MZX131159 NJR131159:NJT131159 NTN131159:NTP131159 ODJ131159:ODL131159 ONF131159:ONH131159 OXB131159:OXD131159 PGX131159:PGZ131159 PQT131159:PQV131159 QAP131159:QAR131159 QKL131159:QKN131159 QUH131159:QUJ131159 RED131159:REF131159 RNZ131159:ROB131159 RXV131159:RXX131159 SHR131159:SHT131159 SRN131159:SRP131159 TBJ131159:TBL131159 TLF131159:TLH131159 TVB131159:TVD131159 UEX131159:UEZ131159 UOT131159:UOV131159 UYP131159:UYR131159 VIL131159:VIN131159 VSH131159:VSJ131159 WCD131159:WCF131159 WLZ131159:WMB131159 WVV131159:WVX131159 N196695:P196695 JJ196695:JL196695 TF196695:TH196695 ADB196695:ADD196695 AMX196695:AMZ196695 AWT196695:AWV196695 BGP196695:BGR196695 BQL196695:BQN196695 CAH196695:CAJ196695 CKD196695:CKF196695 CTZ196695:CUB196695 DDV196695:DDX196695 DNR196695:DNT196695 DXN196695:DXP196695 EHJ196695:EHL196695 ERF196695:ERH196695 FBB196695:FBD196695 FKX196695:FKZ196695 FUT196695:FUV196695 GEP196695:GER196695 GOL196695:GON196695 GYH196695:GYJ196695 HID196695:HIF196695 HRZ196695:HSB196695 IBV196695:IBX196695 ILR196695:ILT196695 IVN196695:IVP196695 JFJ196695:JFL196695 JPF196695:JPH196695 JZB196695:JZD196695 KIX196695:KIZ196695 KST196695:KSV196695 LCP196695:LCR196695 LML196695:LMN196695 LWH196695:LWJ196695 MGD196695:MGF196695 MPZ196695:MQB196695 MZV196695:MZX196695 NJR196695:NJT196695 NTN196695:NTP196695 ODJ196695:ODL196695 ONF196695:ONH196695 OXB196695:OXD196695 PGX196695:PGZ196695 PQT196695:PQV196695 QAP196695:QAR196695 QKL196695:QKN196695 QUH196695:QUJ196695 RED196695:REF196695 RNZ196695:ROB196695 RXV196695:RXX196695 SHR196695:SHT196695 SRN196695:SRP196695 TBJ196695:TBL196695 TLF196695:TLH196695 TVB196695:TVD196695 UEX196695:UEZ196695 UOT196695:UOV196695 UYP196695:UYR196695 VIL196695:VIN196695 VSH196695:VSJ196695 WCD196695:WCF196695 WLZ196695:WMB196695 WVV196695:WVX196695 N262231:P262231 JJ262231:JL262231 TF262231:TH262231 ADB262231:ADD262231 AMX262231:AMZ262231 AWT262231:AWV262231 BGP262231:BGR262231 BQL262231:BQN262231 CAH262231:CAJ262231 CKD262231:CKF262231 CTZ262231:CUB262231 DDV262231:DDX262231 DNR262231:DNT262231 DXN262231:DXP262231 EHJ262231:EHL262231 ERF262231:ERH262231 FBB262231:FBD262231 FKX262231:FKZ262231 FUT262231:FUV262231 GEP262231:GER262231 GOL262231:GON262231 GYH262231:GYJ262231 HID262231:HIF262231 HRZ262231:HSB262231 IBV262231:IBX262231 ILR262231:ILT262231 IVN262231:IVP262231 JFJ262231:JFL262231 JPF262231:JPH262231 JZB262231:JZD262231 KIX262231:KIZ262231 KST262231:KSV262231 LCP262231:LCR262231 LML262231:LMN262231 LWH262231:LWJ262231 MGD262231:MGF262231 MPZ262231:MQB262231 MZV262231:MZX262231 NJR262231:NJT262231 NTN262231:NTP262231 ODJ262231:ODL262231 ONF262231:ONH262231 OXB262231:OXD262231 PGX262231:PGZ262231 PQT262231:PQV262231 QAP262231:QAR262231 QKL262231:QKN262231 QUH262231:QUJ262231 RED262231:REF262231 RNZ262231:ROB262231 RXV262231:RXX262231 SHR262231:SHT262231 SRN262231:SRP262231 TBJ262231:TBL262231 TLF262231:TLH262231 TVB262231:TVD262231 UEX262231:UEZ262231 UOT262231:UOV262231 UYP262231:UYR262231 VIL262231:VIN262231 VSH262231:VSJ262231 WCD262231:WCF262231 WLZ262231:WMB262231 WVV262231:WVX262231 N327767:P327767 JJ327767:JL327767 TF327767:TH327767 ADB327767:ADD327767 AMX327767:AMZ327767 AWT327767:AWV327767 BGP327767:BGR327767 BQL327767:BQN327767 CAH327767:CAJ327767 CKD327767:CKF327767 CTZ327767:CUB327767 DDV327767:DDX327767 DNR327767:DNT327767 DXN327767:DXP327767 EHJ327767:EHL327767 ERF327767:ERH327767 FBB327767:FBD327767 FKX327767:FKZ327767 FUT327767:FUV327767 GEP327767:GER327767 GOL327767:GON327767 GYH327767:GYJ327767 HID327767:HIF327767 HRZ327767:HSB327767 IBV327767:IBX327767 ILR327767:ILT327767 IVN327767:IVP327767 JFJ327767:JFL327767 JPF327767:JPH327767 JZB327767:JZD327767 KIX327767:KIZ327767 KST327767:KSV327767 LCP327767:LCR327767 LML327767:LMN327767 LWH327767:LWJ327767 MGD327767:MGF327767 MPZ327767:MQB327767 MZV327767:MZX327767 NJR327767:NJT327767 NTN327767:NTP327767 ODJ327767:ODL327767 ONF327767:ONH327767 OXB327767:OXD327767 PGX327767:PGZ327767 PQT327767:PQV327767 QAP327767:QAR327767 QKL327767:QKN327767 QUH327767:QUJ327767 RED327767:REF327767 RNZ327767:ROB327767 RXV327767:RXX327767 SHR327767:SHT327767 SRN327767:SRP327767 TBJ327767:TBL327767 TLF327767:TLH327767 TVB327767:TVD327767 UEX327767:UEZ327767 UOT327767:UOV327767 UYP327767:UYR327767 VIL327767:VIN327767 VSH327767:VSJ327767 WCD327767:WCF327767 WLZ327767:WMB327767 WVV327767:WVX327767 N393303:P393303 JJ393303:JL393303 TF393303:TH393303 ADB393303:ADD393303 AMX393303:AMZ393303 AWT393303:AWV393303 BGP393303:BGR393303 BQL393303:BQN393303 CAH393303:CAJ393303 CKD393303:CKF393303 CTZ393303:CUB393303 DDV393303:DDX393303 DNR393303:DNT393303 DXN393303:DXP393303 EHJ393303:EHL393303 ERF393303:ERH393303 FBB393303:FBD393303 FKX393303:FKZ393303 FUT393303:FUV393303 GEP393303:GER393303 GOL393303:GON393303 GYH393303:GYJ393303 HID393303:HIF393303 HRZ393303:HSB393303 IBV393303:IBX393303 ILR393303:ILT393303 IVN393303:IVP393303 JFJ393303:JFL393303 JPF393303:JPH393303 JZB393303:JZD393303 KIX393303:KIZ393303 KST393303:KSV393303 LCP393303:LCR393303 LML393303:LMN393303 LWH393303:LWJ393303 MGD393303:MGF393303 MPZ393303:MQB393303 MZV393303:MZX393303 NJR393303:NJT393303 NTN393303:NTP393303 ODJ393303:ODL393303 ONF393303:ONH393303 OXB393303:OXD393303 PGX393303:PGZ393303 PQT393303:PQV393303 QAP393303:QAR393303 QKL393303:QKN393303 QUH393303:QUJ393303 RED393303:REF393303 RNZ393303:ROB393303 RXV393303:RXX393303 SHR393303:SHT393303 SRN393303:SRP393303 TBJ393303:TBL393303 TLF393303:TLH393303 TVB393303:TVD393303 UEX393303:UEZ393303 UOT393303:UOV393303 UYP393303:UYR393303 VIL393303:VIN393303 VSH393303:VSJ393303 WCD393303:WCF393303 WLZ393303:WMB393303 WVV393303:WVX393303 N458839:P458839 JJ458839:JL458839 TF458839:TH458839 ADB458839:ADD458839 AMX458839:AMZ458839 AWT458839:AWV458839 BGP458839:BGR458839 BQL458839:BQN458839 CAH458839:CAJ458839 CKD458839:CKF458839 CTZ458839:CUB458839 DDV458839:DDX458839 DNR458839:DNT458839 DXN458839:DXP458839 EHJ458839:EHL458839 ERF458839:ERH458839 FBB458839:FBD458839 FKX458839:FKZ458839 FUT458839:FUV458839 GEP458839:GER458839 GOL458839:GON458839 GYH458839:GYJ458839 HID458839:HIF458839 HRZ458839:HSB458839 IBV458839:IBX458839 ILR458839:ILT458839 IVN458839:IVP458839 JFJ458839:JFL458839 JPF458839:JPH458839 JZB458839:JZD458839 KIX458839:KIZ458839 KST458839:KSV458839 LCP458839:LCR458839 LML458839:LMN458839 LWH458839:LWJ458839 MGD458839:MGF458839 MPZ458839:MQB458839 MZV458839:MZX458839 NJR458839:NJT458839 NTN458839:NTP458839 ODJ458839:ODL458839 ONF458839:ONH458839 OXB458839:OXD458839 PGX458839:PGZ458839 PQT458839:PQV458839 QAP458839:QAR458839 QKL458839:QKN458839 QUH458839:QUJ458839 RED458839:REF458839 RNZ458839:ROB458839 RXV458839:RXX458839 SHR458839:SHT458839 SRN458839:SRP458839 TBJ458839:TBL458839 TLF458839:TLH458839 TVB458839:TVD458839 UEX458839:UEZ458839 UOT458839:UOV458839 UYP458839:UYR458839 VIL458839:VIN458839 VSH458839:VSJ458839 WCD458839:WCF458839 WLZ458839:WMB458839 WVV458839:WVX458839 N524375:P524375 JJ524375:JL524375 TF524375:TH524375 ADB524375:ADD524375 AMX524375:AMZ524375 AWT524375:AWV524375 BGP524375:BGR524375 BQL524375:BQN524375 CAH524375:CAJ524375 CKD524375:CKF524375 CTZ524375:CUB524375 DDV524375:DDX524375 DNR524375:DNT524375 DXN524375:DXP524375 EHJ524375:EHL524375 ERF524375:ERH524375 FBB524375:FBD524375 FKX524375:FKZ524375 FUT524375:FUV524375 GEP524375:GER524375 GOL524375:GON524375 GYH524375:GYJ524375 HID524375:HIF524375 HRZ524375:HSB524375 IBV524375:IBX524375 ILR524375:ILT524375 IVN524375:IVP524375 JFJ524375:JFL524375 JPF524375:JPH524375 JZB524375:JZD524375 KIX524375:KIZ524375 KST524375:KSV524375 LCP524375:LCR524375 LML524375:LMN524375 LWH524375:LWJ524375 MGD524375:MGF524375 MPZ524375:MQB524375 MZV524375:MZX524375 NJR524375:NJT524375 NTN524375:NTP524375 ODJ524375:ODL524375 ONF524375:ONH524375 OXB524375:OXD524375 PGX524375:PGZ524375 PQT524375:PQV524375 QAP524375:QAR524375 QKL524375:QKN524375 QUH524375:QUJ524375 RED524375:REF524375 RNZ524375:ROB524375 RXV524375:RXX524375 SHR524375:SHT524375 SRN524375:SRP524375 TBJ524375:TBL524375 TLF524375:TLH524375 TVB524375:TVD524375 UEX524375:UEZ524375 UOT524375:UOV524375 UYP524375:UYR524375 VIL524375:VIN524375 VSH524375:VSJ524375 WCD524375:WCF524375 WLZ524375:WMB524375 WVV524375:WVX524375 N589911:P589911 JJ589911:JL589911 TF589911:TH589911 ADB589911:ADD589911 AMX589911:AMZ589911 AWT589911:AWV589911 BGP589911:BGR589911 BQL589911:BQN589911 CAH589911:CAJ589911 CKD589911:CKF589911 CTZ589911:CUB589911 DDV589911:DDX589911 DNR589911:DNT589911 DXN589911:DXP589911 EHJ589911:EHL589911 ERF589911:ERH589911 FBB589911:FBD589911 FKX589911:FKZ589911 FUT589911:FUV589911 GEP589911:GER589911 GOL589911:GON589911 GYH589911:GYJ589911 HID589911:HIF589911 HRZ589911:HSB589911 IBV589911:IBX589911 ILR589911:ILT589911 IVN589911:IVP589911 JFJ589911:JFL589911 JPF589911:JPH589911 JZB589911:JZD589911 KIX589911:KIZ589911 KST589911:KSV589911 LCP589911:LCR589911 LML589911:LMN589911 LWH589911:LWJ589911 MGD589911:MGF589911 MPZ589911:MQB589911 MZV589911:MZX589911 NJR589911:NJT589911 NTN589911:NTP589911 ODJ589911:ODL589911 ONF589911:ONH589911 OXB589911:OXD589911 PGX589911:PGZ589911 PQT589911:PQV589911 QAP589911:QAR589911 QKL589911:QKN589911 QUH589911:QUJ589911 RED589911:REF589911 RNZ589911:ROB589911 RXV589911:RXX589911 SHR589911:SHT589911 SRN589911:SRP589911 TBJ589911:TBL589911 TLF589911:TLH589911 TVB589911:TVD589911 UEX589911:UEZ589911 UOT589911:UOV589911 UYP589911:UYR589911 VIL589911:VIN589911 VSH589911:VSJ589911 WCD589911:WCF589911 WLZ589911:WMB589911 WVV589911:WVX589911 N655447:P655447 JJ655447:JL655447 TF655447:TH655447 ADB655447:ADD655447 AMX655447:AMZ655447 AWT655447:AWV655447 BGP655447:BGR655447 BQL655447:BQN655447 CAH655447:CAJ655447 CKD655447:CKF655447 CTZ655447:CUB655447 DDV655447:DDX655447 DNR655447:DNT655447 DXN655447:DXP655447 EHJ655447:EHL655447 ERF655447:ERH655447 FBB655447:FBD655447 FKX655447:FKZ655447 FUT655447:FUV655447 GEP655447:GER655447 GOL655447:GON655447 GYH655447:GYJ655447 HID655447:HIF655447 HRZ655447:HSB655447 IBV655447:IBX655447 ILR655447:ILT655447 IVN655447:IVP655447 JFJ655447:JFL655447 JPF655447:JPH655447 JZB655447:JZD655447 KIX655447:KIZ655447 KST655447:KSV655447 LCP655447:LCR655447 LML655447:LMN655447 LWH655447:LWJ655447 MGD655447:MGF655447 MPZ655447:MQB655447 MZV655447:MZX655447 NJR655447:NJT655447 NTN655447:NTP655447 ODJ655447:ODL655447 ONF655447:ONH655447 OXB655447:OXD655447 PGX655447:PGZ655447 PQT655447:PQV655447 QAP655447:QAR655447 QKL655447:QKN655447 QUH655447:QUJ655447 RED655447:REF655447 RNZ655447:ROB655447 RXV655447:RXX655447 SHR655447:SHT655447 SRN655447:SRP655447 TBJ655447:TBL655447 TLF655447:TLH655447 TVB655447:TVD655447 UEX655447:UEZ655447 UOT655447:UOV655447 UYP655447:UYR655447 VIL655447:VIN655447 VSH655447:VSJ655447 WCD655447:WCF655447 WLZ655447:WMB655447 WVV655447:WVX655447 N720983:P720983 JJ720983:JL720983 TF720983:TH720983 ADB720983:ADD720983 AMX720983:AMZ720983 AWT720983:AWV720983 BGP720983:BGR720983 BQL720983:BQN720983 CAH720983:CAJ720983 CKD720983:CKF720983 CTZ720983:CUB720983 DDV720983:DDX720983 DNR720983:DNT720983 DXN720983:DXP720983 EHJ720983:EHL720983 ERF720983:ERH720983 FBB720983:FBD720983 FKX720983:FKZ720983 FUT720983:FUV720983 GEP720983:GER720983 GOL720983:GON720983 GYH720983:GYJ720983 HID720983:HIF720983 HRZ720983:HSB720983 IBV720983:IBX720983 ILR720983:ILT720983 IVN720983:IVP720983 JFJ720983:JFL720983 JPF720983:JPH720983 JZB720983:JZD720983 KIX720983:KIZ720983 KST720983:KSV720983 LCP720983:LCR720983 LML720983:LMN720983 LWH720983:LWJ720983 MGD720983:MGF720983 MPZ720983:MQB720983 MZV720983:MZX720983 NJR720983:NJT720983 NTN720983:NTP720983 ODJ720983:ODL720983 ONF720983:ONH720983 OXB720983:OXD720983 PGX720983:PGZ720983 PQT720983:PQV720983 QAP720983:QAR720983 QKL720983:QKN720983 QUH720983:QUJ720983 RED720983:REF720983 RNZ720983:ROB720983 RXV720983:RXX720983 SHR720983:SHT720983 SRN720983:SRP720983 TBJ720983:TBL720983 TLF720983:TLH720983 TVB720983:TVD720983 UEX720983:UEZ720983 UOT720983:UOV720983 UYP720983:UYR720983 VIL720983:VIN720983 VSH720983:VSJ720983 WCD720983:WCF720983 WLZ720983:WMB720983 WVV720983:WVX720983 N786519:P786519 JJ786519:JL786519 TF786519:TH786519 ADB786519:ADD786519 AMX786519:AMZ786519 AWT786519:AWV786519 BGP786519:BGR786519 BQL786519:BQN786519 CAH786519:CAJ786519 CKD786519:CKF786519 CTZ786519:CUB786519 DDV786519:DDX786519 DNR786519:DNT786519 DXN786519:DXP786519 EHJ786519:EHL786519 ERF786519:ERH786519 FBB786519:FBD786519 FKX786519:FKZ786519 FUT786519:FUV786519 GEP786519:GER786519 GOL786519:GON786519 GYH786519:GYJ786519 HID786519:HIF786519 HRZ786519:HSB786519 IBV786519:IBX786519 ILR786519:ILT786519 IVN786519:IVP786519 JFJ786519:JFL786519 JPF786519:JPH786519 JZB786519:JZD786519 KIX786519:KIZ786519 KST786519:KSV786519 LCP786519:LCR786519 LML786519:LMN786519 LWH786519:LWJ786519 MGD786519:MGF786519 MPZ786519:MQB786519 MZV786519:MZX786519 NJR786519:NJT786519 NTN786519:NTP786519 ODJ786519:ODL786519 ONF786519:ONH786519 OXB786519:OXD786519 PGX786519:PGZ786519 PQT786519:PQV786519 QAP786519:QAR786519 QKL786519:QKN786519 QUH786519:QUJ786519 RED786519:REF786519 RNZ786519:ROB786519 RXV786519:RXX786519 SHR786519:SHT786519 SRN786519:SRP786519 TBJ786519:TBL786519 TLF786519:TLH786519 TVB786519:TVD786519 UEX786519:UEZ786519 UOT786519:UOV786519 UYP786519:UYR786519 VIL786519:VIN786519 VSH786519:VSJ786519 WCD786519:WCF786519 WLZ786519:WMB786519 WVV786519:WVX786519 N852055:P852055 JJ852055:JL852055 TF852055:TH852055 ADB852055:ADD852055 AMX852055:AMZ852055 AWT852055:AWV852055 BGP852055:BGR852055 BQL852055:BQN852055 CAH852055:CAJ852055 CKD852055:CKF852055 CTZ852055:CUB852055 DDV852055:DDX852055 DNR852055:DNT852055 DXN852055:DXP852055 EHJ852055:EHL852055 ERF852055:ERH852055 FBB852055:FBD852055 FKX852055:FKZ852055 FUT852055:FUV852055 GEP852055:GER852055 GOL852055:GON852055 GYH852055:GYJ852055 HID852055:HIF852055 HRZ852055:HSB852055 IBV852055:IBX852055 ILR852055:ILT852055 IVN852055:IVP852055 JFJ852055:JFL852055 JPF852055:JPH852055 JZB852055:JZD852055 KIX852055:KIZ852055 KST852055:KSV852055 LCP852055:LCR852055 LML852055:LMN852055 LWH852055:LWJ852055 MGD852055:MGF852055 MPZ852055:MQB852055 MZV852055:MZX852055 NJR852055:NJT852055 NTN852055:NTP852055 ODJ852055:ODL852055 ONF852055:ONH852055 OXB852055:OXD852055 PGX852055:PGZ852055 PQT852055:PQV852055 QAP852055:QAR852055 QKL852055:QKN852055 QUH852055:QUJ852055 RED852055:REF852055 RNZ852055:ROB852055 RXV852055:RXX852055 SHR852055:SHT852055 SRN852055:SRP852055 TBJ852055:TBL852055 TLF852055:TLH852055 TVB852055:TVD852055 UEX852055:UEZ852055 UOT852055:UOV852055 UYP852055:UYR852055 VIL852055:VIN852055 VSH852055:VSJ852055 WCD852055:WCF852055 WLZ852055:WMB852055 WVV852055:WVX852055 N917591:P917591 JJ917591:JL917591 TF917591:TH917591 ADB917591:ADD917591 AMX917591:AMZ917591 AWT917591:AWV917591 BGP917591:BGR917591 BQL917591:BQN917591 CAH917591:CAJ917591 CKD917591:CKF917591 CTZ917591:CUB917591 DDV917591:DDX917591 DNR917591:DNT917591 DXN917591:DXP917591 EHJ917591:EHL917591 ERF917591:ERH917591 FBB917591:FBD917591 FKX917591:FKZ917591 FUT917591:FUV917591 GEP917591:GER917591 GOL917591:GON917591 GYH917591:GYJ917591 HID917591:HIF917591 HRZ917591:HSB917591 IBV917591:IBX917591 ILR917591:ILT917591 IVN917591:IVP917591 JFJ917591:JFL917591 JPF917591:JPH917591 JZB917591:JZD917591 KIX917591:KIZ917591 KST917591:KSV917591 LCP917591:LCR917591 LML917591:LMN917591 LWH917591:LWJ917591 MGD917591:MGF917591 MPZ917591:MQB917591 MZV917591:MZX917591 NJR917591:NJT917591 NTN917591:NTP917591 ODJ917591:ODL917591 ONF917591:ONH917591 OXB917591:OXD917591 PGX917591:PGZ917591 PQT917591:PQV917591 QAP917591:QAR917591 QKL917591:QKN917591 QUH917591:QUJ917591 RED917591:REF917591 RNZ917591:ROB917591 RXV917591:RXX917591 SHR917591:SHT917591 SRN917591:SRP917591 TBJ917591:TBL917591 TLF917591:TLH917591 TVB917591:TVD917591 UEX917591:UEZ917591 UOT917591:UOV917591 UYP917591:UYR917591 VIL917591:VIN917591 VSH917591:VSJ917591 WCD917591:WCF917591 WLZ917591:WMB917591 WVV917591:WVX917591 N983127:P983127 JJ983127:JL983127 TF983127:TH983127 ADB983127:ADD983127 AMX983127:AMZ983127 AWT983127:AWV983127 BGP983127:BGR983127 BQL983127:BQN983127 CAH983127:CAJ983127 CKD983127:CKF983127 CTZ983127:CUB983127 DDV983127:DDX983127 DNR983127:DNT983127 DXN983127:DXP983127 EHJ983127:EHL983127 ERF983127:ERH983127 FBB983127:FBD983127 FKX983127:FKZ983127 FUT983127:FUV983127 GEP983127:GER983127 GOL983127:GON983127 GYH983127:GYJ983127 HID983127:HIF983127 HRZ983127:HSB983127 IBV983127:IBX983127 ILR983127:ILT983127 IVN983127:IVP983127 JFJ983127:JFL983127 JPF983127:JPH983127 JZB983127:JZD983127 KIX983127:KIZ983127 KST983127:KSV983127 LCP983127:LCR983127 LML983127:LMN983127 LWH983127:LWJ983127 MGD983127:MGF983127 MPZ983127:MQB983127 MZV983127:MZX983127 NJR983127:NJT983127 NTN983127:NTP983127 ODJ983127:ODL983127 ONF983127:ONH983127 OXB983127:OXD983127 PGX983127:PGZ983127 PQT983127:PQV983127 QAP983127:QAR983127 QKL983127:QKN983127 QUH983127:QUJ983127 RED983127:REF983127 RNZ983127:ROB983127 RXV983127:RXX983127 SHR983127:SHT983127 SRN983127:SRP983127 TBJ983127:TBL983127 TLF983127:TLH983127 TVB983127:TVD983127 UEX983127:UEZ983127 UOT983127:UOV983127 UYP983127:UYR983127 VIL983127:VIN983127 VSH983127:VSJ983127 WCD983127:WCF983127 WLZ983127:WMB983127 WVV983127:WVX983127" xr:uid="{55E8314D-457A-4337-A745-31AED03E4BC0}"/>
  </dataValidations>
  <printOptions horizontalCentered="1" verticalCentered="1"/>
  <pageMargins left="0.05" right="0.05" top="0.05" bottom="0.05" header="0" footer="0"/>
  <pageSetup paperSize="17" scale="66" orientation="landscape" r:id="rId1"/>
  <headerFooter alignWithMargins="0">
    <oddFooter>&amp;R&amp;1#&amp;"Calibri"&amp;12 COMPANY GENERAL BUSINESS</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EB941-9767-46AA-8677-BE103AAA1B00}">
  <sheetPr codeName="Sheet10">
    <tabColor rgb="FF92D050"/>
    <pageSetUpPr fitToPage="1"/>
  </sheetPr>
  <dimension ref="B1:K47"/>
  <sheetViews>
    <sheetView zoomScale="87" zoomScaleNormal="87" workbookViewId="0">
      <selection activeCell="R17" sqref="R17"/>
    </sheetView>
  </sheetViews>
  <sheetFormatPr defaultColWidth="9.140625" defaultRowHeight="14.1"/>
  <cols>
    <col min="1" max="1" width="2.42578125" style="611" customWidth="1"/>
    <col min="2" max="2" width="18.140625" style="611" customWidth="1"/>
    <col min="3" max="3" width="15.5703125" style="611" customWidth="1"/>
    <col min="4" max="5" width="18.7109375" style="611" customWidth="1"/>
    <col min="6" max="6" width="23.28515625" style="611" customWidth="1"/>
    <col min="7" max="8" width="18.7109375" style="611" customWidth="1"/>
    <col min="9" max="9" width="25.42578125" style="611" customWidth="1"/>
    <col min="10" max="11" width="18.7109375" style="611" customWidth="1"/>
    <col min="12" max="256" width="9.140625" style="611"/>
    <col min="257" max="257" width="2.42578125" style="611" customWidth="1"/>
    <col min="258" max="258" width="18.140625" style="611" customWidth="1"/>
    <col min="259" max="259" width="15.5703125" style="611" customWidth="1"/>
    <col min="260" max="261" width="18.7109375" style="611" customWidth="1"/>
    <col min="262" max="262" width="23.28515625" style="611" customWidth="1"/>
    <col min="263" max="264" width="18.7109375" style="611" customWidth="1"/>
    <col min="265" max="265" width="25.42578125" style="611" customWidth="1"/>
    <col min="266" max="267" width="18.7109375" style="611" customWidth="1"/>
    <col min="268" max="512" width="9.140625" style="611"/>
    <col min="513" max="513" width="2.42578125" style="611" customWidth="1"/>
    <col min="514" max="514" width="18.140625" style="611" customWidth="1"/>
    <col min="515" max="515" width="15.5703125" style="611" customWidth="1"/>
    <col min="516" max="517" width="18.7109375" style="611" customWidth="1"/>
    <col min="518" max="518" width="23.28515625" style="611" customWidth="1"/>
    <col min="519" max="520" width="18.7109375" style="611" customWidth="1"/>
    <col min="521" max="521" width="25.42578125" style="611" customWidth="1"/>
    <col min="522" max="523" width="18.7109375" style="611" customWidth="1"/>
    <col min="524" max="768" width="9.140625" style="611"/>
    <col min="769" max="769" width="2.42578125" style="611" customWidth="1"/>
    <col min="770" max="770" width="18.140625" style="611" customWidth="1"/>
    <col min="771" max="771" width="15.5703125" style="611" customWidth="1"/>
    <col min="772" max="773" width="18.7109375" style="611" customWidth="1"/>
    <col min="774" max="774" width="23.28515625" style="611" customWidth="1"/>
    <col min="775" max="776" width="18.7109375" style="611" customWidth="1"/>
    <col min="777" max="777" width="25.42578125" style="611" customWidth="1"/>
    <col min="778" max="779" width="18.7109375" style="611" customWidth="1"/>
    <col min="780" max="1024" width="9.140625" style="611"/>
    <col min="1025" max="1025" width="2.42578125" style="611" customWidth="1"/>
    <col min="1026" max="1026" width="18.140625" style="611" customWidth="1"/>
    <col min="1027" max="1027" width="15.5703125" style="611" customWidth="1"/>
    <col min="1028" max="1029" width="18.7109375" style="611" customWidth="1"/>
    <col min="1030" max="1030" width="23.28515625" style="611" customWidth="1"/>
    <col min="1031" max="1032" width="18.7109375" style="611" customWidth="1"/>
    <col min="1033" max="1033" width="25.42578125" style="611" customWidth="1"/>
    <col min="1034" max="1035" width="18.7109375" style="611" customWidth="1"/>
    <col min="1036" max="1280" width="9.140625" style="611"/>
    <col min="1281" max="1281" width="2.42578125" style="611" customWidth="1"/>
    <col min="1282" max="1282" width="18.140625" style="611" customWidth="1"/>
    <col min="1283" max="1283" width="15.5703125" style="611" customWidth="1"/>
    <col min="1284" max="1285" width="18.7109375" style="611" customWidth="1"/>
    <col min="1286" max="1286" width="23.28515625" style="611" customWidth="1"/>
    <col min="1287" max="1288" width="18.7109375" style="611" customWidth="1"/>
    <col min="1289" max="1289" width="25.42578125" style="611" customWidth="1"/>
    <col min="1290" max="1291" width="18.7109375" style="611" customWidth="1"/>
    <col min="1292" max="1536" width="9.140625" style="611"/>
    <col min="1537" max="1537" width="2.42578125" style="611" customWidth="1"/>
    <col min="1538" max="1538" width="18.140625" style="611" customWidth="1"/>
    <col min="1539" max="1539" width="15.5703125" style="611" customWidth="1"/>
    <col min="1540" max="1541" width="18.7109375" style="611" customWidth="1"/>
    <col min="1542" max="1542" width="23.28515625" style="611" customWidth="1"/>
    <col min="1543" max="1544" width="18.7109375" style="611" customWidth="1"/>
    <col min="1545" max="1545" width="25.42578125" style="611" customWidth="1"/>
    <col min="1546" max="1547" width="18.7109375" style="611" customWidth="1"/>
    <col min="1548" max="1792" width="9.140625" style="611"/>
    <col min="1793" max="1793" width="2.42578125" style="611" customWidth="1"/>
    <col min="1794" max="1794" width="18.140625" style="611" customWidth="1"/>
    <col min="1795" max="1795" width="15.5703125" style="611" customWidth="1"/>
    <col min="1796" max="1797" width="18.7109375" style="611" customWidth="1"/>
    <col min="1798" max="1798" width="23.28515625" style="611" customWidth="1"/>
    <col min="1799" max="1800" width="18.7109375" style="611" customWidth="1"/>
    <col min="1801" max="1801" width="25.42578125" style="611" customWidth="1"/>
    <col min="1802" max="1803" width="18.7109375" style="611" customWidth="1"/>
    <col min="1804" max="2048" width="9.140625" style="611"/>
    <col min="2049" max="2049" width="2.42578125" style="611" customWidth="1"/>
    <col min="2050" max="2050" width="18.140625" style="611" customWidth="1"/>
    <col min="2051" max="2051" width="15.5703125" style="611" customWidth="1"/>
    <col min="2052" max="2053" width="18.7109375" style="611" customWidth="1"/>
    <col min="2054" max="2054" width="23.28515625" style="611" customWidth="1"/>
    <col min="2055" max="2056" width="18.7109375" style="611" customWidth="1"/>
    <col min="2057" max="2057" width="25.42578125" style="611" customWidth="1"/>
    <col min="2058" max="2059" width="18.7109375" style="611" customWidth="1"/>
    <col min="2060" max="2304" width="9.140625" style="611"/>
    <col min="2305" max="2305" width="2.42578125" style="611" customWidth="1"/>
    <col min="2306" max="2306" width="18.140625" style="611" customWidth="1"/>
    <col min="2307" max="2307" width="15.5703125" style="611" customWidth="1"/>
    <col min="2308" max="2309" width="18.7109375" style="611" customWidth="1"/>
    <col min="2310" max="2310" width="23.28515625" style="611" customWidth="1"/>
    <col min="2311" max="2312" width="18.7109375" style="611" customWidth="1"/>
    <col min="2313" max="2313" width="25.42578125" style="611" customWidth="1"/>
    <col min="2314" max="2315" width="18.7109375" style="611" customWidth="1"/>
    <col min="2316" max="2560" width="9.140625" style="611"/>
    <col min="2561" max="2561" width="2.42578125" style="611" customWidth="1"/>
    <col min="2562" max="2562" width="18.140625" style="611" customWidth="1"/>
    <col min="2563" max="2563" width="15.5703125" style="611" customWidth="1"/>
    <col min="2564" max="2565" width="18.7109375" style="611" customWidth="1"/>
    <col min="2566" max="2566" width="23.28515625" style="611" customWidth="1"/>
    <col min="2567" max="2568" width="18.7109375" style="611" customWidth="1"/>
    <col min="2569" max="2569" width="25.42578125" style="611" customWidth="1"/>
    <col min="2570" max="2571" width="18.7109375" style="611" customWidth="1"/>
    <col min="2572" max="2816" width="9.140625" style="611"/>
    <col min="2817" max="2817" width="2.42578125" style="611" customWidth="1"/>
    <col min="2818" max="2818" width="18.140625" style="611" customWidth="1"/>
    <col min="2819" max="2819" width="15.5703125" style="611" customWidth="1"/>
    <col min="2820" max="2821" width="18.7109375" style="611" customWidth="1"/>
    <col min="2822" max="2822" width="23.28515625" style="611" customWidth="1"/>
    <col min="2823" max="2824" width="18.7109375" style="611" customWidth="1"/>
    <col min="2825" max="2825" width="25.42578125" style="611" customWidth="1"/>
    <col min="2826" max="2827" width="18.7109375" style="611" customWidth="1"/>
    <col min="2828" max="3072" width="9.140625" style="611"/>
    <col min="3073" max="3073" width="2.42578125" style="611" customWidth="1"/>
    <col min="3074" max="3074" width="18.140625" style="611" customWidth="1"/>
    <col min="3075" max="3075" width="15.5703125" style="611" customWidth="1"/>
    <col min="3076" max="3077" width="18.7109375" style="611" customWidth="1"/>
    <col min="3078" max="3078" width="23.28515625" style="611" customWidth="1"/>
    <col min="3079" max="3080" width="18.7109375" style="611" customWidth="1"/>
    <col min="3081" max="3081" width="25.42578125" style="611" customWidth="1"/>
    <col min="3082" max="3083" width="18.7109375" style="611" customWidth="1"/>
    <col min="3084" max="3328" width="9.140625" style="611"/>
    <col min="3329" max="3329" width="2.42578125" style="611" customWidth="1"/>
    <col min="3330" max="3330" width="18.140625" style="611" customWidth="1"/>
    <col min="3331" max="3331" width="15.5703125" style="611" customWidth="1"/>
    <col min="3332" max="3333" width="18.7109375" style="611" customWidth="1"/>
    <col min="3334" max="3334" width="23.28515625" style="611" customWidth="1"/>
    <col min="3335" max="3336" width="18.7109375" style="611" customWidth="1"/>
    <col min="3337" max="3337" width="25.42578125" style="611" customWidth="1"/>
    <col min="3338" max="3339" width="18.7109375" style="611" customWidth="1"/>
    <col min="3340" max="3584" width="9.140625" style="611"/>
    <col min="3585" max="3585" width="2.42578125" style="611" customWidth="1"/>
    <col min="3586" max="3586" width="18.140625" style="611" customWidth="1"/>
    <col min="3587" max="3587" width="15.5703125" style="611" customWidth="1"/>
    <col min="3588" max="3589" width="18.7109375" style="611" customWidth="1"/>
    <col min="3590" max="3590" width="23.28515625" style="611" customWidth="1"/>
    <col min="3591" max="3592" width="18.7109375" style="611" customWidth="1"/>
    <col min="3593" max="3593" width="25.42578125" style="611" customWidth="1"/>
    <col min="3594" max="3595" width="18.7109375" style="611" customWidth="1"/>
    <col min="3596" max="3840" width="9.140625" style="611"/>
    <col min="3841" max="3841" width="2.42578125" style="611" customWidth="1"/>
    <col min="3842" max="3842" width="18.140625" style="611" customWidth="1"/>
    <col min="3843" max="3843" width="15.5703125" style="611" customWidth="1"/>
    <col min="3844" max="3845" width="18.7109375" style="611" customWidth="1"/>
    <col min="3846" max="3846" width="23.28515625" style="611" customWidth="1"/>
    <col min="3847" max="3848" width="18.7109375" style="611" customWidth="1"/>
    <col min="3849" max="3849" width="25.42578125" style="611" customWidth="1"/>
    <col min="3850" max="3851" width="18.7109375" style="611" customWidth="1"/>
    <col min="3852" max="4096" width="9.140625" style="611"/>
    <col min="4097" max="4097" width="2.42578125" style="611" customWidth="1"/>
    <col min="4098" max="4098" width="18.140625" style="611" customWidth="1"/>
    <col min="4099" max="4099" width="15.5703125" style="611" customWidth="1"/>
    <col min="4100" max="4101" width="18.7109375" style="611" customWidth="1"/>
    <col min="4102" max="4102" width="23.28515625" style="611" customWidth="1"/>
    <col min="4103" max="4104" width="18.7109375" style="611" customWidth="1"/>
    <col min="4105" max="4105" width="25.42578125" style="611" customWidth="1"/>
    <col min="4106" max="4107" width="18.7109375" style="611" customWidth="1"/>
    <col min="4108" max="4352" width="9.140625" style="611"/>
    <col min="4353" max="4353" width="2.42578125" style="611" customWidth="1"/>
    <col min="4354" max="4354" width="18.140625" style="611" customWidth="1"/>
    <col min="4355" max="4355" width="15.5703125" style="611" customWidth="1"/>
    <col min="4356" max="4357" width="18.7109375" style="611" customWidth="1"/>
    <col min="4358" max="4358" width="23.28515625" style="611" customWidth="1"/>
    <col min="4359" max="4360" width="18.7109375" style="611" customWidth="1"/>
    <col min="4361" max="4361" width="25.42578125" style="611" customWidth="1"/>
    <col min="4362" max="4363" width="18.7109375" style="611" customWidth="1"/>
    <col min="4364" max="4608" width="9.140625" style="611"/>
    <col min="4609" max="4609" width="2.42578125" style="611" customWidth="1"/>
    <col min="4610" max="4610" width="18.140625" style="611" customWidth="1"/>
    <col min="4611" max="4611" width="15.5703125" style="611" customWidth="1"/>
    <col min="4612" max="4613" width="18.7109375" style="611" customWidth="1"/>
    <col min="4614" max="4614" width="23.28515625" style="611" customWidth="1"/>
    <col min="4615" max="4616" width="18.7109375" style="611" customWidth="1"/>
    <col min="4617" max="4617" width="25.42578125" style="611" customWidth="1"/>
    <col min="4618" max="4619" width="18.7109375" style="611" customWidth="1"/>
    <col min="4620" max="4864" width="9.140625" style="611"/>
    <col min="4865" max="4865" width="2.42578125" style="611" customWidth="1"/>
    <col min="4866" max="4866" width="18.140625" style="611" customWidth="1"/>
    <col min="4867" max="4867" width="15.5703125" style="611" customWidth="1"/>
    <col min="4868" max="4869" width="18.7109375" style="611" customWidth="1"/>
    <col min="4870" max="4870" width="23.28515625" style="611" customWidth="1"/>
    <col min="4871" max="4872" width="18.7109375" style="611" customWidth="1"/>
    <col min="4873" max="4873" width="25.42578125" style="611" customWidth="1"/>
    <col min="4874" max="4875" width="18.7109375" style="611" customWidth="1"/>
    <col min="4876" max="5120" width="9.140625" style="611"/>
    <col min="5121" max="5121" width="2.42578125" style="611" customWidth="1"/>
    <col min="5122" max="5122" width="18.140625" style="611" customWidth="1"/>
    <col min="5123" max="5123" width="15.5703125" style="611" customWidth="1"/>
    <col min="5124" max="5125" width="18.7109375" style="611" customWidth="1"/>
    <col min="5126" max="5126" width="23.28515625" style="611" customWidth="1"/>
    <col min="5127" max="5128" width="18.7109375" style="611" customWidth="1"/>
    <col min="5129" max="5129" width="25.42578125" style="611" customWidth="1"/>
    <col min="5130" max="5131" width="18.7109375" style="611" customWidth="1"/>
    <col min="5132" max="5376" width="9.140625" style="611"/>
    <col min="5377" max="5377" width="2.42578125" style="611" customWidth="1"/>
    <col min="5378" max="5378" width="18.140625" style="611" customWidth="1"/>
    <col min="5379" max="5379" width="15.5703125" style="611" customWidth="1"/>
    <col min="5380" max="5381" width="18.7109375" style="611" customWidth="1"/>
    <col min="5382" max="5382" width="23.28515625" style="611" customWidth="1"/>
    <col min="5383" max="5384" width="18.7109375" style="611" customWidth="1"/>
    <col min="5385" max="5385" width="25.42578125" style="611" customWidth="1"/>
    <col min="5386" max="5387" width="18.7109375" style="611" customWidth="1"/>
    <col min="5388" max="5632" width="9.140625" style="611"/>
    <col min="5633" max="5633" width="2.42578125" style="611" customWidth="1"/>
    <col min="5634" max="5634" width="18.140625" style="611" customWidth="1"/>
    <col min="5635" max="5635" width="15.5703125" style="611" customWidth="1"/>
    <col min="5636" max="5637" width="18.7109375" style="611" customWidth="1"/>
    <col min="5638" max="5638" width="23.28515625" style="611" customWidth="1"/>
    <col min="5639" max="5640" width="18.7109375" style="611" customWidth="1"/>
    <col min="5641" max="5641" width="25.42578125" style="611" customWidth="1"/>
    <col min="5642" max="5643" width="18.7109375" style="611" customWidth="1"/>
    <col min="5644" max="5888" width="9.140625" style="611"/>
    <col min="5889" max="5889" width="2.42578125" style="611" customWidth="1"/>
    <col min="5890" max="5890" width="18.140625" style="611" customWidth="1"/>
    <col min="5891" max="5891" width="15.5703125" style="611" customWidth="1"/>
    <col min="5892" max="5893" width="18.7109375" style="611" customWidth="1"/>
    <col min="5894" max="5894" width="23.28515625" style="611" customWidth="1"/>
    <col min="5895" max="5896" width="18.7109375" style="611" customWidth="1"/>
    <col min="5897" max="5897" width="25.42578125" style="611" customWidth="1"/>
    <col min="5898" max="5899" width="18.7109375" style="611" customWidth="1"/>
    <col min="5900" max="6144" width="9.140625" style="611"/>
    <col min="6145" max="6145" width="2.42578125" style="611" customWidth="1"/>
    <col min="6146" max="6146" width="18.140625" style="611" customWidth="1"/>
    <col min="6147" max="6147" width="15.5703125" style="611" customWidth="1"/>
    <col min="6148" max="6149" width="18.7109375" style="611" customWidth="1"/>
    <col min="6150" max="6150" width="23.28515625" style="611" customWidth="1"/>
    <col min="6151" max="6152" width="18.7109375" style="611" customWidth="1"/>
    <col min="6153" max="6153" width="25.42578125" style="611" customWidth="1"/>
    <col min="6154" max="6155" width="18.7109375" style="611" customWidth="1"/>
    <col min="6156" max="6400" width="9.140625" style="611"/>
    <col min="6401" max="6401" width="2.42578125" style="611" customWidth="1"/>
    <col min="6402" max="6402" width="18.140625" style="611" customWidth="1"/>
    <col min="6403" max="6403" width="15.5703125" style="611" customWidth="1"/>
    <col min="6404" max="6405" width="18.7109375" style="611" customWidth="1"/>
    <col min="6406" max="6406" width="23.28515625" style="611" customWidth="1"/>
    <col min="6407" max="6408" width="18.7109375" style="611" customWidth="1"/>
    <col min="6409" max="6409" width="25.42578125" style="611" customWidth="1"/>
    <col min="6410" max="6411" width="18.7109375" style="611" customWidth="1"/>
    <col min="6412" max="6656" width="9.140625" style="611"/>
    <col min="6657" max="6657" width="2.42578125" style="611" customWidth="1"/>
    <col min="6658" max="6658" width="18.140625" style="611" customWidth="1"/>
    <col min="6659" max="6659" width="15.5703125" style="611" customWidth="1"/>
    <col min="6660" max="6661" width="18.7109375" style="611" customWidth="1"/>
    <col min="6662" max="6662" width="23.28515625" style="611" customWidth="1"/>
    <col min="6663" max="6664" width="18.7109375" style="611" customWidth="1"/>
    <col min="6665" max="6665" width="25.42578125" style="611" customWidth="1"/>
    <col min="6666" max="6667" width="18.7109375" style="611" customWidth="1"/>
    <col min="6668" max="6912" width="9.140625" style="611"/>
    <col min="6913" max="6913" width="2.42578125" style="611" customWidth="1"/>
    <col min="6914" max="6914" width="18.140625" style="611" customWidth="1"/>
    <col min="6915" max="6915" width="15.5703125" style="611" customWidth="1"/>
    <col min="6916" max="6917" width="18.7109375" style="611" customWidth="1"/>
    <col min="6918" max="6918" width="23.28515625" style="611" customWidth="1"/>
    <col min="6919" max="6920" width="18.7109375" style="611" customWidth="1"/>
    <col min="6921" max="6921" width="25.42578125" style="611" customWidth="1"/>
    <col min="6922" max="6923" width="18.7109375" style="611" customWidth="1"/>
    <col min="6924" max="7168" width="9.140625" style="611"/>
    <col min="7169" max="7169" width="2.42578125" style="611" customWidth="1"/>
    <col min="7170" max="7170" width="18.140625" style="611" customWidth="1"/>
    <col min="7171" max="7171" width="15.5703125" style="611" customWidth="1"/>
    <col min="7172" max="7173" width="18.7109375" style="611" customWidth="1"/>
    <col min="7174" max="7174" width="23.28515625" style="611" customWidth="1"/>
    <col min="7175" max="7176" width="18.7109375" style="611" customWidth="1"/>
    <col min="7177" max="7177" width="25.42578125" style="611" customWidth="1"/>
    <col min="7178" max="7179" width="18.7109375" style="611" customWidth="1"/>
    <col min="7180" max="7424" width="9.140625" style="611"/>
    <col min="7425" max="7425" width="2.42578125" style="611" customWidth="1"/>
    <col min="7426" max="7426" width="18.140625" style="611" customWidth="1"/>
    <col min="7427" max="7427" width="15.5703125" style="611" customWidth="1"/>
    <col min="7428" max="7429" width="18.7109375" style="611" customWidth="1"/>
    <col min="7430" max="7430" width="23.28515625" style="611" customWidth="1"/>
    <col min="7431" max="7432" width="18.7109375" style="611" customWidth="1"/>
    <col min="7433" max="7433" width="25.42578125" style="611" customWidth="1"/>
    <col min="7434" max="7435" width="18.7109375" style="611" customWidth="1"/>
    <col min="7436" max="7680" width="9.140625" style="611"/>
    <col min="7681" max="7681" width="2.42578125" style="611" customWidth="1"/>
    <col min="7682" max="7682" width="18.140625" style="611" customWidth="1"/>
    <col min="7683" max="7683" width="15.5703125" style="611" customWidth="1"/>
    <col min="7684" max="7685" width="18.7109375" style="611" customWidth="1"/>
    <col min="7686" max="7686" width="23.28515625" style="611" customWidth="1"/>
    <col min="7687" max="7688" width="18.7109375" style="611" customWidth="1"/>
    <col min="7689" max="7689" width="25.42578125" style="611" customWidth="1"/>
    <col min="7690" max="7691" width="18.7109375" style="611" customWidth="1"/>
    <col min="7692" max="7936" width="9.140625" style="611"/>
    <col min="7937" max="7937" width="2.42578125" style="611" customWidth="1"/>
    <col min="7938" max="7938" width="18.140625" style="611" customWidth="1"/>
    <col min="7939" max="7939" width="15.5703125" style="611" customWidth="1"/>
    <col min="7940" max="7941" width="18.7109375" style="611" customWidth="1"/>
    <col min="7942" max="7942" width="23.28515625" style="611" customWidth="1"/>
    <col min="7943" max="7944" width="18.7109375" style="611" customWidth="1"/>
    <col min="7945" max="7945" width="25.42578125" style="611" customWidth="1"/>
    <col min="7946" max="7947" width="18.7109375" style="611" customWidth="1"/>
    <col min="7948" max="8192" width="9.140625" style="611"/>
    <col min="8193" max="8193" width="2.42578125" style="611" customWidth="1"/>
    <col min="8194" max="8194" width="18.140625" style="611" customWidth="1"/>
    <col min="8195" max="8195" width="15.5703125" style="611" customWidth="1"/>
    <col min="8196" max="8197" width="18.7109375" style="611" customWidth="1"/>
    <col min="8198" max="8198" width="23.28515625" style="611" customWidth="1"/>
    <col min="8199" max="8200" width="18.7109375" style="611" customWidth="1"/>
    <col min="8201" max="8201" width="25.42578125" style="611" customWidth="1"/>
    <col min="8202" max="8203" width="18.7109375" style="611" customWidth="1"/>
    <col min="8204" max="8448" width="9.140625" style="611"/>
    <col min="8449" max="8449" width="2.42578125" style="611" customWidth="1"/>
    <col min="8450" max="8450" width="18.140625" style="611" customWidth="1"/>
    <col min="8451" max="8451" width="15.5703125" style="611" customWidth="1"/>
    <col min="8452" max="8453" width="18.7109375" style="611" customWidth="1"/>
    <col min="8454" max="8454" width="23.28515625" style="611" customWidth="1"/>
    <col min="8455" max="8456" width="18.7109375" style="611" customWidth="1"/>
    <col min="8457" max="8457" width="25.42578125" style="611" customWidth="1"/>
    <col min="8458" max="8459" width="18.7109375" style="611" customWidth="1"/>
    <col min="8460" max="8704" width="9.140625" style="611"/>
    <col min="8705" max="8705" width="2.42578125" style="611" customWidth="1"/>
    <col min="8706" max="8706" width="18.140625" style="611" customWidth="1"/>
    <col min="8707" max="8707" width="15.5703125" style="611" customWidth="1"/>
    <col min="8708" max="8709" width="18.7109375" style="611" customWidth="1"/>
    <col min="8710" max="8710" width="23.28515625" style="611" customWidth="1"/>
    <col min="8711" max="8712" width="18.7109375" style="611" customWidth="1"/>
    <col min="8713" max="8713" width="25.42578125" style="611" customWidth="1"/>
    <col min="8714" max="8715" width="18.7109375" style="611" customWidth="1"/>
    <col min="8716" max="8960" width="9.140625" style="611"/>
    <col min="8961" max="8961" width="2.42578125" style="611" customWidth="1"/>
    <col min="8962" max="8962" width="18.140625" style="611" customWidth="1"/>
    <col min="8963" max="8963" width="15.5703125" style="611" customWidth="1"/>
    <col min="8964" max="8965" width="18.7109375" style="611" customWidth="1"/>
    <col min="8966" max="8966" width="23.28515625" style="611" customWidth="1"/>
    <col min="8967" max="8968" width="18.7109375" style="611" customWidth="1"/>
    <col min="8969" max="8969" width="25.42578125" style="611" customWidth="1"/>
    <col min="8970" max="8971" width="18.7109375" style="611" customWidth="1"/>
    <col min="8972" max="9216" width="9.140625" style="611"/>
    <col min="9217" max="9217" width="2.42578125" style="611" customWidth="1"/>
    <col min="9218" max="9218" width="18.140625" style="611" customWidth="1"/>
    <col min="9219" max="9219" width="15.5703125" style="611" customWidth="1"/>
    <col min="9220" max="9221" width="18.7109375" style="611" customWidth="1"/>
    <col min="9222" max="9222" width="23.28515625" style="611" customWidth="1"/>
    <col min="9223" max="9224" width="18.7109375" style="611" customWidth="1"/>
    <col min="9225" max="9225" width="25.42578125" style="611" customWidth="1"/>
    <col min="9226" max="9227" width="18.7109375" style="611" customWidth="1"/>
    <col min="9228" max="9472" width="9.140625" style="611"/>
    <col min="9473" max="9473" width="2.42578125" style="611" customWidth="1"/>
    <col min="9474" max="9474" width="18.140625" style="611" customWidth="1"/>
    <col min="9475" max="9475" width="15.5703125" style="611" customWidth="1"/>
    <col min="9476" max="9477" width="18.7109375" style="611" customWidth="1"/>
    <col min="9478" max="9478" width="23.28515625" style="611" customWidth="1"/>
    <col min="9479" max="9480" width="18.7109375" style="611" customWidth="1"/>
    <col min="9481" max="9481" width="25.42578125" style="611" customWidth="1"/>
    <col min="9482" max="9483" width="18.7109375" style="611" customWidth="1"/>
    <col min="9484" max="9728" width="9.140625" style="611"/>
    <col min="9729" max="9729" width="2.42578125" style="611" customWidth="1"/>
    <col min="9730" max="9730" width="18.140625" style="611" customWidth="1"/>
    <col min="9731" max="9731" width="15.5703125" style="611" customWidth="1"/>
    <col min="9732" max="9733" width="18.7109375" style="611" customWidth="1"/>
    <col min="9734" max="9734" width="23.28515625" style="611" customWidth="1"/>
    <col min="9735" max="9736" width="18.7109375" style="611" customWidth="1"/>
    <col min="9737" max="9737" width="25.42578125" style="611" customWidth="1"/>
    <col min="9738" max="9739" width="18.7109375" style="611" customWidth="1"/>
    <col min="9740" max="9984" width="9.140625" style="611"/>
    <col min="9985" max="9985" width="2.42578125" style="611" customWidth="1"/>
    <col min="9986" max="9986" width="18.140625" style="611" customWidth="1"/>
    <col min="9987" max="9987" width="15.5703125" style="611" customWidth="1"/>
    <col min="9988" max="9989" width="18.7109375" style="611" customWidth="1"/>
    <col min="9990" max="9990" width="23.28515625" style="611" customWidth="1"/>
    <col min="9991" max="9992" width="18.7109375" style="611" customWidth="1"/>
    <col min="9993" max="9993" width="25.42578125" style="611" customWidth="1"/>
    <col min="9994" max="9995" width="18.7109375" style="611" customWidth="1"/>
    <col min="9996" max="10240" width="9.140625" style="611"/>
    <col min="10241" max="10241" width="2.42578125" style="611" customWidth="1"/>
    <col min="10242" max="10242" width="18.140625" style="611" customWidth="1"/>
    <col min="10243" max="10243" width="15.5703125" style="611" customWidth="1"/>
    <col min="10244" max="10245" width="18.7109375" style="611" customWidth="1"/>
    <col min="10246" max="10246" width="23.28515625" style="611" customWidth="1"/>
    <col min="10247" max="10248" width="18.7109375" style="611" customWidth="1"/>
    <col min="10249" max="10249" width="25.42578125" style="611" customWidth="1"/>
    <col min="10250" max="10251" width="18.7109375" style="611" customWidth="1"/>
    <col min="10252" max="10496" width="9.140625" style="611"/>
    <col min="10497" max="10497" width="2.42578125" style="611" customWidth="1"/>
    <col min="10498" max="10498" width="18.140625" style="611" customWidth="1"/>
    <col min="10499" max="10499" width="15.5703125" style="611" customWidth="1"/>
    <col min="10500" max="10501" width="18.7109375" style="611" customWidth="1"/>
    <col min="10502" max="10502" width="23.28515625" style="611" customWidth="1"/>
    <col min="10503" max="10504" width="18.7109375" style="611" customWidth="1"/>
    <col min="10505" max="10505" width="25.42578125" style="611" customWidth="1"/>
    <col min="10506" max="10507" width="18.7109375" style="611" customWidth="1"/>
    <col min="10508" max="10752" width="9.140625" style="611"/>
    <col min="10753" max="10753" width="2.42578125" style="611" customWidth="1"/>
    <col min="10754" max="10754" width="18.140625" style="611" customWidth="1"/>
    <col min="10755" max="10755" width="15.5703125" style="611" customWidth="1"/>
    <col min="10756" max="10757" width="18.7109375" style="611" customWidth="1"/>
    <col min="10758" max="10758" width="23.28515625" style="611" customWidth="1"/>
    <col min="10759" max="10760" width="18.7109375" style="611" customWidth="1"/>
    <col min="10761" max="10761" width="25.42578125" style="611" customWidth="1"/>
    <col min="10762" max="10763" width="18.7109375" style="611" customWidth="1"/>
    <col min="10764" max="11008" width="9.140625" style="611"/>
    <col min="11009" max="11009" width="2.42578125" style="611" customWidth="1"/>
    <col min="11010" max="11010" width="18.140625" style="611" customWidth="1"/>
    <col min="11011" max="11011" width="15.5703125" style="611" customWidth="1"/>
    <col min="11012" max="11013" width="18.7109375" style="611" customWidth="1"/>
    <col min="11014" max="11014" width="23.28515625" style="611" customWidth="1"/>
    <col min="11015" max="11016" width="18.7109375" style="611" customWidth="1"/>
    <col min="11017" max="11017" width="25.42578125" style="611" customWidth="1"/>
    <col min="11018" max="11019" width="18.7109375" style="611" customWidth="1"/>
    <col min="11020" max="11264" width="9.140625" style="611"/>
    <col min="11265" max="11265" width="2.42578125" style="611" customWidth="1"/>
    <col min="11266" max="11266" width="18.140625" style="611" customWidth="1"/>
    <col min="11267" max="11267" width="15.5703125" style="611" customWidth="1"/>
    <col min="11268" max="11269" width="18.7109375" style="611" customWidth="1"/>
    <col min="11270" max="11270" width="23.28515625" style="611" customWidth="1"/>
    <col min="11271" max="11272" width="18.7109375" style="611" customWidth="1"/>
    <col min="11273" max="11273" width="25.42578125" style="611" customWidth="1"/>
    <col min="11274" max="11275" width="18.7109375" style="611" customWidth="1"/>
    <col min="11276" max="11520" width="9.140625" style="611"/>
    <col min="11521" max="11521" width="2.42578125" style="611" customWidth="1"/>
    <col min="11522" max="11522" width="18.140625" style="611" customWidth="1"/>
    <col min="11523" max="11523" width="15.5703125" style="611" customWidth="1"/>
    <col min="11524" max="11525" width="18.7109375" style="611" customWidth="1"/>
    <col min="11526" max="11526" width="23.28515625" style="611" customWidth="1"/>
    <col min="11527" max="11528" width="18.7109375" style="611" customWidth="1"/>
    <col min="11529" max="11529" width="25.42578125" style="611" customWidth="1"/>
    <col min="11530" max="11531" width="18.7109375" style="611" customWidth="1"/>
    <col min="11532" max="11776" width="9.140625" style="611"/>
    <col min="11777" max="11777" width="2.42578125" style="611" customWidth="1"/>
    <col min="11778" max="11778" width="18.140625" style="611" customWidth="1"/>
    <col min="11779" max="11779" width="15.5703125" style="611" customWidth="1"/>
    <col min="11780" max="11781" width="18.7109375" style="611" customWidth="1"/>
    <col min="11782" max="11782" width="23.28515625" style="611" customWidth="1"/>
    <col min="11783" max="11784" width="18.7109375" style="611" customWidth="1"/>
    <col min="11785" max="11785" width="25.42578125" style="611" customWidth="1"/>
    <col min="11786" max="11787" width="18.7109375" style="611" customWidth="1"/>
    <col min="11788" max="12032" width="9.140625" style="611"/>
    <col min="12033" max="12033" width="2.42578125" style="611" customWidth="1"/>
    <col min="12034" max="12034" width="18.140625" style="611" customWidth="1"/>
    <col min="12035" max="12035" width="15.5703125" style="611" customWidth="1"/>
    <col min="12036" max="12037" width="18.7109375" style="611" customWidth="1"/>
    <col min="12038" max="12038" width="23.28515625" style="611" customWidth="1"/>
    <col min="12039" max="12040" width="18.7109375" style="611" customWidth="1"/>
    <col min="12041" max="12041" width="25.42578125" style="611" customWidth="1"/>
    <col min="12042" max="12043" width="18.7109375" style="611" customWidth="1"/>
    <col min="12044" max="12288" width="9.140625" style="611"/>
    <col min="12289" max="12289" width="2.42578125" style="611" customWidth="1"/>
    <col min="12290" max="12290" width="18.140625" style="611" customWidth="1"/>
    <col min="12291" max="12291" width="15.5703125" style="611" customWidth="1"/>
    <col min="12292" max="12293" width="18.7109375" style="611" customWidth="1"/>
    <col min="12294" max="12294" width="23.28515625" style="611" customWidth="1"/>
    <col min="12295" max="12296" width="18.7109375" style="611" customWidth="1"/>
    <col min="12297" max="12297" width="25.42578125" style="611" customWidth="1"/>
    <col min="12298" max="12299" width="18.7109375" style="611" customWidth="1"/>
    <col min="12300" max="12544" width="9.140625" style="611"/>
    <col min="12545" max="12545" width="2.42578125" style="611" customWidth="1"/>
    <col min="12546" max="12546" width="18.140625" style="611" customWidth="1"/>
    <col min="12547" max="12547" width="15.5703125" style="611" customWidth="1"/>
    <col min="12548" max="12549" width="18.7109375" style="611" customWidth="1"/>
    <col min="12550" max="12550" width="23.28515625" style="611" customWidth="1"/>
    <col min="12551" max="12552" width="18.7109375" style="611" customWidth="1"/>
    <col min="12553" max="12553" width="25.42578125" style="611" customWidth="1"/>
    <col min="12554" max="12555" width="18.7109375" style="611" customWidth="1"/>
    <col min="12556" max="12800" width="9.140625" style="611"/>
    <col min="12801" max="12801" width="2.42578125" style="611" customWidth="1"/>
    <col min="12802" max="12802" width="18.140625" style="611" customWidth="1"/>
    <col min="12803" max="12803" width="15.5703125" style="611" customWidth="1"/>
    <col min="12804" max="12805" width="18.7109375" style="611" customWidth="1"/>
    <col min="12806" max="12806" width="23.28515625" style="611" customWidth="1"/>
    <col min="12807" max="12808" width="18.7109375" style="611" customWidth="1"/>
    <col min="12809" max="12809" width="25.42578125" style="611" customWidth="1"/>
    <col min="12810" max="12811" width="18.7109375" style="611" customWidth="1"/>
    <col min="12812" max="13056" width="9.140625" style="611"/>
    <col min="13057" max="13057" width="2.42578125" style="611" customWidth="1"/>
    <col min="13058" max="13058" width="18.140625" style="611" customWidth="1"/>
    <col min="13059" max="13059" width="15.5703125" style="611" customWidth="1"/>
    <col min="13060" max="13061" width="18.7109375" style="611" customWidth="1"/>
    <col min="13062" max="13062" width="23.28515625" style="611" customWidth="1"/>
    <col min="13063" max="13064" width="18.7109375" style="611" customWidth="1"/>
    <col min="13065" max="13065" width="25.42578125" style="611" customWidth="1"/>
    <col min="13066" max="13067" width="18.7109375" style="611" customWidth="1"/>
    <col min="13068" max="13312" width="9.140625" style="611"/>
    <col min="13313" max="13313" width="2.42578125" style="611" customWidth="1"/>
    <col min="13314" max="13314" width="18.140625" style="611" customWidth="1"/>
    <col min="13315" max="13315" width="15.5703125" style="611" customWidth="1"/>
    <col min="13316" max="13317" width="18.7109375" style="611" customWidth="1"/>
    <col min="13318" max="13318" width="23.28515625" style="611" customWidth="1"/>
    <col min="13319" max="13320" width="18.7109375" style="611" customWidth="1"/>
    <col min="13321" max="13321" width="25.42578125" style="611" customWidth="1"/>
    <col min="13322" max="13323" width="18.7109375" style="611" customWidth="1"/>
    <col min="13324" max="13568" width="9.140625" style="611"/>
    <col min="13569" max="13569" width="2.42578125" style="611" customWidth="1"/>
    <col min="13570" max="13570" width="18.140625" style="611" customWidth="1"/>
    <col min="13571" max="13571" width="15.5703125" style="611" customWidth="1"/>
    <col min="13572" max="13573" width="18.7109375" style="611" customWidth="1"/>
    <col min="13574" max="13574" width="23.28515625" style="611" customWidth="1"/>
    <col min="13575" max="13576" width="18.7109375" style="611" customWidth="1"/>
    <col min="13577" max="13577" width="25.42578125" style="611" customWidth="1"/>
    <col min="13578" max="13579" width="18.7109375" style="611" customWidth="1"/>
    <col min="13580" max="13824" width="9.140625" style="611"/>
    <col min="13825" max="13825" width="2.42578125" style="611" customWidth="1"/>
    <col min="13826" max="13826" width="18.140625" style="611" customWidth="1"/>
    <col min="13827" max="13827" width="15.5703125" style="611" customWidth="1"/>
    <col min="13828" max="13829" width="18.7109375" style="611" customWidth="1"/>
    <col min="13830" max="13830" width="23.28515625" style="611" customWidth="1"/>
    <col min="13831" max="13832" width="18.7109375" style="611" customWidth="1"/>
    <col min="13833" max="13833" width="25.42578125" style="611" customWidth="1"/>
    <col min="13834" max="13835" width="18.7109375" style="611" customWidth="1"/>
    <col min="13836" max="14080" width="9.140625" style="611"/>
    <col min="14081" max="14081" width="2.42578125" style="611" customWidth="1"/>
    <col min="14082" max="14082" width="18.140625" style="611" customWidth="1"/>
    <col min="14083" max="14083" width="15.5703125" style="611" customWidth="1"/>
    <col min="14084" max="14085" width="18.7109375" style="611" customWidth="1"/>
    <col min="14086" max="14086" width="23.28515625" style="611" customWidth="1"/>
    <col min="14087" max="14088" width="18.7109375" style="611" customWidth="1"/>
    <col min="14089" max="14089" width="25.42578125" style="611" customWidth="1"/>
    <col min="14090" max="14091" width="18.7109375" style="611" customWidth="1"/>
    <col min="14092" max="14336" width="9.140625" style="611"/>
    <col min="14337" max="14337" width="2.42578125" style="611" customWidth="1"/>
    <col min="14338" max="14338" width="18.140625" style="611" customWidth="1"/>
    <col min="14339" max="14339" width="15.5703125" style="611" customWidth="1"/>
    <col min="14340" max="14341" width="18.7109375" style="611" customWidth="1"/>
    <col min="14342" max="14342" width="23.28515625" style="611" customWidth="1"/>
    <col min="14343" max="14344" width="18.7109375" style="611" customWidth="1"/>
    <col min="14345" max="14345" width="25.42578125" style="611" customWidth="1"/>
    <col min="14346" max="14347" width="18.7109375" style="611" customWidth="1"/>
    <col min="14348" max="14592" width="9.140625" style="611"/>
    <col min="14593" max="14593" width="2.42578125" style="611" customWidth="1"/>
    <col min="14594" max="14594" width="18.140625" style="611" customWidth="1"/>
    <col min="14595" max="14595" width="15.5703125" style="611" customWidth="1"/>
    <col min="14596" max="14597" width="18.7109375" style="611" customWidth="1"/>
    <col min="14598" max="14598" width="23.28515625" style="611" customWidth="1"/>
    <col min="14599" max="14600" width="18.7109375" style="611" customWidth="1"/>
    <col min="14601" max="14601" width="25.42578125" style="611" customWidth="1"/>
    <col min="14602" max="14603" width="18.7109375" style="611" customWidth="1"/>
    <col min="14604" max="14848" width="9.140625" style="611"/>
    <col min="14849" max="14849" width="2.42578125" style="611" customWidth="1"/>
    <col min="14850" max="14850" width="18.140625" style="611" customWidth="1"/>
    <col min="14851" max="14851" width="15.5703125" style="611" customWidth="1"/>
    <col min="14852" max="14853" width="18.7109375" style="611" customWidth="1"/>
    <col min="14854" max="14854" width="23.28515625" style="611" customWidth="1"/>
    <col min="14855" max="14856" width="18.7109375" style="611" customWidth="1"/>
    <col min="14857" max="14857" width="25.42578125" style="611" customWidth="1"/>
    <col min="14858" max="14859" width="18.7109375" style="611" customWidth="1"/>
    <col min="14860" max="15104" width="9.140625" style="611"/>
    <col min="15105" max="15105" width="2.42578125" style="611" customWidth="1"/>
    <col min="15106" max="15106" width="18.140625" style="611" customWidth="1"/>
    <col min="15107" max="15107" width="15.5703125" style="611" customWidth="1"/>
    <col min="15108" max="15109" width="18.7109375" style="611" customWidth="1"/>
    <col min="15110" max="15110" width="23.28515625" style="611" customWidth="1"/>
    <col min="15111" max="15112" width="18.7109375" style="611" customWidth="1"/>
    <col min="15113" max="15113" width="25.42578125" style="611" customWidth="1"/>
    <col min="15114" max="15115" width="18.7109375" style="611" customWidth="1"/>
    <col min="15116" max="15360" width="9.140625" style="611"/>
    <col min="15361" max="15361" width="2.42578125" style="611" customWidth="1"/>
    <col min="15362" max="15362" width="18.140625" style="611" customWidth="1"/>
    <col min="15363" max="15363" width="15.5703125" style="611" customWidth="1"/>
    <col min="15364" max="15365" width="18.7109375" style="611" customWidth="1"/>
    <col min="15366" max="15366" width="23.28515625" style="611" customWidth="1"/>
    <col min="15367" max="15368" width="18.7109375" style="611" customWidth="1"/>
    <col min="15369" max="15369" width="25.42578125" style="611" customWidth="1"/>
    <col min="15370" max="15371" width="18.7109375" style="611" customWidth="1"/>
    <col min="15372" max="15616" width="9.140625" style="611"/>
    <col min="15617" max="15617" width="2.42578125" style="611" customWidth="1"/>
    <col min="15618" max="15618" width="18.140625" style="611" customWidth="1"/>
    <col min="15619" max="15619" width="15.5703125" style="611" customWidth="1"/>
    <col min="15620" max="15621" width="18.7109375" style="611" customWidth="1"/>
    <col min="15622" max="15622" width="23.28515625" style="611" customWidth="1"/>
    <col min="15623" max="15624" width="18.7109375" style="611" customWidth="1"/>
    <col min="15625" max="15625" width="25.42578125" style="611" customWidth="1"/>
    <col min="15626" max="15627" width="18.7109375" style="611" customWidth="1"/>
    <col min="15628" max="15872" width="9.140625" style="611"/>
    <col min="15873" max="15873" width="2.42578125" style="611" customWidth="1"/>
    <col min="15874" max="15874" width="18.140625" style="611" customWidth="1"/>
    <col min="15875" max="15875" width="15.5703125" style="611" customWidth="1"/>
    <col min="15876" max="15877" width="18.7109375" style="611" customWidth="1"/>
    <col min="15878" max="15878" width="23.28515625" style="611" customWidth="1"/>
    <col min="15879" max="15880" width="18.7109375" style="611" customWidth="1"/>
    <col min="15881" max="15881" width="25.42578125" style="611" customWidth="1"/>
    <col min="15882" max="15883" width="18.7109375" style="611" customWidth="1"/>
    <col min="15884" max="16128" width="9.140625" style="611"/>
    <col min="16129" max="16129" width="2.42578125" style="611" customWidth="1"/>
    <col min="16130" max="16130" width="18.140625" style="611" customWidth="1"/>
    <col min="16131" max="16131" width="15.5703125" style="611" customWidth="1"/>
    <col min="16132" max="16133" width="18.7109375" style="611" customWidth="1"/>
    <col min="16134" max="16134" width="23.28515625" style="611" customWidth="1"/>
    <col min="16135" max="16136" width="18.7109375" style="611" customWidth="1"/>
    <col min="16137" max="16137" width="25.42578125" style="611" customWidth="1"/>
    <col min="16138" max="16139" width="18.7109375" style="611" customWidth="1"/>
    <col min="16140" max="16384" width="9.140625" style="611"/>
  </cols>
  <sheetData>
    <row r="1" spans="2:11" ht="8.25" customHeight="1" thickBot="1"/>
    <row r="2" spans="2:11" ht="14.45" thickTop="1">
      <c r="B2" s="612"/>
      <c r="C2" s="613"/>
      <c r="D2" s="613"/>
      <c r="E2" s="613"/>
      <c r="F2" s="613"/>
      <c r="G2" s="613"/>
      <c r="H2" s="613"/>
      <c r="I2" s="613"/>
      <c r="J2" s="613"/>
      <c r="K2" s="614"/>
    </row>
    <row r="3" spans="2:11" ht="18.75" customHeight="1">
      <c r="B3" s="615" t="s">
        <v>272</v>
      </c>
      <c r="C3" s="1757">
        <f>'DMMI MAIN'!H5</f>
        <v>0</v>
      </c>
      <c r="D3" s="1758"/>
      <c r="E3" s="616"/>
      <c r="F3" s="616" t="s">
        <v>14</v>
      </c>
      <c r="G3" s="1757">
        <f>'DMMI MAIN'!C18</f>
        <v>0</v>
      </c>
      <c r="H3" s="1758"/>
      <c r="I3" s="616" t="s">
        <v>782</v>
      </c>
      <c r="J3" s="1757">
        <f>'DMMI MAIN'!C17</f>
        <v>0</v>
      </c>
      <c r="K3" s="1759"/>
    </row>
    <row r="4" spans="2:11" ht="7.5" customHeight="1" thickBot="1">
      <c r="B4" s="617"/>
      <c r="C4" s="618"/>
      <c r="D4" s="619"/>
      <c r="E4" s="620"/>
      <c r="F4" s="620"/>
      <c r="G4" s="620"/>
      <c r="H4" s="620"/>
      <c r="I4" s="620"/>
      <c r="J4" s="620"/>
      <c r="K4" s="621"/>
    </row>
    <row r="5" spans="2:11" ht="20.100000000000001" customHeight="1">
      <c r="B5" s="615"/>
      <c r="C5" s="622" t="s">
        <v>783</v>
      </c>
      <c r="D5" s="623"/>
      <c r="E5" s="620"/>
      <c r="F5" s="1760" t="str">
        <f>"Constraint Run Time"</f>
        <v>Constraint Run Time</v>
      </c>
      <c r="G5" s="1761"/>
      <c r="H5" s="1762"/>
      <c r="I5" s="1763" t="s">
        <v>784</v>
      </c>
      <c r="J5" s="1761"/>
      <c r="K5" s="1764"/>
    </row>
    <row r="6" spans="2:11" ht="3.75" customHeight="1" thickBot="1">
      <c r="B6" s="615"/>
      <c r="C6" s="622"/>
      <c r="D6" s="624"/>
      <c r="E6" s="620"/>
      <c r="F6" s="625"/>
      <c r="G6" s="626"/>
      <c r="H6" s="627"/>
      <c r="I6" s="628"/>
      <c r="J6" s="626"/>
      <c r="K6" s="629"/>
    </row>
    <row r="7" spans="2:11" ht="20.100000000000001" customHeight="1" thickBot="1">
      <c r="B7" s="615"/>
      <c r="C7" s="620"/>
      <c r="D7" s="620"/>
      <c r="E7" s="620"/>
      <c r="F7" s="630" t="s">
        <v>785</v>
      </c>
      <c r="G7" s="620"/>
      <c r="H7" s="631"/>
      <c r="I7" s="632" t="s">
        <v>786</v>
      </c>
      <c r="J7" s="620"/>
      <c r="K7" s="633"/>
    </row>
    <row r="8" spans="2:11" ht="20.100000000000001" customHeight="1" thickBot="1">
      <c r="B8" s="634"/>
      <c r="C8" s="635" t="s">
        <v>787</v>
      </c>
      <c r="D8" s="636"/>
      <c r="E8" s="637" t="s">
        <v>788</v>
      </c>
      <c r="F8" s="638" t="s">
        <v>789</v>
      </c>
      <c r="G8" s="639"/>
      <c r="H8" s="627"/>
      <c r="I8" s="638" t="s">
        <v>789</v>
      </c>
      <c r="J8" s="639"/>
      <c r="K8" s="640"/>
    </row>
    <row r="9" spans="2:11" ht="20.100000000000001" customHeight="1">
      <c r="B9" s="641"/>
      <c r="C9" s="620"/>
      <c r="D9" s="620"/>
      <c r="E9" s="642"/>
      <c r="F9" s="643"/>
      <c r="G9" s="644" t="s">
        <v>790</v>
      </c>
      <c r="H9" s="645"/>
      <c r="I9" s="639"/>
      <c r="J9" s="644" t="s">
        <v>790</v>
      </c>
      <c r="K9" s="646"/>
    </row>
    <row r="10" spans="2:11" ht="20.100000000000001" customHeight="1" thickBot="1">
      <c r="B10" s="641"/>
      <c r="C10" s="620"/>
      <c r="D10" s="620"/>
      <c r="E10" s="642"/>
      <c r="F10" s="643"/>
      <c r="G10" s="644" t="s">
        <v>791</v>
      </c>
      <c r="H10" s="645"/>
      <c r="I10" s="639"/>
      <c r="J10" s="644" t="s">
        <v>791</v>
      </c>
      <c r="K10" s="646"/>
    </row>
    <row r="11" spans="2:11" ht="20.100000000000001" customHeight="1" thickBot="1">
      <c r="B11" s="617"/>
      <c r="C11" s="635" t="s">
        <v>792</v>
      </c>
      <c r="D11" s="647"/>
      <c r="E11" s="637" t="s">
        <v>788</v>
      </c>
      <c r="F11" s="643"/>
      <c r="G11" s="644" t="s">
        <v>793</v>
      </c>
      <c r="H11" s="645"/>
      <c r="I11" s="639"/>
      <c r="J11" s="644" t="s">
        <v>793</v>
      </c>
      <c r="K11" s="646"/>
    </row>
    <row r="12" spans="2:11" ht="20.100000000000001" customHeight="1" thickBot="1">
      <c r="B12" s="617"/>
      <c r="C12" s="635"/>
      <c r="D12" s="620"/>
      <c r="E12" s="637"/>
      <c r="F12" s="648"/>
      <c r="G12" s="649" t="s">
        <v>794</v>
      </c>
      <c r="H12" s="650"/>
      <c r="I12" s="651"/>
      <c r="J12" s="649" t="s">
        <v>794</v>
      </c>
      <c r="K12" s="652"/>
    </row>
    <row r="13" spans="2:11" ht="6" customHeight="1" thickBot="1">
      <c r="B13" s="617"/>
      <c r="C13" s="635"/>
      <c r="D13" s="620"/>
      <c r="E13" s="637"/>
      <c r="F13" s="653"/>
      <c r="G13" s="653"/>
      <c r="H13" s="653"/>
      <c r="I13" s="653"/>
      <c r="J13" s="653"/>
      <c r="K13" s="654"/>
    </row>
    <row r="14" spans="2:11" ht="34.5" customHeight="1" thickTop="1" thickBot="1">
      <c r="B14" s="615"/>
      <c r="C14" s="620"/>
      <c r="D14" s="620"/>
      <c r="E14" s="620"/>
      <c r="F14" s="1765" t="s">
        <v>795</v>
      </c>
      <c r="G14" s="1766"/>
      <c r="H14" s="655">
        <f>+H7-SUM(H9:H12)</f>
        <v>0</v>
      </c>
      <c r="I14" s="1765" t="s">
        <v>796</v>
      </c>
      <c r="J14" s="1766"/>
      <c r="K14" s="656">
        <f>+K7-SUM(K9:K12)</f>
        <v>0</v>
      </c>
    </row>
    <row r="15" spans="2:11" ht="9" customHeight="1" thickBot="1">
      <c r="B15" s="657"/>
      <c r="C15" s="658"/>
      <c r="D15" s="658"/>
      <c r="E15" s="659"/>
      <c r="F15" s="659"/>
      <c r="G15" s="659"/>
      <c r="H15" s="659"/>
      <c r="I15" s="659"/>
      <c r="J15" s="659"/>
      <c r="K15" s="660"/>
    </row>
    <row r="16" spans="2:11" ht="18.600000000000001" thickBot="1">
      <c r="B16" s="641"/>
      <c r="C16" s="620"/>
      <c r="D16" s="661" t="s">
        <v>797</v>
      </c>
      <c r="E16" s="1767"/>
      <c r="F16" s="1768"/>
      <c r="G16" s="662" t="s">
        <v>797</v>
      </c>
      <c r="H16" s="1767"/>
      <c r="I16" s="1768"/>
      <c r="J16" s="663"/>
      <c r="K16" s="664"/>
    </row>
    <row r="17" spans="2:11" ht="18.600000000000001" thickTop="1">
      <c r="B17" s="665" t="s">
        <v>798</v>
      </c>
      <c r="C17" s="666"/>
      <c r="D17" s="667"/>
      <c r="E17" s="668" t="s">
        <v>799</v>
      </c>
      <c r="F17" s="669"/>
      <c r="G17" s="667"/>
      <c r="H17" s="668" t="s">
        <v>800</v>
      </c>
      <c r="I17" s="669"/>
      <c r="J17" s="1769" t="s">
        <v>801</v>
      </c>
      <c r="K17" s="1770"/>
    </row>
    <row r="18" spans="2:11" ht="15" customHeight="1" thickBot="1">
      <c r="B18" s="670"/>
      <c r="C18" s="666"/>
      <c r="D18" s="671"/>
      <c r="E18" s="666" t="s">
        <v>802</v>
      </c>
      <c r="F18" s="672"/>
      <c r="G18" s="671"/>
      <c r="H18" s="666" t="s">
        <v>802</v>
      </c>
      <c r="I18" s="672"/>
      <c r="J18" s="1769"/>
      <c r="K18" s="1770"/>
    </row>
    <row r="19" spans="2:11" ht="53.25" customHeight="1" thickTop="1" thickBot="1">
      <c r="B19" s="670"/>
      <c r="C19" s="666"/>
      <c r="D19" s="673" t="s">
        <v>803</v>
      </c>
      <c r="E19" s="674" t="s">
        <v>804</v>
      </c>
      <c r="F19" s="675" t="s">
        <v>805</v>
      </c>
      <c r="G19" s="673" t="s">
        <v>803</v>
      </c>
      <c r="H19" s="674" t="s">
        <v>804</v>
      </c>
      <c r="I19" s="675" t="s">
        <v>805</v>
      </c>
      <c r="J19" s="1771"/>
      <c r="K19" s="1772"/>
    </row>
    <row r="20" spans="2:11" ht="20.100000000000001" customHeight="1" thickTop="1">
      <c r="B20" s="1753" t="s">
        <v>806</v>
      </c>
      <c r="C20" s="1754"/>
      <c r="D20" s="676"/>
      <c r="E20" s="677"/>
      <c r="F20" s="678"/>
      <c r="G20" s="676"/>
      <c r="H20" s="679"/>
      <c r="I20" s="680"/>
      <c r="J20" s="1755"/>
      <c r="K20" s="1756"/>
    </row>
    <row r="21" spans="2:11" ht="20.100000000000001" customHeight="1">
      <c r="B21" s="1753" t="s">
        <v>807</v>
      </c>
      <c r="C21" s="1754"/>
      <c r="D21" s="681"/>
      <c r="E21" s="679"/>
      <c r="F21" s="680"/>
      <c r="G21" s="681"/>
      <c r="H21" s="679"/>
      <c r="I21" s="680"/>
      <c r="J21" s="1755"/>
      <c r="K21" s="1756"/>
    </row>
    <row r="22" spans="2:11" ht="20.100000000000001" customHeight="1">
      <c r="B22" s="1753" t="s">
        <v>808</v>
      </c>
      <c r="C22" s="1754"/>
      <c r="D22" s="681"/>
      <c r="E22" s="679"/>
      <c r="F22" s="680"/>
      <c r="G22" s="681"/>
      <c r="H22" s="679"/>
      <c r="I22" s="680"/>
      <c r="J22" s="1755"/>
      <c r="K22" s="1756"/>
    </row>
    <row r="23" spans="2:11" ht="20.100000000000001" customHeight="1">
      <c r="B23" s="1753" t="s">
        <v>809</v>
      </c>
      <c r="C23" s="1754"/>
      <c r="D23" s="681"/>
      <c r="E23" s="679"/>
      <c r="F23" s="680"/>
      <c r="G23" s="681"/>
      <c r="H23" s="679"/>
      <c r="I23" s="680"/>
      <c r="J23" s="1755"/>
      <c r="K23" s="1756"/>
    </row>
    <row r="24" spans="2:11" ht="20.100000000000001" customHeight="1">
      <c r="B24" s="1753" t="s">
        <v>810</v>
      </c>
      <c r="C24" s="1754"/>
      <c r="D24" s="681"/>
      <c r="E24" s="679"/>
      <c r="F24" s="680"/>
      <c r="G24" s="681"/>
      <c r="H24" s="679"/>
      <c r="I24" s="680"/>
      <c r="J24" s="1755"/>
      <c r="K24" s="1756"/>
    </row>
    <row r="25" spans="2:11" ht="20.100000000000001" customHeight="1">
      <c r="B25" s="1753" t="s">
        <v>811</v>
      </c>
      <c r="C25" s="1754"/>
      <c r="D25" s="681"/>
      <c r="E25" s="679"/>
      <c r="F25" s="680"/>
      <c r="G25" s="681"/>
      <c r="H25" s="679"/>
      <c r="I25" s="680"/>
      <c r="J25" s="1755"/>
      <c r="K25" s="1756"/>
    </row>
    <row r="26" spans="2:11" ht="20.100000000000001" customHeight="1">
      <c r="B26" s="1753" t="s">
        <v>812</v>
      </c>
      <c r="C26" s="1754"/>
      <c r="D26" s="681"/>
      <c r="E26" s="679"/>
      <c r="F26" s="680"/>
      <c r="G26" s="681"/>
      <c r="H26" s="679"/>
      <c r="I26" s="680"/>
      <c r="J26" s="1755"/>
      <c r="K26" s="1756"/>
    </row>
    <row r="27" spans="2:11" ht="20.100000000000001" customHeight="1">
      <c r="B27" s="1753" t="s">
        <v>813</v>
      </c>
      <c r="C27" s="1754"/>
      <c r="D27" s="681"/>
      <c r="E27" s="679"/>
      <c r="F27" s="680"/>
      <c r="G27" s="681"/>
      <c r="H27" s="679"/>
      <c r="I27" s="680"/>
      <c r="J27" s="1755"/>
      <c r="K27" s="1756"/>
    </row>
    <row r="28" spans="2:11" ht="20.100000000000001" customHeight="1">
      <c r="B28" s="1753" t="s">
        <v>814</v>
      </c>
      <c r="C28" s="1754"/>
      <c r="D28" s="681"/>
      <c r="E28" s="679"/>
      <c r="F28" s="680"/>
      <c r="G28" s="681"/>
      <c r="H28" s="679"/>
      <c r="I28" s="680"/>
      <c r="J28" s="1755"/>
      <c r="K28" s="1756"/>
    </row>
    <row r="29" spans="2:11" ht="20.100000000000001" customHeight="1">
      <c r="B29" s="1753" t="s">
        <v>815</v>
      </c>
      <c r="C29" s="1754"/>
      <c r="D29" s="681"/>
      <c r="E29" s="679"/>
      <c r="F29" s="680"/>
      <c r="G29" s="681"/>
      <c r="H29" s="679"/>
      <c r="I29" s="680"/>
      <c r="J29" s="1755"/>
      <c r="K29" s="1756"/>
    </row>
    <row r="30" spans="2:11" ht="20.100000000000001" customHeight="1">
      <c r="B30" s="1753" t="s">
        <v>816</v>
      </c>
      <c r="C30" s="1754"/>
      <c r="D30" s="681"/>
      <c r="E30" s="679"/>
      <c r="F30" s="680"/>
      <c r="G30" s="681"/>
      <c r="H30" s="679"/>
      <c r="I30" s="680"/>
      <c r="J30" s="1755"/>
      <c r="K30" s="1756"/>
    </row>
    <row r="31" spans="2:11" ht="20.100000000000001" customHeight="1">
      <c r="B31" s="1753" t="s">
        <v>817</v>
      </c>
      <c r="C31" s="1754"/>
      <c r="D31" s="681"/>
      <c r="E31" s="679"/>
      <c r="F31" s="680"/>
      <c r="G31" s="681"/>
      <c r="H31" s="679"/>
      <c r="I31" s="680"/>
      <c r="J31" s="1755"/>
      <c r="K31" s="1756"/>
    </row>
    <row r="32" spans="2:11" ht="20.100000000000001" customHeight="1">
      <c r="B32" s="1753" t="s">
        <v>818</v>
      </c>
      <c r="C32" s="1754"/>
      <c r="D32" s="681"/>
      <c r="E32" s="679"/>
      <c r="F32" s="680"/>
      <c r="G32" s="681"/>
      <c r="H32" s="679"/>
      <c r="I32" s="680"/>
      <c r="J32" s="1755"/>
      <c r="K32" s="1756"/>
    </row>
    <row r="33" spans="2:11" ht="20.100000000000001" customHeight="1">
      <c r="B33" s="1753" t="s">
        <v>819</v>
      </c>
      <c r="C33" s="1754"/>
      <c r="D33" s="681"/>
      <c r="E33" s="682"/>
      <c r="F33" s="680"/>
      <c r="G33" s="681"/>
      <c r="H33" s="679"/>
      <c r="I33" s="680"/>
      <c r="J33" s="1755"/>
      <c r="K33" s="1756"/>
    </row>
    <row r="34" spans="2:11" ht="20.100000000000001" customHeight="1">
      <c r="B34" s="1753" t="s">
        <v>820</v>
      </c>
      <c r="C34" s="1754"/>
      <c r="D34" s="681"/>
      <c r="E34" s="683"/>
      <c r="F34" s="680"/>
      <c r="G34" s="681"/>
      <c r="H34" s="679"/>
      <c r="I34" s="680"/>
      <c r="J34" s="1755"/>
      <c r="K34" s="1756"/>
    </row>
    <row r="35" spans="2:11" ht="20.100000000000001" customHeight="1">
      <c r="B35" s="1753" t="s">
        <v>821</v>
      </c>
      <c r="C35" s="1754"/>
      <c r="D35" s="684"/>
      <c r="E35" s="679"/>
      <c r="F35" s="680"/>
      <c r="G35" s="681"/>
      <c r="H35" s="679"/>
      <c r="I35" s="680"/>
      <c r="J35" s="1755"/>
      <c r="K35" s="1756"/>
    </row>
    <row r="36" spans="2:11" ht="20.100000000000001" customHeight="1">
      <c r="B36" s="1753" t="s">
        <v>822</v>
      </c>
      <c r="C36" s="1754"/>
      <c r="D36" s="684"/>
      <c r="E36" s="679"/>
      <c r="F36" s="680"/>
      <c r="G36" s="681"/>
      <c r="H36" s="679"/>
      <c r="I36" s="680"/>
      <c r="J36" s="1755"/>
      <c r="K36" s="1756"/>
    </row>
    <row r="37" spans="2:11" ht="20.100000000000001" customHeight="1">
      <c r="B37" s="1753" t="s">
        <v>823</v>
      </c>
      <c r="C37" s="1754"/>
      <c r="D37" s="684"/>
      <c r="E37" s="679"/>
      <c r="F37" s="680"/>
      <c r="G37" s="681"/>
      <c r="H37" s="679"/>
      <c r="I37" s="680"/>
      <c r="J37" s="1755"/>
      <c r="K37" s="1756"/>
    </row>
    <row r="38" spans="2:11" ht="21" customHeight="1" thickBot="1">
      <c r="B38" s="670"/>
      <c r="C38" s="685"/>
      <c r="D38" s="686"/>
      <c r="E38" s="686"/>
      <c r="F38" s="686"/>
      <c r="G38" s="686"/>
      <c r="H38" s="686"/>
      <c r="I38" s="686"/>
      <c r="J38" s="686"/>
      <c r="K38" s="687"/>
    </row>
    <row r="39" spans="2:11" ht="15.95" thickBot="1">
      <c r="B39" s="1775" t="s">
        <v>824</v>
      </c>
      <c r="C39" s="1776"/>
      <c r="D39" s="688">
        <f t="shared" ref="D39:I39" si="0">SUM(D20:D37)</f>
        <v>0</v>
      </c>
      <c r="E39" s="688">
        <f t="shared" si="0"/>
        <v>0</v>
      </c>
      <c r="F39" s="688">
        <f t="shared" si="0"/>
        <v>0</v>
      </c>
      <c r="G39" s="689">
        <f t="shared" si="0"/>
        <v>0</v>
      </c>
      <c r="H39" s="688">
        <f t="shared" si="0"/>
        <v>0</v>
      </c>
      <c r="I39" s="688">
        <f t="shared" si="0"/>
        <v>0</v>
      </c>
      <c r="J39" s="690"/>
      <c r="K39" s="691"/>
    </row>
    <row r="40" spans="2:11" ht="9" customHeight="1">
      <c r="B40" s="641"/>
      <c r="C40" s="620"/>
      <c r="D40" s="620"/>
      <c r="E40" s="620"/>
      <c r="F40" s="620"/>
      <c r="G40" s="620"/>
      <c r="H40" s="620"/>
      <c r="I40" s="620"/>
      <c r="J40" s="620"/>
      <c r="K40" s="621"/>
    </row>
    <row r="41" spans="2:11" ht="18">
      <c r="B41" s="615" t="s">
        <v>825</v>
      </c>
      <c r="C41" s="620"/>
      <c r="D41" s="620"/>
      <c r="E41" s="620"/>
      <c r="F41" s="620"/>
      <c r="G41" s="620"/>
      <c r="H41" s="620"/>
      <c r="I41" s="620"/>
      <c r="J41" s="620"/>
      <c r="K41" s="621"/>
    </row>
    <row r="42" spans="2:11" ht="18.75" customHeight="1">
      <c r="B42" s="692" t="s">
        <v>826</v>
      </c>
      <c r="C42" s="693"/>
      <c r="D42" s="693"/>
      <c r="E42" s="693"/>
      <c r="F42" s="693"/>
      <c r="G42" s="693"/>
      <c r="H42" s="693"/>
      <c r="I42" s="693"/>
      <c r="J42" s="693"/>
      <c r="K42" s="621"/>
    </row>
    <row r="43" spans="2:11" ht="48" customHeight="1">
      <c r="B43" s="1773" t="s">
        <v>827</v>
      </c>
      <c r="C43" s="1774"/>
      <c r="D43" s="1774"/>
      <c r="E43" s="1774"/>
      <c r="F43" s="1774"/>
      <c r="G43" s="1774"/>
      <c r="H43" s="1774"/>
      <c r="I43" s="1774"/>
      <c r="J43" s="1774"/>
      <c r="K43" s="621"/>
    </row>
    <row r="44" spans="2:11">
      <c r="B44" s="1773" t="s">
        <v>828</v>
      </c>
      <c r="C44" s="1774"/>
      <c r="D44" s="1774"/>
      <c r="E44" s="1774"/>
      <c r="F44" s="1774"/>
      <c r="G44" s="1774"/>
      <c r="H44" s="1774"/>
      <c r="I44" s="1774"/>
      <c r="J44" s="1774"/>
      <c r="K44" s="621"/>
    </row>
    <row r="45" spans="2:11">
      <c r="B45" s="1773" t="s">
        <v>829</v>
      </c>
      <c r="C45" s="1774"/>
      <c r="D45" s="1774"/>
      <c r="E45" s="1774"/>
      <c r="F45" s="1774"/>
      <c r="G45" s="1774"/>
      <c r="H45" s="1774"/>
      <c r="I45" s="1774"/>
      <c r="J45" s="1774"/>
      <c r="K45" s="621"/>
    </row>
    <row r="46" spans="2:11" ht="14.45" thickBot="1">
      <c r="B46" s="694"/>
      <c r="C46" s="695"/>
      <c r="D46" s="695"/>
      <c r="E46" s="695"/>
      <c r="F46" s="695"/>
      <c r="G46" s="695"/>
      <c r="H46" s="695"/>
      <c r="I46" s="695"/>
      <c r="J46" s="695"/>
      <c r="K46" s="696"/>
    </row>
    <row r="47" spans="2:11" ht="14.45" thickTop="1"/>
  </sheetData>
  <mergeCells count="50">
    <mergeCell ref="B45:J45"/>
    <mergeCell ref="B34:C34"/>
    <mergeCell ref="J34:K34"/>
    <mergeCell ref="B35:C35"/>
    <mergeCell ref="J35:K35"/>
    <mergeCell ref="B36:C36"/>
    <mergeCell ref="J36:K36"/>
    <mergeCell ref="B37:C37"/>
    <mergeCell ref="J37:K37"/>
    <mergeCell ref="B39:C39"/>
    <mergeCell ref="B43:J43"/>
    <mergeCell ref="B44:J44"/>
    <mergeCell ref="B31:C31"/>
    <mergeCell ref="J31:K31"/>
    <mergeCell ref="B32:C32"/>
    <mergeCell ref="J32:K32"/>
    <mergeCell ref="B33:C33"/>
    <mergeCell ref="J33:K33"/>
    <mergeCell ref="B28:C28"/>
    <mergeCell ref="J28:K28"/>
    <mergeCell ref="B29:C29"/>
    <mergeCell ref="J29:K29"/>
    <mergeCell ref="B30:C30"/>
    <mergeCell ref="J30:K30"/>
    <mergeCell ref="B25:C25"/>
    <mergeCell ref="J25:K25"/>
    <mergeCell ref="B26:C26"/>
    <mergeCell ref="J26:K26"/>
    <mergeCell ref="B27:C27"/>
    <mergeCell ref="J27:K27"/>
    <mergeCell ref="B22:C22"/>
    <mergeCell ref="J22:K22"/>
    <mergeCell ref="B23:C23"/>
    <mergeCell ref="J23:K23"/>
    <mergeCell ref="B24:C24"/>
    <mergeCell ref="J24:K24"/>
    <mergeCell ref="B21:C21"/>
    <mergeCell ref="J21:K21"/>
    <mergeCell ref="C3:D3"/>
    <mergeCell ref="G3:H3"/>
    <mergeCell ref="J3:K3"/>
    <mergeCell ref="F5:H5"/>
    <mergeCell ref="I5:K5"/>
    <mergeCell ref="F14:G14"/>
    <mergeCell ref="I14:J14"/>
    <mergeCell ref="E16:F16"/>
    <mergeCell ref="H16:I16"/>
    <mergeCell ref="J17:K19"/>
    <mergeCell ref="B20:C20"/>
    <mergeCell ref="J20:K20"/>
  </mergeCells>
  <printOptions horizontalCentered="1" verticalCentered="1"/>
  <pageMargins left="0.25" right="0.25" top="0.25" bottom="0.25" header="0.3" footer="0.3"/>
  <pageSetup scale="69" orientation="landscape" r:id="rId1"/>
  <headerFooter>
    <oddFooter>&amp;R&amp;1#&amp;"Calibri"&amp;12 COMPANY GENERAL BUSINESS</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A6ECB-FEB9-4E92-ACA2-C4F7A176E147}">
  <sheetPr codeName="Sheet7">
    <tabColor rgb="FF92D050"/>
  </sheetPr>
  <dimension ref="B1:AF181"/>
  <sheetViews>
    <sheetView zoomScale="70" zoomScaleNormal="70" workbookViewId="0">
      <selection activeCell="R17" sqref="R17"/>
    </sheetView>
  </sheetViews>
  <sheetFormatPr defaultRowHeight="12.6"/>
  <cols>
    <col min="1" max="1" width="9" style="697" customWidth="1"/>
    <col min="2" max="2" width="8.7109375" style="697"/>
    <col min="3" max="3" width="9.85546875" style="697" customWidth="1"/>
    <col min="4" max="19" width="8.7109375" style="697"/>
    <col min="20" max="20" width="11" style="697" customWidth="1"/>
    <col min="21" max="256" width="8.7109375" style="697"/>
    <col min="257" max="257" width="9" style="697" customWidth="1"/>
    <col min="258" max="258" width="8.7109375" style="697"/>
    <col min="259" max="259" width="9.85546875" style="697" customWidth="1"/>
    <col min="260" max="275" width="8.7109375" style="697"/>
    <col min="276" max="276" width="11" style="697" customWidth="1"/>
    <col min="277" max="512" width="8.7109375" style="697"/>
    <col min="513" max="513" width="9" style="697" customWidth="1"/>
    <col min="514" max="514" width="8.7109375" style="697"/>
    <col min="515" max="515" width="9.85546875" style="697" customWidth="1"/>
    <col min="516" max="531" width="8.7109375" style="697"/>
    <col min="532" max="532" width="11" style="697" customWidth="1"/>
    <col min="533" max="768" width="8.7109375" style="697"/>
    <col min="769" max="769" width="9" style="697" customWidth="1"/>
    <col min="770" max="770" width="8.7109375" style="697"/>
    <col min="771" max="771" width="9.85546875" style="697" customWidth="1"/>
    <col min="772" max="787" width="8.7109375" style="697"/>
    <col min="788" max="788" width="11" style="697" customWidth="1"/>
    <col min="789" max="1024" width="8.7109375" style="697"/>
    <col min="1025" max="1025" width="9" style="697" customWidth="1"/>
    <col min="1026" max="1026" width="8.7109375" style="697"/>
    <col min="1027" max="1027" width="9.85546875" style="697" customWidth="1"/>
    <col min="1028" max="1043" width="8.7109375" style="697"/>
    <col min="1044" max="1044" width="11" style="697" customWidth="1"/>
    <col min="1045" max="1280" width="8.7109375" style="697"/>
    <col min="1281" max="1281" width="9" style="697" customWidth="1"/>
    <col min="1282" max="1282" width="8.7109375" style="697"/>
    <col min="1283" max="1283" width="9.85546875" style="697" customWidth="1"/>
    <col min="1284" max="1299" width="8.7109375" style="697"/>
    <col min="1300" max="1300" width="11" style="697" customWidth="1"/>
    <col min="1301" max="1536" width="8.7109375" style="697"/>
    <col min="1537" max="1537" width="9" style="697" customWidth="1"/>
    <col min="1538" max="1538" width="8.7109375" style="697"/>
    <col min="1539" max="1539" width="9.85546875" style="697" customWidth="1"/>
    <col min="1540" max="1555" width="8.7109375" style="697"/>
    <col min="1556" max="1556" width="11" style="697" customWidth="1"/>
    <col min="1557" max="1792" width="8.7109375" style="697"/>
    <col min="1793" max="1793" width="9" style="697" customWidth="1"/>
    <col min="1794" max="1794" width="8.7109375" style="697"/>
    <col min="1795" max="1795" width="9.85546875" style="697" customWidth="1"/>
    <col min="1796" max="1811" width="8.7109375" style="697"/>
    <col min="1812" max="1812" width="11" style="697" customWidth="1"/>
    <col min="1813" max="2048" width="8.7109375" style="697"/>
    <col min="2049" max="2049" width="9" style="697" customWidth="1"/>
    <col min="2050" max="2050" width="8.7109375" style="697"/>
    <col min="2051" max="2051" width="9.85546875" style="697" customWidth="1"/>
    <col min="2052" max="2067" width="8.7109375" style="697"/>
    <col min="2068" max="2068" width="11" style="697" customWidth="1"/>
    <col min="2069" max="2304" width="8.7109375" style="697"/>
    <col min="2305" max="2305" width="9" style="697" customWidth="1"/>
    <col min="2306" max="2306" width="8.7109375" style="697"/>
    <col min="2307" max="2307" width="9.85546875" style="697" customWidth="1"/>
    <col min="2308" max="2323" width="8.7109375" style="697"/>
    <col min="2324" max="2324" width="11" style="697" customWidth="1"/>
    <col min="2325" max="2560" width="8.7109375" style="697"/>
    <col min="2561" max="2561" width="9" style="697" customWidth="1"/>
    <col min="2562" max="2562" width="8.7109375" style="697"/>
    <col min="2563" max="2563" width="9.85546875" style="697" customWidth="1"/>
    <col min="2564" max="2579" width="8.7109375" style="697"/>
    <col min="2580" max="2580" width="11" style="697" customWidth="1"/>
    <col min="2581" max="2816" width="8.7109375" style="697"/>
    <col min="2817" max="2817" width="9" style="697" customWidth="1"/>
    <col min="2818" max="2818" width="8.7109375" style="697"/>
    <col min="2819" max="2819" width="9.85546875" style="697" customWidth="1"/>
    <col min="2820" max="2835" width="8.7109375" style="697"/>
    <col min="2836" max="2836" width="11" style="697" customWidth="1"/>
    <col min="2837" max="3072" width="8.7109375" style="697"/>
    <col min="3073" max="3073" width="9" style="697" customWidth="1"/>
    <col min="3074" max="3074" width="8.7109375" style="697"/>
    <col min="3075" max="3075" width="9.85546875" style="697" customWidth="1"/>
    <col min="3076" max="3091" width="8.7109375" style="697"/>
    <col min="3092" max="3092" width="11" style="697" customWidth="1"/>
    <col min="3093" max="3328" width="8.7109375" style="697"/>
    <col min="3329" max="3329" width="9" style="697" customWidth="1"/>
    <col min="3330" max="3330" width="8.7109375" style="697"/>
    <col min="3331" max="3331" width="9.85546875" style="697" customWidth="1"/>
    <col min="3332" max="3347" width="8.7109375" style="697"/>
    <col min="3348" max="3348" width="11" style="697" customWidth="1"/>
    <col min="3349" max="3584" width="8.7109375" style="697"/>
    <col min="3585" max="3585" width="9" style="697" customWidth="1"/>
    <col min="3586" max="3586" width="8.7109375" style="697"/>
    <col min="3587" max="3587" width="9.85546875" style="697" customWidth="1"/>
    <col min="3588" max="3603" width="8.7109375" style="697"/>
    <col min="3604" max="3604" width="11" style="697" customWidth="1"/>
    <col min="3605" max="3840" width="8.7109375" style="697"/>
    <col min="3841" max="3841" width="9" style="697" customWidth="1"/>
    <col min="3842" max="3842" width="8.7109375" style="697"/>
    <col min="3843" max="3843" width="9.85546875" style="697" customWidth="1"/>
    <col min="3844" max="3859" width="8.7109375" style="697"/>
    <col min="3860" max="3860" width="11" style="697" customWidth="1"/>
    <col min="3861" max="4096" width="8.7109375" style="697"/>
    <col min="4097" max="4097" width="9" style="697" customWidth="1"/>
    <col min="4098" max="4098" width="8.7109375" style="697"/>
    <col min="4099" max="4099" width="9.85546875" style="697" customWidth="1"/>
    <col min="4100" max="4115" width="8.7109375" style="697"/>
    <col min="4116" max="4116" width="11" style="697" customWidth="1"/>
    <col min="4117" max="4352" width="8.7109375" style="697"/>
    <col min="4353" max="4353" width="9" style="697" customWidth="1"/>
    <col min="4354" max="4354" width="8.7109375" style="697"/>
    <col min="4355" max="4355" width="9.85546875" style="697" customWidth="1"/>
    <col min="4356" max="4371" width="8.7109375" style="697"/>
    <col min="4372" max="4372" width="11" style="697" customWidth="1"/>
    <col min="4373" max="4608" width="8.7109375" style="697"/>
    <col min="4609" max="4609" width="9" style="697" customWidth="1"/>
    <col min="4610" max="4610" width="8.7109375" style="697"/>
    <col min="4611" max="4611" width="9.85546875" style="697" customWidth="1"/>
    <col min="4612" max="4627" width="8.7109375" style="697"/>
    <col min="4628" max="4628" width="11" style="697" customWidth="1"/>
    <col min="4629" max="4864" width="8.7109375" style="697"/>
    <col min="4865" max="4865" width="9" style="697" customWidth="1"/>
    <col min="4866" max="4866" width="8.7109375" style="697"/>
    <col min="4867" max="4867" width="9.85546875" style="697" customWidth="1"/>
    <col min="4868" max="4883" width="8.7109375" style="697"/>
    <col min="4884" max="4884" width="11" style="697" customWidth="1"/>
    <col min="4885" max="5120" width="8.7109375" style="697"/>
    <col min="5121" max="5121" width="9" style="697" customWidth="1"/>
    <col min="5122" max="5122" width="8.7109375" style="697"/>
    <col min="5123" max="5123" width="9.85546875" style="697" customWidth="1"/>
    <col min="5124" max="5139" width="8.7109375" style="697"/>
    <col min="5140" max="5140" width="11" style="697" customWidth="1"/>
    <col min="5141" max="5376" width="8.7109375" style="697"/>
    <col min="5377" max="5377" width="9" style="697" customWidth="1"/>
    <col min="5378" max="5378" width="8.7109375" style="697"/>
    <col min="5379" max="5379" width="9.85546875" style="697" customWidth="1"/>
    <col min="5380" max="5395" width="8.7109375" style="697"/>
    <col min="5396" max="5396" width="11" style="697" customWidth="1"/>
    <col min="5397" max="5632" width="8.7109375" style="697"/>
    <col min="5633" max="5633" width="9" style="697" customWidth="1"/>
    <col min="5634" max="5634" width="8.7109375" style="697"/>
    <col min="5635" max="5635" width="9.85546875" style="697" customWidth="1"/>
    <col min="5636" max="5651" width="8.7109375" style="697"/>
    <col min="5652" max="5652" width="11" style="697" customWidth="1"/>
    <col min="5653" max="5888" width="8.7109375" style="697"/>
    <col min="5889" max="5889" width="9" style="697" customWidth="1"/>
    <col min="5890" max="5890" width="8.7109375" style="697"/>
    <col min="5891" max="5891" width="9.85546875" style="697" customWidth="1"/>
    <col min="5892" max="5907" width="8.7109375" style="697"/>
    <col min="5908" max="5908" width="11" style="697" customWidth="1"/>
    <col min="5909" max="6144" width="8.7109375" style="697"/>
    <col min="6145" max="6145" width="9" style="697" customWidth="1"/>
    <col min="6146" max="6146" width="8.7109375" style="697"/>
    <col min="6147" max="6147" width="9.85546875" style="697" customWidth="1"/>
    <col min="6148" max="6163" width="8.7109375" style="697"/>
    <col min="6164" max="6164" width="11" style="697" customWidth="1"/>
    <col min="6165" max="6400" width="8.7109375" style="697"/>
    <col min="6401" max="6401" width="9" style="697" customWidth="1"/>
    <col min="6402" max="6402" width="8.7109375" style="697"/>
    <col min="6403" max="6403" width="9.85546875" style="697" customWidth="1"/>
    <col min="6404" max="6419" width="8.7109375" style="697"/>
    <col min="6420" max="6420" width="11" style="697" customWidth="1"/>
    <col min="6421" max="6656" width="8.7109375" style="697"/>
    <col min="6657" max="6657" width="9" style="697" customWidth="1"/>
    <col min="6658" max="6658" width="8.7109375" style="697"/>
    <col min="6659" max="6659" width="9.85546875" style="697" customWidth="1"/>
    <col min="6660" max="6675" width="8.7109375" style="697"/>
    <col min="6676" max="6676" width="11" style="697" customWidth="1"/>
    <col min="6677" max="6912" width="8.7109375" style="697"/>
    <col min="6913" max="6913" width="9" style="697" customWidth="1"/>
    <col min="6914" max="6914" width="8.7109375" style="697"/>
    <col min="6915" max="6915" width="9.85546875" style="697" customWidth="1"/>
    <col min="6916" max="6931" width="8.7109375" style="697"/>
    <col min="6932" max="6932" width="11" style="697" customWidth="1"/>
    <col min="6933" max="7168" width="8.7109375" style="697"/>
    <col min="7169" max="7169" width="9" style="697" customWidth="1"/>
    <col min="7170" max="7170" width="8.7109375" style="697"/>
    <col min="7171" max="7171" width="9.85546875" style="697" customWidth="1"/>
    <col min="7172" max="7187" width="8.7109375" style="697"/>
    <col min="7188" max="7188" width="11" style="697" customWidth="1"/>
    <col min="7189" max="7424" width="8.7109375" style="697"/>
    <col min="7425" max="7425" width="9" style="697" customWidth="1"/>
    <col min="7426" max="7426" width="8.7109375" style="697"/>
    <col min="7427" max="7427" width="9.85546875" style="697" customWidth="1"/>
    <col min="7428" max="7443" width="8.7109375" style="697"/>
    <col min="7444" max="7444" width="11" style="697" customWidth="1"/>
    <col min="7445" max="7680" width="8.7109375" style="697"/>
    <col min="7681" max="7681" width="9" style="697" customWidth="1"/>
    <col min="7682" max="7682" width="8.7109375" style="697"/>
    <col min="7683" max="7683" width="9.85546875" style="697" customWidth="1"/>
    <col min="7684" max="7699" width="8.7109375" style="697"/>
    <col min="7700" max="7700" width="11" style="697" customWidth="1"/>
    <col min="7701" max="7936" width="8.7109375" style="697"/>
    <col min="7937" max="7937" width="9" style="697" customWidth="1"/>
    <col min="7938" max="7938" width="8.7109375" style="697"/>
    <col min="7939" max="7939" width="9.85546875" style="697" customWidth="1"/>
    <col min="7940" max="7955" width="8.7109375" style="697"/>
    <col min="7956" max="7956" width="11" style="697" customWidth="1"/>
    <col min="7957" max="8192" width="8.7109375" style="697"/>
    <col min="8193" max="8193" width="9" style="697" customWidth="1"/>
    <col min="8194" max="8194" width="8.7109375" style="697"/>
    <col min="8195" max="8195" width="9.85546875" style="697" customWidth="1"/>
    <col min="8196" max="8211" width="8.7109375" style="697"/>
    <col min="8212" max="8212" width="11" style="697" customWidth="1"/>
    <col min="8213" max="8448" width="8.7109375" style="697"/>
    <col min="8449" max="8449" width="9" style="697" customWidth="1"/>
    <col min="8450" max="8450" width="8.7109375" style="697"/>
    <col min="8451" max="8451" width="9.85546875" style="697" customWidth="1"/>
    <col min="8452" max="8467" width="8.7109375" style="697"/>
    <col min="8468" max="8468" width="11" style="697" customWidth="1"/>
    <col min="8469" max="8704" width="8.7109375" style="697"/>
    <col min="8705" max="8705" width="9" style="697" customWidth="1"/>
    <col min="8706" max="8706" width="8.7109375" style="697"/>
    <col min="8707" max="8707" width="9.85546875" style="697" customWidth="1"/>
    <col min="8708" max="8723" width="8.7109375" style="697"/>
    <col min="8724" max="8724" width="11" style="697" customWidth="1"/>
    <col min="8725" max="8960" width="8.7109375" style="697"/>
    <col min="8961" max="8961" width="9" style="697" customWidth="1"/>
    <col min="8962" max="8962" width="8.7109375" style="697"/>
    <col min="8963" max="8963" width="9.85546875" style="697" customWidth="1"/>
    <col min="8964" max="8979" width="8.7109375" style="697"/>
    <col min="8980" max="8980" width="11" style="697" customWidth="1"/>
    <col min="8981" max="9216" width="8.7109375" style="697"/>
    <col min="9217" max="9217" width="9" style="697" customWidth="1"/>
    <col min="9218" max="9218" width="8.7109375" style="697"/>
    <col min="9219" max="9219" width="9.85546875" style="697" customWidth="1"/>
    <col min="9220" max="9235" width="8.7109375" style="697"/>
    <col min="9236" max="9236" width="11" style="697" customWidth="1"/>
    <col min="9237" max="9472" width="8.7109375" style="697"/>
    <col min="9473" max="9473" width="9" style="697" customWidth="1"/>
    <col min="9474" max="9474" width="8.7109375" style="697"/>
    <col min="9475" max="9475" width="9.85546875" style="697" customWidth="1"/>
    <col min="9476" max="9491" width="8.7109375" style="697"/>
    <col min="9492" max="9492" width="11" style="697" customWidth="1"/>
    <col min="9493" max="9728" width="8.7109375" style="697"/>
    <col min="9729" max="9729" width="9" style="697" customWidth="1"/>
    <col min="9730" max="9730" width="8.7109375" style="697"/>
    <col min="9731" max="9731" width="9.85546875" style="697" customWidth="1"/>
    <col min="9732" max="9747" width="8.7109375" style="697"/>
    <col min="9748" max="9748" width="11" style="697" customWidth="1"/>
    <col min="9749" max="9984" width="8.7109375" style="697"/>
    <col min="9985" max="9985" width="9" style="697" customWidth="1"/>
    <col min="9986" max="9986" width="8.7109375" style="697"/>
    <col min="9987" max="9987" width="9.85546875" style="697" customWidth="1"/>
    <col min="9988" max="10003" width="8.7109375" style="697"/>
    <col min="10004" max="10004" width="11" style="697" customWidth="1"/>
    <col min="10005" max="10240" width="8.7109375" style="697"/>
    <col min="10241" max="10241" width="9" style="697" customWidth="1"/>
    <col min="10242" max="10242" width="8.7109375" style="697"/>
    <col min="10243" max="10243" width="9.85546875" style="697" customWidth="1"/>
    <col min="10244" max="10259" width="8.7109375" style="697"/>
    <col min="10260" max="10260" width="11" style="697" customWidth="1"/>
    <col min="10261" max="10496" width="8.7109375" style="697"/>
    <col min="10497" max="10497" width="9" style="697" customWidth="1"/>
    <col min="10498" max="10498" width="8.7109375" style="697"/>
    <col min="10499" max="10499" width="9.85546875" style="697" customWidth="1"/>
    <col min="10500" max="10515" width="8.7109375" style="697"/>
    <col min="10516" max="10516" width="11" style="697" customWidth="1"/>
    <col min="10517" max="10752" width="8.7109375" style="697"/>
    <col min="10753" max="10753" width="9" style="697" customWidth="1"/>
    <col min="10754" max="10754" width="8.7109375" style="697"/>
    <col min="10755" max="10755" width="9.85546875" style="697" customWidth="1"/>
    <col min="10756" max="10771" width="8.7109375" style="697"/>
    <col min="10772" max="10772" width="11" style="697" customWidth="1"/>
    <col min="10773" max="11008" width="8.7109375" style="697"/>
    <col min="11009" max="11009" width="9" style="697" customWidth="1"/>
    <col min="11010" max="11010" width="8.7109375" style="697"/>
    <col min="11011" max="11011" width="9.85546875" style="697" customWidth="1"/>
    <col min="11012" max="11027" width="8.7109375" style="697"/>
    <col min="11028" max="11028" width="11" style="697" customWidth="1"/>
    <col min="11029" max="11264" width="8.7109375" style="697"/>
    <col min="11265" max="11265" width="9" style="697" customWidth="1"/>
    <col min="11266" max="11266" width="8.7109375" style="697"/>
    <col min="11267" max="11267" width="9.85546875" style="697" customWidth="1"/>
    <col min="11268" max="11283" width="8.7109375" style="697"/>
    <col min="11284" max="11284" width="11" style="697" customWidth="1"/>
    <col min="11285" max="11520" width="8.7109375" style="697"/>
    <col min="11521" max="11521" width="9" style="697" customWidth="1"/>
    <col min="11522" max="11522" width="8.7109375" style="697"/>
    <col min="11523" max="11523" width="9.85546875" style="697" customWidth="1"/>
    <col min="11524" max="11539" width="8.7109375" style="697"/>
    <col min="11540" max="11540" width="11" style="697" customWidth="1"/>
    <col min="11541" max="11776" width="8.7109375" style="697"/>
    <col min="11777" max="11777" width="9" style="697" customWidth="1"/>
    <col min="11778" max="11778" width="8.7109375" style="697"/>
    <col min="11779" max="11779" width="9.85546875" style="697" customWidth="1"/>
    <col min="11780" max="11795" width="8.7109375" style="697"/>
    <col min="11796" max="11796" width="11" style="697" customWidth="1"/>
    <col min="11797" max="12032" width="8.7109375" style="697"/>
    <col min="12033" max="12033" width="9" style="697" customWidth="1"/>
    <col min="12034" max="12034" width="8.7109375" style="697"/>
    <col min="12035" max="12035" width="9.85546875" style="697" customWidth="1"/>
    <col min="12036" max="12051" width="8.7109375" style="697"/>
    <col min="12052" max="12052" width="11" style="697" customWidth="1"/>
    <col min="12053" max="12288" width="8.7109375" style="697"/>
    <col min="12289" max="12289" width="9" style="697" customWidth="1"/>
    <col min="12290" max="12290" width="8.7109375" style="697"/>
    <col min="12291" max="12291" width="9.85546875" style="697" customWidth="1"/>
    <col min="12292" max="12307" width="8.7109375" style="697"/>
    <col min="12308" max="12308" width="11" style="697" customWidth="1"/>
    <col min="12309" max="12544" width="8.7109375" style="697"/>
    <col min="12545" max="12545" width="9" style="697" customWidth="1"/>
    <col min="12546" max="12546" width="8.7109375" style="697"/>
    <col min="12547" max="12547" width="9.85546875" style="697" customWidth="1"/>
    <col min="12548" max="12563" width="8.7109375" style="697"/>
    <col min="12564" max="12564" width="11" style="697" customWidth="1"/>
    <col min="12565" max="12800" width="8.7109375" style="697"/>
    <col min="12801" max="12801" width="9" style="697" customWidth="1"/>
    <col min="12802" max="12802" width="8.7109375" style="697"/>
    <col min="12803" max="12803" width="9.85546875" style="697" customWidth="1"/>
    <col min="12804" max="12819" width="8.7109375" style="697"/>
    <col min="12820" max="12820" width="11" style="697" customWidth="1"/>
    <col min="12821" max="13056" width="8.7109375" style="697"/>
    <col min="13057" max="13057" width="9" style="697" customWidth="1"/>
    <col min="13058" max="13058" width="8.7109375" style="697"/>
    <col min="13059" max="13059" width="9.85546875" style="697" customWidth="1"/>
    <col min="13060" max="13075" width="8.7109375" style="697"/>
    <col min="13076" max="13076" width="11" style="697" customWidth="1"/>
    <col min="13077" max="13312" width="8.7109375" style="697"/>
    <col min="13313" max="13313" width="9" style="697" customWidth="1"/>
    <col min="13314" max="13314" width="8.7109375" style="697"/>
    <col min="13315" max="13315" width="9.85546875" style="697" customWidth="1"/>
    <col min="13316" max="13331" width="8.7109375" style="697"/>
    <col min="13332" max="13332" width="11" style="697" customWidth="1"/>
    <col min="13333" max="13568" width="8.7109375" style="697"/>
    <col min="13569" max="13569" width="9" style="697" customWidth="1"/>
    <col min="13570" max="13570" width="8.7109375" style="697"/>
    <col min="13571" max="13571" width="9.85546875" style="697" customWidth="1"/>
    <col min="13572" max="13587" width="8.7109375" style="697"/>
    <col min="13588" max="13588" width="11" style="697" customWidth="1"/>
    <col min="13589" max="13824" width="8.7109375" style="697"/>
    <col min="13825" max="13825" width="9" style="697" customWidth="1"/>
    <col min="13826" max="13826" width="8.7109375" style="697"/>
    <col min="13827" max="13827" width="9.85546875" style="697" customWidth="1"/>
    <col min="13828" max="13843" width="8.7109375" style="697"/>
    <col min="13844" max="13844" width="11" style="697" customWidth="1"/>
    <col min="13845" max="14080" width="8.7109375" style="697"/>
    <col min="14081" max="14081" width="9" style="697" customWidth="1"/>
    <col min="14082" max="14082" width="8.7109375" style="697"/>
    <col min="14083" max="14083" width="9.85546875" style="697" customWidth="1"/>
    <col min="14084" max="14099" width="8.7109375" style="697"/>
    <col min="14100" max="14100" width="11" style="697" customWidth="1"/>
    <col min="14101" max="14336" width="8.7109375" style="697"/>
    <col min="14337" max="14337" width="9" style="697" customWidth="1"/>
    <col min="14338" max="14338" width="8.7109375" style="697"/>
    <col min="14339" max="14339" width="9.85546875" style="697" customWidth="1"/>
    <col min="14340" max="14355" width="8.7109375" style="697"/>
    <col min="14356" max="14356" width="11" style="697" customWidth="1"/>
    <col min="14357" max="14592" width="8.7109375" style="697"/>
    <col min="14593" max="14593" width="9" style="697" customWidth="1"/>
    <col min="14594" max="14594" width="8.7109375" style="697"/>
    <col min="14595" max="14595" width="9.85546875" style="697" customWidth="1"/>
    <col min="14596" max="14611" width="8.7109375" style="697"/>
    <col min="14612" max="14612" width="11" style="697" customWidth="1"/>
    <col min="14613" max="14848" width="8.7109375" style="697"/>
    <col min="14849" max="14849" width="9" style="697" customWidth="1"/>
    <col min="14850" max="14850" width="8.7109375" style="697"/>
    <col min="14851" max="14851" width="9.85546875" style="697" customWidth="1"/>
    <col min="14852" max="14867" width="8.7109375" style="697"/>
    <col min="14868" max="14868" width="11" style="697" customWidth="1"/>
    <col min="14869" max="15104" width="8.7109375" style="697"/>
    <col min="15105" max="15105" width="9" style="697" customWidth="1"/>
    <col min="15106" max="15106" width="8.7109375" style="697"/>
    <col min="15107" max="15107" width="9.85546875" style="697" customWidth="1"/>
    <col min="15108" max="15123" width="8.7109375" style="697"/>
    <col min="15124" max="15124" width="11" style="697" customWidth="1"/>
    <col min="15125" max="15360" width="8.7109375" style="697"/>
    <col min="15361" max="15361" width="9" style="697" customWidth="1"/>
    <col min="15362" max="15362" width="8.7109375" style="697"/>
    <col min="15363" max="15363" width="9.85546875" style="697" customWidth="1"/>
    <col min="15364" max="15379" width="8.7109375" style="697"/>
    <col min="15380" max="15380" width="11" style="697" customWidth="1"/>
    <col min="15381" max="15616" width="8.7109375" style="697"/>
    <col min="15617" max="15617" width="9" style="697" customWidth="1"/>
    <col min="15618" max="15618" width="8.7109375" style="697"/>
    <col min="15619" max="15619" width="9.85546875" style="697" customWidth="1"/>
    <col min="15620" max="15635" width="8.7109375" style="697"/>
    <col min="15636" max="15636" width="11" style="697" customWidth="1"/>
    <col min="15637" max="15872" width="8.7109375" style="697"/>
    <col min="15873" max="15873" width="9" style="697" customWidth="1"/>
    <col min="15874" max="15874" width="8.7109375" style="697"/>
    <col min="15875" max="15875" width="9.85546875" style="697" customWidth="1"/>
    <col min="15876" max="15891" width="8.7109375" style="697"/>
    <col min="15892" max="15892" width="11" style="697" customWidth="1"/>
    <col min="15893" max="16128" width="8.7109375" style="697"/>
    <col min="16129" max="16129" width="9" style="697" customWidth="1"/>
    <col min="16130" max="16130" width="8.7109375" style="697"/>
    <col min="16131" max="16131" width="9.85546875" style="697" customWidth="1"/>
    <col min="16132" max="16147" width="8.7109375" style="697"/>
    <col min="16148" max="16148" width="11" style="697" customWidth="1"/>
    <col min="16149" max="16384" width="8.7109375" style="697"/>
  </cols>
  <sheetData>
    <row r="1" spans="2:32" ht="2.25" customHeight="1"/>
    <row r="2" spans="2:32" ht="18" thickBot="1">
      <c r="B2" s="698" t="s">
        <v>381</v>
      </c>
      <c r="C2" s="698"/>
      <c r="D2" s="699"/>
      <c r="E2" s="699"/>
      <c r="F2" s="699"/>
      <c r="G2" s="699"/>
      <c r="T2" s="1783" t="s">
        <v>830</v>
      </c>
      <c r="U2" s="1784"/>
      <c r="V2" s="1785"/>
    </row>
    <row r="3" spans="2:32" ht="22.5" customHeight="1">
      <c r="B3" s="1786" t="s">
        <v>383</v>
      </c>
      <c r="C3" s="1787"/>
      <c r="D3" s="1788" t="str">
        <f>IF('DMMI MAIN'!C17&lt;&gt;"",'DMMI MAIN'!C17,"")</f>
        <v/>
      </c>
      <c r="E3" s="1789"/>
      <c r="F3" s="1789"/>
      <c r="G3" s="1790"/>
      <c r="K3" s="1791" t="s">
        <v>831</v>
      </c>
      <c r="L3" s="1792"/>
      <c r="M3" s="1792"/>
      <c r="N3" s="1793"/>
      <c r="O3" s="1793"/>
      <c r="P3" s="1794"/>
      <c r="T3" s="700" t="s">
        <v>147</v>
      </c>
      <c r="U3" s="1782">
        <v>23</v>
      </c>
      <c r="V3" s="1782"/>
      <c r="Y3" s="701" t="s">
        <v>832</v>
      </c>
      <c r="Z3" s="702">
        <f>COUNT(C10:AF19)</f>
        <v>0</v>
      </c>
    </row>
    <row r="4" spans="2:32" ht="22.5" customHeight="1" thickBot="1">
      <c r="B4" s="1795" t="s">
        <v>385</v>
      </c>
      <c r="C4" s="1796"/>
      <c r="D4" s="1797" t="str">
        <f>IF('DMMI MAIN'!C18&lt;&gt;"",'DMMI MAIN'!C18,"")</f>
        <v/>
      </c>
      <c r="E4" s="1798"/>
      <c r="F4" s="1798"/>
      <c r="G4" s="1799"/>
      <c r="K4" s="1800" t="s">
        <v>735</v>
      </c>
      <c r="L4" s="1801"/>
      <c r="M4" s="1802"/>
      <c r="N4" s="1803"/>
      <c r="O4" s="1803"/>
      <c r="P4" s="1804"/>
      <c r="T4" s="700" t="s">
        <v>833</v>
      </c>
      <c r="U4" s="1782">
        <v>22</v>
      </c>
      <c r="V4" s="1782"/>
      <c r="Y4" s="701" t="s">
        <v>834</v>
      </c>
      <c r="Z4" s="702">
        <f>MIN(C21:AF21)</f>
        <v>0</v>
      </c>
    </row>
    <row r="5" spans="2:32" ht="22.5" customHeight="1" thickBot="1">
      <c r="B5" s="1777" t="s">
        <v>387</v>
      </c>
      <c r="C5" s="1778"/>
      <c r="D5" s="1779" t="str">
        <f>IF('DMMI MAIN'!C19&lt;&gt;"",'DMMI MAIN'!C19,"")</f>
        <v/>
      </c>
      <c r="E5" s="1780"/>
      <c r="F5" s="1780"/>
      <c r="G5" s="1781"/>
      <c r="T5" s="700" t="s">
        <v>149</v>
      </c>
      <c r="U5" s="1782">
        <v>21</v>
      </c>
      <c r="V5" s="1782"/>
    </row>
    <row r="7" spans="2:32" ht="3" customHeight="1"/>
    <row r="8" spans="2:32" s="703" customFormat="1" ht="3" customHeight="1"/>
    <row r="9" spans="2:32" s="705" customFormat="1" ht="14.1">
      <c r="B9" s="703" t="s">
        <v>122</v>
      </c>
      <c r="C9" s="704" t="s">
        <v>835</v>
      </c>
      <c r="D9" s="704" t="s">
        <v>836</v>
      </c>
      <c r="E9" s="704" t="s">
        <v>837</v>
      </c>
      <c r="F9" s="704" t="s">
        <v>838</v>
      </c>
      <c r="G9" s="704" t="s">
        <v>839</v>
      </c>
      <c r="H9" s="704" t="s">
        <v>840</v>
      </c>
      <c r="I9" s="704" t="s">
        <v>841</v>
      </c>
      <c r="J9" s="704" t="s">
        <v>842</v>
      </c>
      <c r="K9" s="704" t="s">
        <v>843</v>
      </c>
      <c r="L9" s="704" t="s">
        <v>844</v>
      </c>
      <c r="M9" s="704" t="s">
        <v>845</v>
      </c>
      <c r="N9" s="704" t="s">
        <v>846</v>
      </c>
      <c r="O9" s="704" t="s">
        <v>847</v>
      </c>
      <c r="P9" s="704" t="s">
        <v>848</v>
      </c>
      <c r="Q9" s="704" t="s">
        <v>849</v>
      </c>
      <c r="R9" s="704" t="s">
        <v>850</v>
      </c>
      <c r="S9" s="704" t="s">
        <v>851</v>
      </c>
      <c r="T9" s="704" t="s">
        <v>852</v>
      </c>
      <c r="U9" s="704" t="s">
        <v>853</v>
      </c>
      <c r="V9" s="704" t="s">
        <v>854</v>
      </c>
      <c r="W9" s="704" t="s">
        <v>855</v>
      </c>
      <c r="X9" s="704" t="s">
        <v>856</v>
      </c>
      <c r="Y9" s="704" t="s">
        <v>857</v>
      </c>
      <c r="Z9" s="704" t="s">
        <v>858</v>
      </c>
      <c r="AA9" s="704" t="s">
        <v>859</v>
      </c>
      <c r="AB9" s="704" t="s">
        <v>860</v>
      </c>
      <c r="AC9" s="704" t="s">
        <v>861</v>
      </c>
      <c r="AD9" s="704" t="s">
        <v>862</v>
      </c>
      <c r="AE9" s="704" t="s">
        <v>863</v>
      </c>
      <c r="AF9" s="704" t="s">
        <v>864</v>
      </c>
    </row>
    <row r="10" spans="2:32" s="703" customFormat="1" ht="17.25" customHeight="1">
      <c r="B10" s="703">
        <v>1</v>
      </c>
      <c r="C10" s="706"/>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706"/>
      <c r="AB10" s="706"/>
      <c r="AC10" s="706"/>
      <c r="AD10" s="706"/>
      <c r="AE10" s="706"/>
      <c r="AF10" s="706"/>
    </row>
    <row r="11" spans="2:32" s="703" customFormat="1" ht="17.25" customHeight="1">
      <c r="B11" s="703">
        <v>2</v>
      </c>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706"/>
      <c r="AB11" s="706"/>
      <c r="AC11" s="706"/>
      <c r="AD11" s="706"/>
      <c r="AE11" s="706"/>
      <c r="AF11" s="706"/>
    </row>
    <row r="12" spans="2:32" s="703" customFormat="1" ht="17.25" customHeight="1">
      <c r="B12" s="703">
        <v>3</v>
      </c>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706"/>
      <c r="AB12" s="706"/>
      <c r="AC12" s="706"/>
      <c r="AD12" s="706"/>
      <c r="AE12" s="706"/>
      <c r="AF12" s="706"/>
    </row>
    <row r="13" spans="2:32" s="703" customFormat="1" ht="17.25" customHeight="1">
      <c r="B13" s="703">
        <v>4</v>
      </c>
      <c r="C13" s="706"/>
      <c r="D13" s="706"/>
      <c r="E13" s="706"/>
      <c r="F13" s="706"/>
      <c r="G13" s="706"/>
      <c r="H13" s="706"/>
      <c r="I13" s="706"/>
      <c r="J13" s="706"/>
      <c r="K13" s="706"/>
      <c r="L13" s="706"/>
      <c r="M13" s="706"/>
      <c r="N13" s="706"/>
      <c r="O13" s="706"/>
      <c r="P13" s="706"/>
      <c r="Q13" s="706"/>
      <c r="R13" s="706"/>
      <c r="S13" s="706"/>
      <c r="T13" s="706"/>
      <c r="U13" s="706"/>
      <c r="V13" s="706"/>
      <c r="W13" s="706"/>
      <c r="X13" s="706"/>
      <c r="Y13" s="706"/>
      <c r="Z13" s="706"/>
      <c r="AA13" s="706"/>
      <c r="AB13" s="706"/>
      <c r="AC13" s="706"/>
      <c r="AD13" s="706"/>
      <c r="AE13" s="706"/>
      <c r="AF13" s="706"/>
    </row>
    <row r="14" spans="2:32" s="703" customFormat="1" ht="17.25" customHeight="1">
      <c r="B14" s="703">
        <v>5</v>
      </c>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706"/>
      <c r="AB14" s="706"/>
      <c r="AC14" s="706"/>
      <c r="AD14" s="706"/>
      <c r="AE14" s="706"/>
      <c r="AF14" s="706"/>
    </row>
    <row r="15" spans="2:32" s="703" customFormat="1" ht="17.25" customHeight="1">
      <c r="B15" s="703">
        <v>6</v>
      </c>
      <c r="C15" s="706"/>
      <c r="D15" s="706"/>
      <c r="E15" s="706"/>
      <c r="F15" s="706"/>
      <c r="G15" s="706"/>
      <c r="H15" s="706"/>
      <c r="I15" s="706"/>
      <c r="J15" s="706"/>
      <c r="K15" s="706"/>
      <c r="L15" s="706"/>
      <c r="M15" s="706"/>
      <c r="N15" s="706"/>
      <c r="O15" s="706"/>
      <c r="P15" s="706"/>
      <c r="Q15" s="706"/>
      <c r="R15" s="706"/>
      <c r="S15" s="706"/>
      <c r="T15" s="706"/>
      <c r="U15" s="706"/>
      <c r="V15" s="706"/>
      <c r="W15" s="706"/>
      <c r="X15" s="706"/>
      <c r="Y15" s="706"/>
      <c r="Z15" s="706"/>
      <c r="AA15" s="706"/>
      <c r="AB15" s="706"/>
      <c r="AC15" s="706"/>
      <c r="AD15" s="706"/>
      <c r="AE15" s="706"/>
      <c r="AF15" s="706"/>
    </row>
    <row r="16" spans="2:32" s="703" customFormat="1" ht="17.25" customHeight="1">
      <c r="B16" s="703">
        <v>7</v>
      </c>
      <c r="C16" s="706"/>
      <c r="D16" s="706"/>
      <c r="E16" s="706"/>
      <c r="F16" s="706"/>
      <c r="G16" s="706"/>
      <c r="H16" s="706"/>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row>
    <row r="17" spans="2:32" s="703" customFormat="1" ht="17.25" customHeight="1">
      <c r="B17" s="703">
        <v>8</v>
      </c>
      <c r="C17" s="706"/>
      <c r="D17" s="706"/>
      <c r="E17" s="706"/>
      <c r="F17" s="706"/>
      <c r="G17" s="706"/>
      <c r="H17" s="706"/>
      <c r="I17" s="706"/>
      <c r="J17" s="706"/>
      <c r="K17" s="706"/>
      <c r="L17" s="706"/>
      <c r="M17" s="706"/>
      <c r="N17" s="706"/>
      <c r="O17" s="706"/>
      <c r="P17" s="706"/>
      <c r="Q17" s="706"/>
      <c r="R17" s="706"/>
      <c r="S17" s="706"/>
      <c r="T17" s="706"/>
      <c r="U17" s="706"/>
      <c r="V17" s="706"/>
      <c r="W17" s="706"/>
      <c r="X17" s="706"/>
      <c r="Y17" s="706"/>
      <c r="Z17" s="706"/>
      <c r="AA17" s="706"/>
      <c r="AB17" s="706"/>
      <c r="AC17" s="706"/>
      <c r="AD17" s="706"/>
      <c r="AE17" s="706"/>
      <c r="AF17" s="706"/>
    </row>
    <row r="18" spans="2:32" s="703" customFormat="1" ht="17.25" customHeight="1">
      <c r="B18" s="703">
        <v>9</v>
      </c>
      <c r="C18" s="706"/>
      <c r="D18" s="706"/>
      <c r="E18" s="706"/>
      <c r="F18" s="706"/>
      <c r="G18" s="706"/>
      <c r="H18" s="706"/>
      <c r="I18" s="706"/>
      <c r="J18" s="706"/>
      <c r="K18" s="706"/>
      <c r="L18" s="706"/>
      <c r="M18" s="706"/>
      <c r="N18" s="706"/>
      <c r="O18" s="706"/>
      <c r="P18" s="706"/>
      <c r="Q18" s="706"/>
      <c r="R18" s="706"/>
      <c r="S18" s="706"/>
      <c r="T18" s="706"/>
      <c r="U18" s="706"/>
      <c r="V18" s="706"/>
      <c r="W18" s="706"/>
      <c r="X18" s="706"/>
      <c r="Y18" s="706"/>
      <c r="Z18" s="706"/>
      <c r="AA18" s="706"/>
      <c r="AB18" s="706"/>
      <c r="AC18" s="706"/>
      <c r="AD18" s="706"/>
      <c r="AE18" s="706"/>
      <c r="AF18" s="706"/>
    </row>
    <row r="19" spans="2:32" s="703" customFormat="1" ht="17.25" customHeight="1">
      <c r="B19" s="703">
        <v>10</v>
      </c>
      <c r="C19" s="706"/>
      <c r="D19" s="706"/>
      <c r="E19" s="706"/>
      <c r="F19" s="706"/>
      <c r="G19" s="706"/>
      <c r="H19" s="706"/>
      <c r="I19" s="706"/>
      <c r="J19" s="706"/>
      <c r="K19" s="706"/>
      <c r="L19" s="706"/>
      <c r="M19" s="706"/>
      <c r="N19" s="706"/>
      <c r="O19" s="706"/>
      <c r="P19" s="706"/>
      <c r="Q19" s="706"/>
      <c r="R19" s="706"/>
      <c r="S19" s="706"/>
      <c r="T19" s="706"/>
      <c r="U19" s="706"/>
      <c r="V19" s="706"/>
      <c r="W19" s="706"/>
      <c r="X19" s="706"/>
      <c r="Y19" s="706"/>
      <c r="Z19" s="706"/>
      <c r="AA19" s="706"/>
      <c r="AB19" s="706"/>
      <c r="AC19" s="706"/>
      <c r="AD19" s="706"/>
      <c r="AE19" s="706"/>
      <c r="AF19" s="706"/>
    </row>
    <row r="20" spans="2:32" s="705" customFormat="1"/>
    <row r="21" spans="2:32" s="703" customFormat="1">
      <c r="B21" s="703" t="s">
        <v>865</v>
      </c>
      <c r="C21" s="707" t="str">
        <f>IF(COUNT(C10:C19)=0,"",COUNT(C10:C19))</f>
        <v/>
      </c>
      <c r="D21" s="707" t="str">
        <f t="shared" ref="D21:AF21" si="0">IF(COUNT(D10:D19)=0,"",COUNT(D10:D19))</f>
        <v/>
      </c>
      <c r="E21" s="707" t="str">
        <f t="shared" si="0"/>
        <v/>
      </c>
      <c r="F21" s="707" t="str">
        <f t="shared" si="0"/>
        <v/>
      </c>
      <c r="G21" s="707" t="str">
        <f t="shared" si="0"/>
        <v/>
      </c>
      <c r="H21" s="707" t="str">
        <f t="shared" si="0"/>
        <v/>
      </c>
      <c r="I21" s="707" t="str">
        <f t="shared" si="0"/>
        <v/>
      </c>
      <c r="J21" s="707" t="str">
        <f t="shared" si="0"/>
        <v/>
      </c>
      <c r="K21" s="707" t="str">
        <f t="shared" si="0"/>
        <v/>
      </c>
      <c r="L21" s="707" t="str">
        <f t="shared" si="0"/>
        <v/>
      </c>
      <c r="M21" s="707" t="str">
        <f t="shared" si="0"/>
        <v/>
      </c>
      <c r="N21" s="707" t="str">
        <f t="shared" si="0"/>
        <v/>
      </c>
      <c r="O21" s="707" t="str">
        <f t="shared" si="0"/>
        <v/>
      </c>
      <c r="P21" s="707" t="str">
        <f t="shared" si="0"/>
        <v/>
      </c>
      <c r="Q21" s="707" t="str">
        <f t="shared" si="0"/>
        <v/>
      </c>
      <c r="R21" s="707" t="str">
        <f t="shared" si="0"/>
        <v/>
      </c>
      <c r="S21" s="707" t="str">
        <f t="shared" si="0"/>
        <v/>
      </c>
      <c r="T21" s="707" t="str">
        <f t="shared" si="0"/>
        <v/>
      </c>
      <c r="U21" s="707" t="str">
        <f t="shared" si="0"/>
        <v/>
      </c>
      <c r="V21" s="707" t="str">
        <f t="shared" si="0"/>
        <v/>
      </c>
      <c r="W21" s="707" t="str">
        <f t="shared" si="0"/>
        <v/>
      </c>
      <c r="X21" s="707" t="str">
        <f t="shared" si="0"/>
        <v/>
      </c>
      <c r="Y21" s="707" t="str">
        <f t="shared" si="0"/>
        <v/>
      </c>
      <c r="Z21" s="707" t="str">
        <f t="shared" si="0"/>
        <v/>
      </c>
      <c r="AA21" s="707" t="str">
        <f t="shared" si="0"/>
        <v/>
      </c>
      <c r="AB21" s="707" t="str">
        <f t="shared" si="0"/>
        <v/>
      </c>
      <c r="AC21" s="707" t="str">
        <f t="shared" si="0"/>
        <v/>
      </c>
      <c r="AD21" s="707" t="str">
        <f t="shared" si="0"/>
        <v/>
      </c>
      <c r="AE21" s="707" t="str">
        <f t="shared" si="0"/>
        <v/>
      </c>
      <c r="AF21" s="707" t="str">
        <f t="shared" si="0"/>
        <v/>
      </c>
    </row>
    <row r="22" spans="2:32" s="703" customFormat="1">
      <c r="B22" s="703" t="s">
        <v>866</v>
      </c>
      <c r="C22" s="707" t="str">
        <f>IF(C21&lt;&gt;"",MAX(C10:C19)-MIN(C10:C19),"")</f>
        <v/>
      </c>
      <c r="D22" s="707" t="str">
        <f t="shared" ref="D22:AF22" si="1">IF(D21&lt;&gt;"",MAX(D10:D19)-MIN(D10:D19),"")</f>
        <v/>
      </c>
      <c r="E22" s="707" t="str">
        <f t="shared" si="1"/>
        <v/>
      </c>
      <c r="F22" s="707" t="str">
        <f t="shared" si="1"/>
        <v/>
      </c>
      <c r="G22" s="707" t="str">
        <f t="shared" si="1"/>
        <v/>
      </c>
      <c r="H22" s="707" t="str">
        <f t="shared" si="1"/>
        <v/>
      </c>
      <c r="I22" s="707" t="str">
        <f t="shared" si="1"/>
        <v/>
      </c>
      <c r="J22" s="707" t="str">
        <f t="shared" si="1"/>
        <v/>
      </c>
      <c r="K22" s="707" t="str">
        <f t="shared" si="1"/>
        <v/>
      </c>
      <c r="L22" s="707" t="str">
        <f t="shared" si="1"/>
        <v/>
      </c>
      <c r="M22" s="707" t="str">
        <f t="shared" si="1"/>
        <v/>
      </c>
      <c r="N22" s="707" t="str">
        <f t="shared" si="1"/>
        <v/>
      </c>
      <c r="O22" s="707" t="str">
        <f t="shared" si="1"/>
        <v/>
      </c>
      <c r="P22" s="707" t="str">
        <f t="shared" si="1"/>
        <v/>
      </c>
      <c r="Q22" s="707" t="str">
        <f t="shared" si="1"/>
        <v/>
      </c>
      <c r="R22" s="707" t="str">
        <f t="shared" si="1"/>
        <v/>
      </c>
      <c r="S22" s="707" t="str">
        <f t="shared" si="1"/>
        <v/>
      </c>
      <c r="T22" s="707" t="str">
        <f t="shared" si="1"/>
        <v/>
      </c>
      <c r="U22" s="707" t="str">
        <f t="shared" si="1"/>
        <v/>
      </c>
      <c r="V22" s="707" t="str">
        <f t="shared" si="1"/>
        <v/>
      </c>
      <c r="W22" s="707" t="str">
        <f t="shared" si="1"/>
        <v/>
      </c>
      <c r="X22" s="707" t="str">
        <f t="shared" si="1"/>
        <v/>
      </c>
      <c r="Y22" s="707" t="str">
        <f t="shared" si="1"/>
        <v/>
      </c>
      <c r="Z22" s="707" t="str">
        <f t="shared" si="1"/>
        <v/>
      </c>
      <c r="AA22" s="707" t="str">
        <f t="shared" si="1"/>
        <v/>
      </c>
      <c r="AB22" s="707" t="str">
        <f t="shared" si="1"/>
        <v/>
      </c>
      <c r="AC22" s="707" t="str">
        <f t="shared" si="1"/>
        <v/>
      </c>
      <c r="AD22" s="707" t="str">
        <f t="shared" si="1"/>
        <v/>
      </c>
      <c r="AE22" s="707" t="str">
        <f t="shared" si="1"/>
        <v/>
      </c>
      <c r="AF22" s="707" t="str">
        <f t="shared" si="1"/>
        <v/>
      </c>
    </row>
    <row r="23" spans="2:32" s="703" customFormat="1">
      <c r="B23" s="703" t="s">
        <v>867</v>
      </c>
      <c r="C23" s="707" t="str">
        <f>IF(C21&lt;&gt;"",AVERAGE(C10:C19),"")</f>
        <v/>
      </c>
      <c r="D23" s="707" t="str">
        <f t="shared" ref="D23:AF23" si="2">IF(D21&lt;&gt;"",AVERAGE(D10:D19),"")</f>
        <v/>
      </c>
      <c r="E23" s="707" t="str">
        <f t="shared" si="2"/>
        <v/>
      </c>
      <c r="F23" s="707" t="str">
        <f t="shared" si="2"/>
        <v/>
      </c>
      <c r="G23" s="707" t="str">
        <f t="shared" si="2"/>
        <v/>
      </c>
      <c r="H23" s="707" t="str">
        <f t="shared" si="2"/>
        <v/>
      </c>
      <c r="I23" s="707" t="str">
        <f t="shared" si="2"/>
        <v/>
      </c>
      <c r="J23" s="707" t="str">
        <f t="shared" si="2"/>
        <v/>
      </c>
      <c r="K23" s="707" t="str">
        <f t="shared" si="2"/>
        <v/>
      </c>
      <c r="L23" s="707" t="str">
        <f t="shared" si="2"/>
        <v/>
      </c>
      <c r="M23" s="707" t="str">
        <f t="shared" si="2"/>
        <v/>
      </c>
      <c r="N23" s="707" t="str">
        <f t="shared" si="2"/>
        <v/>
      </c>
      <c r="O23" s="707" t="str">
        <f t="shared" si="2"/>
        <v/>
      </c>
      <c r="P23" s="707" t="str">
        <f t="shared" si="2"/>
        <v/>
      </c>
      <c r="Q23" s="707" t="str">
        <f t="shared" si="2"/>
        <v/>
      </c>
      <c r="R23" s="707" t="str">
        <f t="shared" si="2"/>
        <v/>
      </c>
      <c r="S23" s="707" t="str">
        <f t="shared" si="2"/>
        <v/>
      </c>
      <c r="T23" s="707" t="str">
        <f t="shared" si="2"/>
        <v/>
      </c>
      <c r="U23" s="707" t="str">
        <f t="shared" si="2"/>
        <v/>
      </c>
      <c r="V23" s="707" t="str">
        <f t="shared" si="2"/>
        <v/>
      </c>
      <c r="W23" s="707" t="str">
        <f t="shared" si="2"/>
        <v/>
      </c>
      <c r="X23" s="707" t="str">
        <f t="shared" si="2"/>
        <v/>
      </c>
      <c r="Y23" s="707" t="str">
        <f t="shared" si="2"/>
        <v/>
      </c>
      <c r="Z23" s="707" t="str">
        <f t="shared" si="2"/>
        <v/>
      </c>
      <c r="AA23" s="707" t="str">
        <f t="shared" si="2"/>
        <v/>
      </c>
      <c r="AB23" s="707" t="str">
        <f t="shared" si="2"/>
        <v/>
      </c>
      <c r="AC23" s="707" t="str">
        <f t="shared" si="2"/>
        <v/>
      </c>
      <c r="AD23" s="707" t="str">
        <f t="shared" si="2"/>
        <v/>
      </c>
      <c r="AE23" s="707" t="str">
        <f t="shared" si="2"/>
        <v/>
      </c>
      <c r="AF23" s="707" t="str">
        <f t="shared" si="2"/>
        <v/>
      </c>
    </row>
    <row r="24" spans="2:32" s="703" customFormat="1" ht="15.6">
      <c r="B24" s="703" t="s">
        <v>868</v>
      </c>
      <c r="C24" s="707" t="str">
        <f>IF(C21&lt;&gt;"",A_2(C21),"")</f>
        <v/>
      </c>
      <c r="D24" s="707" t="str">
        <f t="shared" ref="D24:AF24" si="3">IF(D21&lt;&gt;"",A_2(D21),"")</f>
        <v/>
      </c>
      <c r="E24" s="707" t="str">
        <f t="shared" si="3"/>
        <v/>
      </c>
      <c r="F24" s="707" t="str">
        <f t="shared" si="3"/>
        <v/>
      </c>
      <c r="G24" s="707" t="str">
        <f t="shared" si="3"/>
        <v/>
      </c>
      <c r="H24" s="707" t="str">
        <f t="shared" si="3"/>
        <v/>
      </c>
      <c r="I24" s="707" t="str">
        <f t="shared" si="3"/>
        <v/>
      </c>
      <c r="J24" s="707" t="str">
        <f t="shared" si="3"/>
        <v/>
      </c>
      <c r="K24" s="707" t="str">
        <f t="shared" si="3"/>
        <v/>
      </c>
      <c r="L24" s="707" t="str">
        <f t="shared" si="3"/>
        <v/>
      </c>
      <c r="M24" s="707" t="str">
        <f t="shared" si="3"/>
        <v/>
      </c>
      <c r="N24" s="707" t="str">
        <f t="shared" si="3"/>
        <v/>
      </c>
      <c r="O24" s="707" t="str">
        <f t="shared" si="3"/>
        <v/>
      </c>
      <c r="P24" s="707" t="str">
        <f t="shared" si="3"/>
        <v/>
      </c>
      <c r="Q24" s="707" t="str">
        <f t="shared" si="3"/>
        <v/>
      </c>
      <c r="R24" s="707" t="str">
        <f t="shared" si="3"/>
        <v/>
      </c>
      <c r="S24" s="707" t="str">
        <f t="shared" si="3"/>
        <v/>
      </c>
      <c r="T24" s="707" t="str">
        <f t="shared" si="3"/>
        <v/>
      </c>
      <c r="U24" s="707" t="str">
        <f t="shared" si="3"/>
        <v/>
      </c>
      <c r="V24" s="707" t="str">
        <f t="shared" si="3"/>
        <v/>
      </c>
      <c r="W24" s="707" t="str">
        <f t="shared" si="3"/>
        <v/>
      </c>
      <c r="X24" s="707" t="str">
        <f t="shared" si="3"/>
        <v/>
      </c>
      <c r="Y24" s="707" t="str">
        <f t="shared" si="3"/>
        <v/>
      </c>
      <c r="Z24" s="707" t="str">
        <f t="shared" si="3"/>
        <v/>
      </c>
      <c r="AA24" s="707" t="str">
        <f t="shared" si="3"/>
        <v/>
      </c>
      <c r="AB24" s="707" t="str">
        <f t="shared" si="3"/>
        <v/>
      </c>
      <c r="AC24" s="707" t="str">
        <f t="shared" si="3"/>
        <v/>
      </c>
      <c r="AD24" s="707" t="str">
        <f t="shared" si="3"/>
        <v/>
      </c>
      <c r="AE24" s="707" t="str">
        <f t="shared" si="3"/>
        <v/>
      </c>
      <c r="AF24" s="707" t="str">
        <f t="shared" si="3"/>
        <v/>
      </c>
    </row>
    <row r="25" spans="2:32" s="703" customFormat="1"/>
    <row r="26" spans="2:32" s="703" customFormat="1"/>
    <row r="27" spans="2:32" s="703" customFormat="1">
      <c r="C27" s="703" t="s">
        <v>835</v>
      </c>
      <c r="D27" s="703" t="s">
        <v>836</v>
      </c>
      <c r="E27" s="703" t="s">
        <v>837</v>
      </c>
      <c r="F27" s="703" t="s">
        <v>838</v>
      </c>
      <c r="G27" s="703" t="s">
        <v>839</v>
      </c>
      <c r="H27" s="703" t="s">
        <v>840</v>
      </c>
      <c r="I27" s="703" t="s">
        <v>841</v>
      </c>
      <c r="J27" s="703" t="s">
        <v>842</v>
      </c>
      <c r="K27" s="703" t="s">
        <v>843</v>
      </c>
      <c r="L27" s="703" t="s">
        <v>844</v>
      </c>
      <c r="M27" s="703" t="s">
        <v>845</v>
      </c>
      <c r="N27" s="703" t="s">
        <v>846</v>
      </c>
      <c r="O27" s="703" t="s">
        <v>847</v>
      </c>
      <c r="P27" s="703" t="s">
        <v>848</v>
      </c>
      <c r="Q27" s="703" t="s">
        <v>849</v>
      </c>
      <c r="R27" s="703" t="s">
        <v>850</v>
      </c>
      <c r="S27" s="703" t="s">
        <v>851</v>
      </c>
      <c r="T27" s="703" t="s">
        <v>852</v>
      </c>
      <c r="U27" s="703" t="s">
        <v>853</v>
      </c>
      <c r="V27" s="703" t="s">
        <v>854</v>
      </c>
      <c r="W27" s="703" t="s">
        <v>855</v>
      </c>
      <c r="X27" s="703" t="s">
        <v>856</v>
      </c>
      <c r="Y27" s="703" t="s">
        <v>857</v>
      </c>
      <c r="Z27" s="703" t="s">
        <v>858</v>
      </c>
      <c r="AA27" s="703" t="s">
        <v>859</v>
      </c>
      <c r="AB27" s="703" t="s">
        <v>860</v>
      </c>
      <c r="AC27" s="703" t="s">
        <v>861</v>
      </c>
      <c r="AD27" s="703" t="s">
        <v>862</v>
      </c>
      <c r="AE27" s="703" t="s">
        <v>863</v>
      </c>
      <c r="AF27" s="703" t="s">
        <v>864</v>
      </c>
    </row>
    <row r="28" spans="2:32" s="703" customFormat="1">
      <c r="B28" s="703" t="s">
        <v>869</v>
      </c>
      <c r="C28" s="703" t="e">
        <f>C29+(AVERAGE(C22:AF22)*C24)</f>
        <v>#DIV/0!</v>
      </c>
      <c r="D28" s="703" t="e">
        <f>C28</f>
        <v>#DIV/0!</v>
      </c>
      <c r="E28" s="703" t="e">
        <f t="shared" ref="E28:AF30" si="4">D28</f>
        <v>#DIV/0!</v>
      </c>
      <c r="F28" s="703" t="e">
        <f t="shared" si="4"/>
        <v>#DIV/0!</v>
      </c>
      <c r="G28" s="703" t="e">
        <f t="shared" si="4"/>
        <v>#DIV/0!</v>
      </c>
      <c r="H28" s="703" t="e">
        <f t="shared" si="4"/>
        <v>#DIV/0!</v>
      </c>
      <c r="I28" s="703" t="e">
        <f t="shared" si="4"/>
        <v>#DIV/0!</v>
      </c>
      <c r="J28" s="703" t="e">
        <f t="shared" si="4"/>
        <v>#DIV/0!</v>
      </c>
      <c r="K28" s="703" t="e">
        <f t="shared" si="4"/>
        <v>#DIV/0!</v>
      </c>
      <c r="L28" s="703" t="e">
        <f t="shared" si="4"/>
        <v>#DIV/0!</v>
      </c>
      <c r="M28" s="703" t="e">
        <f t="shared" si="4"/>
        <v>#DIV/0!</v>
      </c>
      <c r="N28" s="703" t="e">
        <f t="shared" si="4"/>
        <v>#DIV/0!</v>
      </c>
      <c r="O28" s="703" t="e">
        <f t="shared" si="4"/>
        <v>#DIV/0!</v>
      </c>
      <c r="P28" s="703" t="e">
        <f t="shared" si="4"/>
        <v>#DIV/0!</v>
      </c>
      <c r="Q28" s="703" t="e">
        <f t="shared" si="4"/>
        <v>#DIV/0!</v>
      </c>
      <c r="R28" s="703" t="e">
        <f t="shared" si="4"/>
        <v>#DIV/0!</v>
      </c>
      <c r="S28" s="703" t="e">
        <f t="shared" si="4"/>
        <v>#DIV/0!</v>
      </c>
      <c r="T28" s="703" t="e">
        <f t="shared" si="4"/>
        <v>#DIV/0!</v>
      </c>
      <c r="U28" s="703" t="e">
        <f t="shared" si="4"/>
        <v>#DIV/0!</v>
      </c>
      <c r="V28" s="703" t="e">
        <f t="shared" si="4"/>
        <v>#DIV/0!</v>
      </c>
      <c r="W28" s="703" t="e">
        <f t="shared" si="4"/>
        <v>#DIV/0!</v>
      </c>
      <c r="X28" s="703" t="e">
        <f t="shared" si="4"/>
        <v>#DIV/0!</v>
      </c>
      <c r="Y28" s="703" t="e">
        <f t="shared" si="4"/>
        <v>#DIV/0!</v>
      </c>
      <c r="Z28" s="703" t="e">
        <f t="shared" si="4"/>
        <v>#DIV/0!</v>
      </c>
      <c r="AA28" s="703" t="e">
        <f t="shared" si="4"/>
        <v>#DIV/0!</v>
      </c>
      <c r="AB28" s="703" t="e">
        <f t="shared" si="4"/>
        <v>#DIV/0!</v>
      </c>
      <c r="AC28" s="703" t="e">
        <f t="shared" si="4"/>
        <v>#DIV/0!</v>
      </c>
      <c r="AD28" s="703" t="e">
        <f t="shared" si="4"/>
        <v>#DIV/0!</v>
      </c>
      <c r="AE28" s="703" t="e">
        <f t="shared" si="4"/>
        <v>#DIV/0!</v>
      </c>
      <c r="AF28" s="703" t="e">
        <f t="shared" si="4"/>
        <v>#DIV/0!</v>
      </c>
    </row>
    <row r="29" spans="2:32" s="703" customFormat="1">
      <c r="B29" s="703" t="s">
        <v>870</v>
      </c>
      <c r="C29" s="703" t="e">
        <f>AVERAGE(C23:AF23)</f>
        <v>#DIV/0!</v>
      </c>
      <c r="D29" s="703" t="e">
        <f>C29</f>
        <v>#DIV/0!</v>
      </c>
      <c r="E29" s="703" t="e">
        <f t="shared" si="4"/>
        <v>#DIV/0!</v>
      </c>
      <c r="F29" s="703" t="e">
        <f t="shared" si="4"/>
        <v>#DIV/0!</v>
      </c>
      <c r="G29" s="703" t="e">
        <f t="shared" si="4"/>
        <v>#DIV/0!</v>
      </c>
      <c r="H29" s="703" t="e">
        <f t="shared" si="4"/>
        <v>#DIV/0!</v>
      </c>
      <c r="I29" s="703" t="e">
        <f t="shared" si="4"/>
        <v>#DIV/0!</v>
      </c>
      <c r="J29" s="703" t="e">
        <f t="shared" si="4"/>
        <v>#DIV/0!</v>
      </c>
      <c r="K29" s="703" t="e">
        <f t="shared" si="4"/>
        <v>#DIV/0!</v>
      </c>
      <c r="L29" s="703" t="e">
        <f t="shared" si="4"/>
        <v>#DIV/0!</v>
      </c>
      <c r="M29" s="703" t="e">
        <f t="shared" si="4"/>
        <v>#DIV/0!</v>
      </c>
      <c r="N29" s="703" t="e">
        <f t="shared" si="4"/>
        <v>#DIV/0!</v>
      </c>
      <c r="O29" s="703" t="e">
        <f t="shared" si="4"/>
        <v>#DIV/0!</v>
      </c>
      <c r="P29" s="703" t="e">
        <f t="shared" si="4"/>
        <v>#DIV/0!</v>
      </c>
      <c r="Q29" s="703" t="e">
        <f t="shared" si="4"/>
        <v>#DIV/0!</v>
      </c>
      <c r="R29" s="703" t="e">
        <f t="shared" si="4"/>
        <v>#DIV/0!</v>
      </c>
      <c r="S29" s="703" t="e">
        <f t="shared" si="4"/>
        <v>#DIV/0!</v>
      </c>
      <c r="T29" s="703" t="e">
        <f t="shared" si="4"/>
        <v>#DIV/0!</v>
      </c>
      <c r="U29" s="703" t="e">
        <f t="shared" si="4"/>
        <v>#DIV/0!</v>
      </c>
      <c r="V29" s="703" t="e">
        <f t="shared" si="4"/>
        <v>#DIV/0!</v>
      </c>
      <c r="W29" s="703" t="e">
        <f t="shared" si="4"/>
        <v>#DIV/0!</v>
      </c>
      <c r="X29" s="703" t="e">
        <f t="shared" si="4"/>
        <v>#DIV/0!</v>
      </c>
      <c r="Y29" s="703" t="e">
        <f t="shared" si="4"/>
        <v>#DIV/0!</v>
      </c>
      <c r="Z29" s="703" t="e">
        <f t="shared" si="4"/>
        <v>#DIV/0!</v>
      </c>
      <c r="AA29" s="703" t="e">
        <f t="shared" si="4"/>
        <v>#DIV/0!</v>
      </c>
      <c r="AB29" s="703" t="e">
        <f t="shared" si="4"/>
        <v>#DIV/0!</v>
      </c>
      <c r="AC29" s="703" t="e">
        <f t="shared" si="4"/>
        <v>#DIV/0!</v>
      </c>
      <c r="AD29" s="703" t="e">
        <f t="shared" si="4"/>
        <v>#DIV/0!</v>
      </c>
      <c r="AE29" s="703" t="e">
        <f t="shared" si="4"/>
        <v>#DIV/0!</v>
      </c>
      <c r="AF29" s="703" t="e">
        <f t="shared" si="4"/>
        <v>#DIV/0!</v>
      </c>
    </row>
    <row r="30" spans="2:32" s="703" customFormat="1">
      <c r="B30" s="703" t="s">
        <v>871</v>
      </c>
      <c r="C30" s="703" t="e">
        <f>C29-(AVERAGE(C22:AF22)*C24)</f>
        <v>#DIV/0!</v>
      </c>
      <c r="D30" s="703" t="e">
        <f>C30</f>
        <v>#DIV/0!</v>
      </c>
      <c r="E30" s="703" t="e">
        <f t="shared" si="4"/>
        <v>#DIV/0!</v>
      </c>
      <c r="F30" s="703" t="e">
        <f t="shared" si="4"/>
        <v>#DIV/0!</v>
      </c>
      <c r="G30" s="703" t="e">
        <f t="shared" si="4"/>
        <v>#DIV/0!</v>
      </c>
      <c r="H30" s="703" t="e">
        <f t="shared" si="4"/>
        <v>#DIV/0!</v>
      </c>
      <c r="I30" s="703" t="e">
        <f t="shared" si="4"/>
        <v>#DIV/0!</v>
      </c>
      <c r="J30" s="703" t="e">
        <f t="shared" si="4"/>
        <v>#DIV/0!</v>
      </c>
      <c r="K30" s="703" t="e">
        <f t="shared" si="4"/>
        <v>#DIV/0!</v>
      </c>
      <c r="L30" s="703" t="e">
        <f t="shared" si="4"/>
        <v>#DIV/0!</v>
      </c>
      <c r="M30" s="703" t="e">
        <f t="shared" si="4"/>
        <v>#DIV/0!</v>
      </c>
      <c r="N30" s="703" t="e">
        <f t="shared" si="4"/>
        <v>#DIV/0!</v>
      </c>
      <c r="O30" s="703" t="e">
        <f t="shared" si="4"/>
        <v>#DIV/0!</v>
      </c>
      <c r="P30" s="703" t="e">
        <f t="shared" si="4"/>
        <v>#DIV/0!</v>
      </c>
      <c r="Q30" s="703" t="e">
        <f t="shared" si="4"/>
        <v>#DIV/0!</v>
      </c>
      <c r="R30" s="703" t="e">
        <f t="shared" si="4"/>
        <v>#DIV/0!</v>
      </c>
      <c r="S30" s="703" t="e">
        <f t="shared" si="4"/>
        <v>#DIV/0!</v>
      </c>
      <c r="T30" s="703" t="e">
        <f t="shared" si="4"/>
        <v>#DIV/0!</v>
      </c>
      <c r="U30" s="703" t="e">
        <f t="shared" si="4"/>
        <v>#DIV/0!</v>
      </c>
      <c r="V30" s="703" t="e">
        <f t="shared" si="4"/>
        <v>#DIV/0!</v>
      </c>
      <c r="W30" s="703" t="e">
        <f t="shared" si="4"/>
        <v>#DIV/0!</v>
      </c>
      <c r="X30" s="703" t="e">
        <f t="shared" si="4"/>
        <v>#DIV/0!</v>
      </c>
      <c r="Y30" s="703" t="e">
        <f t="shared" si="4"/>
        <v>#DIV/0!</v>
      </c>
      <c r="Z30" s="703" t="e">
        <f t="shared" si="4"/>
        <v>#DIV/0!</v>
      </c>
      <c r="AA30" s="703" t="e">
        <f t="shared" si="4"/>
        <v>#DIV/0!</v>
      </c>
      <c r="AB30" s="703" t="e">
        <f t="shared" si="4"/>
        <v>#DIV/0!</v>
      </c>
      <c r="AC30" s="703" t="e">
        <f t="shared" si="4"/>
        <v>#DIV/0!</v>
      </c>
      <c r="AD30" s="703" t="e">
        <f t="shared" si="4"/>
        <v>#DIV/0!</v>
      </c>
      <c r="AE30" s="703" t="e">
        <f t="shared" si="4"/>
        <v>#DIV/0!</v>
      </c>
      <c r="AF30" s="703" t="e">
        <f t="shared" si="4"/>
        <v>#DIV/0!</v>
      </c>
    </row>
    <row r="31" spans="2:32" s="703" customFormat="1">
      <c r="B31" s="703" t="s">
        <v>195</v>
      </c>
      <c r="C31" s="703" t="e">
        <f>IF(C23&lt;&gt;"",C23,NA())</f>
        <v>#N/A</v>
      </c>
      <c r="D31" s="703" t="e">
        <f t="shared" ref="D31:AF31" si="5">IF(D23&lt;&gt;"",D23,NA())</f>
        <v>#N/A</v>
      </c>
      <c r="E31" s="703" t="e">
        <f t="shared" si="5"/>
        <v>#N/A</v>
      </c>
      <c r="F31" s="703" t="e">
        <f t="shared" si="5"/>
        <v>#N/A</v>
      </c>
      <c r="G31" s="703" t="e">
        <f t="shared" si="5"/>
        <v>#N/A</v>
      </c>
      <c r="H31" s="703" t="e">
        <f t="shared" si="5"/>
        <v>#N/A</v>
      </c>
      <c r="I31" s="703" t="e">
        <f t="shared" si="5"/>
        <v>#N/A</v>
      </c>
      <c r="J31" s="703" t="e">
        <f t="shared" si="5"/>
        <v>#N/A</v>
      </c>
      <c r="K31" s="703" t="e">
        <f t="shared" si="5"/>
        <v>#N/A</v>
      </c>
      <c r="L31" s="703" t="e">
        <f t="shared" si="5"/>
        <v>#N/A</v>
      </c>
      <c r="M31" s="703" t="e">
        <f t="shared" si="5"/>
        <v>#N/A</v>
      </c>
      <c r="N31" s="703" t="e">
        <f t="shared" si="5"/>
        <v>#N/A</v>
      </c>
      <c r="O31" s="703" t="e">
        <f t="shared" si="5"/>
        <v>#N/A</v>
      </c>
      <c r="P31" s="703" t="e">
        <f t="shared" si="5"/>
        <v>#N/A</v>
      </c>
      <c r="Q31" s="703" t="e">
        <f t="shared" si="5"/>
        <v>#N/A</v>
      </c>
      <c r="R31" s="703" t="e">
        <f t="shared" si="5"/>
        <v>#N/A</v>
      </c>
      <c r="S31" s="703" t="e">
        <f t="shared" si="5"/>
        <v>#N/A</v>
      </c>
      <c r="T31" s="703" t="e">
        <f t="shared" si="5"/>
        <v>#N/A</v>
      </c>
      <c r="U31" s="703" t="e">
        <f t="shared" si="5"/>
        <v>#N/A</v>
      </c>
      <c r="V31" s="703" t="e">
        <f t="shared" si="5"/>
        <v>#N/A</v>
      </c>
      <c r="W31" s="703" t="e">
        <f t="shared" si="5"/>
        <v>#N/A</v>
      </c>
      <c r="X31" s="703" t="e">
        <f t="shared" si="5"/>
        <v>#N/A</v>
      </c>
      <c r="Y31" s="703" t="e">
        <f t="shared" si="5"/>
        <v>#N/A</v>
      </c>
      <c r="Z31" s="703" t="e">
        <f t="shared" si="5"/>
        <v>#N/A</v>
      </c>
      <c r="AA31" s="703" t="e">
        <f t="shared" si="5"/>
        <v>#N/A</v>
      </c>
      <c r="AB31" s="703" t="e">
        <f t="shared" si="5"/>
        <v>#N/A</v>
      </c>
      <c r="AC31" s="703" t="e">
        <f t="shared" si="5"/>
        <v>#N/A</v>
      </c>
      <c r="AD31" s="703" t="e">
        <f t="shared" si="5"/>
        <v>#N/A</v>
      </c>
      <c r="AE31" s="703" t="e">
        <f t="shared" si="5"/>
        <v>#N/A</v>
      </c>
      <c r="AF31" s="703" t="e">
        <f t="shared" si="5"/>
        <v>#N/A</v>
      </c>
    </row>
    <row r="32" spans="2:32" s="703" customFormat="1">
      <c r="C32" s="703" t="str">
        <f t="shared" ref="C32:AE32" si="6">IF(ISNUMBER(C31),IF(OR((C31&gt;C28),(C31&lt;C30)),FALSE,TRUE),"")</f>
        <v/>
      </c>
      <c r="D32" s="703" t="str">
        <f t="shared" si="6"/>
        <v/>
      </c>
      <c r="E32" s="703" t="str">
        <f t="shared" si="6"/>
        <v/>
      </c>
      <c r="F32" s="703" t="str">
        <f t="shared" si="6"/>
        <v/>
      </c>
      <c r="G32" s="703" t="str">
        <f t="shared" si="6"/>
        <v/>
      </c>
      <c r="H32" s="703" t="str">
        <f t="shared" si="6"/>
        <v/>
      </c>
      <c r="I32" s="703" t="str">
        <f t="shared" si="6"/>
        <v/>
      </c>
      <c r="J32" s="703" t="str">
        <f t="shared" si="6"/>
        <v/>
      </c>
      <c r="K32" s="703" t="str">
        <f t="shared" si="6"/>
        <v/>
      </c>
      <c r="L32" s="703" t="str">
        <f t="shared" si="6"/>
        <v/>
      </c>
      <c r="M32" s="703" t="str">
        <f t="shared" si="6"/>
        <v/>
      </c>
      <c r="N32" s="703" t="str">
        <f t="shared" si="6"/>
        <v/>
      </c>
      <c r="O32" s="703" t="str">
        <f t="shared" si="6"/>
        <v/>
      </c>
      <c r="P32" s="703" t="str">
        <f t="shared" si="6"/>
        <v/>
      </c>
      <c r="Q32" s="703" t="str">
        <f t="shared" si="6"/>
        <v/>
      </c>
      <c r="R32" s="703" t="str">
        <f t="shared" si="6"/>
        <v/>
      </c>
      <c r="S32" s="703" t="str">
        <f t="shared" si="6"/>
        <v/>
      </c>
      <c r="T32" s="703" t="str">
        <f t="shared" si="6"/>
        <v/>
      </c>
      <c r="U32" s="703" t="str">
        <f t="shared" si="6"/>
        <v/>
      </c>
      <c r="V32" s="703" t="str">
        <f t="shared" si="6"/>
        <v/>
      </c>
      <c r="W32" s="703" t="str">
        <f t="shared" si="6"/>
        <v/>
      </c>
      <c r="X32" s="703" t="str">
        <f t="shared" si="6"/>
        <v/>
      </c>
      <c r="Y32" s="703" t="str">
        <f t="shared" si="6"/>
        <v/>
      </c>
      <c r="Z32" s="703" t="str">
        <f t="shared" si="6"/>
        <v/>
      </c>
      <c r="AA32" s="703" t="str">
        <f t="shared" si="6"/>
        <v/>
      </c>
      <c r="AB32" s="703" t="str">
        <f t="shared" si="6"/>
        <v/>
      </c>
      <c r="AC32" s="703" t="str">
        <f t="shared" si="6"/>
        <v/>
      </c>
      <c r="AD32" s="703" t="str">
        <f t="shared" si="6"/>
        <v/>
      </c>
      <c r="AE32" s="703" t="str">
        <f t="shared" si="6"/>
        <v/>
      </c>
      <c r="AF32" s="703" t="str">
        <f>IF(ISNUMBER(AF31),IF(OR((AF31&gt;AF28),(AF31&lt;AF30)),FALSE,TRUE),"")</f>
        <v/>
      </c>
    </row>
    <row r="33" spans="2:32" s="703" customFormat="1"/>
    <row r="34" spans="2:32" s="703" customFormat="1">
      <c r="C34" s="703" t="s">
        <v>835</v>
      </c>
      <c r="D34" s="703" t="s">
        <v>835</v>
      </c>
      <c r="E34" s="703" t="s">
        <v>835</v>
      </c>
      <c r="F34" s="703" t="s">
        <v>835</v>
      </c>
      <c r="G34" s="703" t="s">
        <v>835</v>
      </c>
      <c r="H34" s="703" t="s">
        <v>835</v>
      </c>
      <c r="I34" s="703" t="s">
        <v>835</v>
      </c>
      <c r="J34" s="703" t="s">
        <v>835</v>
      </c>
      <c r="K34" s="703" t="s">
        <v>835</v>
      </c>
      <c r="L34" s="703" t="s">
        <v>835</v>
      </c>
      <c r="M34" s="703" t="s">
        <v>835</v>
      </c>
      <c r="N34" s="703" t="s">
        <v>835</v>
      </c>
      <c r="O34" s="703" t="s">
        <v>835</v>
      </c>
      <c r="P34" s="703" t="s">
        <v>835</v>
      </c>
      <c r="Q34" s="703" t="s">
        <v>835</v>
      </c>
      <c r="R34" s="703" t="s">
        <v>835</v>
      </c>
      <c r="S34" s="703" t="s">
        <v>835</v>
      </c>
      <c r="T34" s="703" t="s">
        <v>835</v>
      </c>
      <c r="U34" s="703" t="s">
        <v>835</v>
      </c>
      <c r="V34" s="703" t="s">
        <v>835</v>
      </c>
      <c r="W34" s="703" t="s">
        <v>835</v>
      </c>
      <c r="X34" s="703" t="s">
        <v>835</v>
      </c>
      <c r="Y34" s="703" t="s">
        <v>835</v>
      </c>
      <c r="Z34" s="703" t="s">
        <v>835</v>
      </c>
      <c r="AA34" s="703" t="s">
        <v>835</v>
      </c>
      <c r="AB34" s="703" t="s">
        <v>835</v>
      </c>
      <c r="AC34" s="703" t="s">
        <v>835</v>
      </c>
      <c r="AD34" s="703" t="s">
        <v>835</v>
      </c>
      <c r="AE34" s="703" t="s">
        <v>835</v>
      </c>
      <c r="AF34" s="703" t="s">
        <v>835</v>
      </c>
    </row>
    <row r="35" spans="2:32" s="703" customFormat="1">
      <c r="B35" s="703" t="s">
        <v>869</v>
      </c>
      <c r="C35" s="703" t="e">
        <f ca="1">d_4(C21)*AVERAGE(C22:AF22)</f>
        <v>#NAME?</v>
      </c>
      <c r="D35" s="703" t="e">
        <f ca="1">C35</f>
        <v>#NAME?</v>
      </c>
      <c r="E35" s="703" t="e">
        <f t="shared" ref="E35:AF37" ca="1" si="7">D35</f>
        <v>#NAME?</v>
      </c>
      <c r="F35" s="703" t="e">
        <f t="shared" ca="1" si="7"/>
        <v>#NAME?</v>
      </c>
      <c r="G35" s="703" t="e">
        <f t="shared" ca="1" si="7"/>
        <v>#NAME?</v>
      </c>
      <c r="H35" s="703" t="e">
        <f t="shared" ca="1" si="7"/>
        <v>#NAME?</v>
      </c>
      <c r="I35" s="703" t="e">
        <f t="shared" ca="1" si="7"/>
        <v>#NAME?</v>
      </c>
      <c r="J35" s="703" t="e">
        <f t="shared" ca="1" si="7"/>
        <v>#NAME?</v>
      </c>
      <c r="K35" s="703" t="e">
        <f t="shared" ca="1" si="7"/>
        <v>#NAME?</v>
      </c>
      <c r="L35" s="703" t="e">
        <f t="shared" ca="1" si="7"/>
        <v>#NAME?</v>
      </c>
      <c r="M35" s="703" t="e">
        <f t="shared" ca="1" si="7"/>
        <v>#NAME?</v>
      </c>
      <c r="N35" s="703" t="e">
        <f t="shared" ca="1" si="7"/>
        <v>#NAME?</v>
      </c>
      <c r="O35" s="703" t="e">
        <f t="shared" ca="1" si="7"/>
        <v>#NAME?</v>
      </c>
      <c r="P35" s="703" t="e">
        <f t="shared" ca="1" si="7"/>
        <v>#NAME?</v>
      </c>
      <c r="Q35" s="703" t="e">
        <f t="shared" ca="1" si="7"/>
        <v>#NAME?</v>
      </c>
      <c r="R35" s="703" t="e">
        <f t="shared" ca="1" si="7"/>
        <v>#NAME?</v>
      </c>
      <c r="S35" s="703" t="e">
        <f t="shared" ca="1" si="7"/>
        <v>#NAME?</v>
      </c>
      <c r="T35" s="703" t="e">
        <f t="shared" ca="1" si="7"/>
        <v>#NAME?</v>
      </c>
      <c r="U35" s="703" t="e">
        <f t="shared" ca="1" si="7"/>
        <v>#NAME?</v>
      </c>
      <c r="V35" s="703" t="e">
        <f t="shared" ca="1" si="7"/>
        <v>#NAME?</v>
      </c>
      <c r="W35" s="703" t="e">
        <f t="shared" ca="1" si="7"/>
        <v>#NAME?</v>
      </c>
      <c r="X35" s="703" t="e">
        <f t="shared" ca="1" si="7"/>
        <v>#NAME?</v>
      </c>
      <c r="Y35" s="703" t="e">
        <f t="shared" ca="1" si="7"/>
        <v>#NAME?</v>
      </c>
      <c r="Z35" s="703" t="e">
        <f t="shared" ca="1" si="7"/>
        <v>#NAME?</v>
      </c>
      <c r="AA35" s="703" t="e">
        <f t="shared" ca="1" si="7"/>
        <v>#NAME?</v>
      </c>
      <c r="AB35" s="703" t="e">
        <f t="shared" ca="1" si="7"/>
        <v>#NAME?</v>
      </c>
      <c r="AC35" s="703" t="e">
        <f t="shared" ca="1" si="7"/>
        <v>#NAME?</v>
      </c>
      <c r="AD35" s="703" t="e">
        <f t="shared" ca="1" si="7"/>
        <v>#NAME?</v>
      </c>
      <c r="AE35" s="703" t="e">
        <f t="shared" ca="1" si="7"/>
        <v>#NAME?</v>
      </c>
      <c r="AF35" s="703" t="e">
        <f t="shared" ca="1" si="7"/>
        <v>#NAME?</v>
      </c>
    </row>
    <row r="36" spans="2:32" s="703" customFormat="1">
      <c r="B36" s="703" t="s">
        <v>870</v>
      </c>
      <c r="C36" s="703" t="e">
        <f>AVERAGE(C22:AF22)</f>
        <v>#DIV/0!</v>
      </c>
      <c r="D36" s="703" t="e">
        <f>C36</f>
        <v>#DIV/0!</v>
      </c>
      <c r="E36" s="703" t="e">
        <f t="shared" si="7"/>
        <v>#DIV/0!</v>
      </c>
      <c r="F36" s="703" t="e">
        <f t="shared" si="7"/>
        <v>#DIV/0!</v>
      </c>
      <c r="G36" s="703" t="e">
        <f t="shared" si="7"/>
        <v>#DIV/0!</v>
      </c>
      <c r="H36" s="703" t="e">
        <f t="shared" si="7"/>
        <v>#DIV/0!</v>
      </c>
      <c r="I36" s="703" t="e">
        <f t="shared" si="7"/>
        <v>#DIV/0!</v>
      </c>
      <c r="J36" s="703" t="e">
        <f t="shared" si="7"/>
        <v>#DIV/0!</v>
      </c>
      <c r="K36" s="703" t="e">
        <f t="shared" si="7"/>
        <v>#DIV/0!</v>
      </c>
      <c r="L36" s="703" t="e">
        <f t="shared" si="7"/>
        <v>#DIV/0!</v>
      </c>
      <c r="M36" s="703" t="e">
        <f t="shared" si="7"/>
        <v>#DIV/0!</v>
      </c>
      <c r="N36" s="703" t="e">
        <f t="shared" si="7"/>
        <v>#DIV/0!</v>
      </c>
      <c r="O36" s="703" t="e">
        <f t="shared" si="7"/>
        <v>#DIV/0!</v>
      </c>
      <c r="P36" s="703" t="e">
        <f t="shared" si="7"/>
        <v>#DIV/0!</v>
      </c>
      <c r="Q36" s="703" t="e">
        <f t="shared" si="7"/>
        <v>#DIV/0!</v>
      </c>
      <c r="R36" s="703" t="e">
        <f t="shared" si="7"/>
        <v>#DIV/0!</v>
      </c>
      <c r="S36" s="703" t="e">
        <f t="shared" si="7"/>
        <v>#DIV/0!</v>
      </c>
      <c r="T36" s="703" t="e">
        <f t="shared" si="7"/>
        <v>#DIV/0!</v>
      </c>
      <c r="U36" s="703" t="e">
        <f t="shared" si="7"/>
        <v>#DIV/0!</v>
      </c>
      <c r="V36" s="703" t="e">
        <f t="shared" si="7"/>
        <v>#DIV/0!</v>
      </c>
      <c r="W36" s="703" t="e">
        <f t="shared" si="7"/>
        <v>#DIV/0!</v>
      </c>
      <c r="X36" s="703" t="e">
        <f t="shared" si="7"/>
        <v>#DIV/0!</v>
      </c>
      <c r="Y36" s="703" t="e">
        <f t="shared" si="7"/>
        <v>#DIV/0!</v>
      </c>
      <c r="Z36" s="703" t="e">
        <f t="shared" si="7"/>
        <v>#DIV/0!</v>
      </c>
      <c r="AA36" s="703" t="e">
        <f t="shared" si="7"/>
        <v>#DIV/0!</v>
      </c>
      <c r="AB36" s="703" t="e">
        <f t="shared" si="7"/>
        <v>#DIV/0!</v>
      </c>
      <c r="AC36" s="703" t="e">
        <f t="shared" si="7"/>
        <v>#DIV/0!</v>
      </c>
      <c r="AD36" s="703" t="e">
        <f t="shared" si="7"/>
        <v>#DIV/0!</v>
      </c>
      <c r="AE36" s="703" t="e">
        <f t="shared" si="7"/>
        <v>#DIV/0!</v>
      </c>
      <c r="AF36" s="703" t="e">
        <f t="shared" si="7"/>
        <v>#DIV/0!</v>
      </c>
    </row>
    <row r="37" spans="2:32" s="703" customFormat="1">
      <c r="B37" s="703" t="s">
        <v>871</v>
      </c>
      <c r="C37" s="703" t="e">
        <f ca="1">d_3(C21)*AVERAGE(C22:AF22)</f>
        <v>#NAME?</v>
      </c>
      <c r="D37" s="703" t="e">
        <f ca="1">C37</f>
        <v>#NAME?</v>
      </c>
      <c r="E37" s="703" t="e">
        <f t="shared" ca="1" si="7"/>
        <v>#NAME?</v>
      </c>
      <c r="F37" s="703" t="e">
        <f t="shared" ca="1" si="7"/>
        <v>#NAME?</v>
      </c>
      <c r="G37" s="703" t="e">
        <f t="shared" ca="1" si="7"/>
        <v>#NAME?</v>
      </c>
      <c r="H37" s="703" t="e">
        <f t="shared" ca="1" si="7"/>
        <v>#NAME?</v>
      </c>
      <c r="I37" s="703" t="e">
        <f t="shared" ca="1" si="7"/>
        <v>#NAME?</v>
      </c>
      <c r="J37" s="703" t="e">
        <f t="shared" ca="1" si="7"/>
        <v>#NAME?</v>
      </c>
      <c r="K37" s="703" t="e">
        <f t="shared" ca="1" si="7"/>
        <v>#NAME?</v>
      </c>
      <c r="L37" s="703" t="e">
        <f t="shared" ca="1" si="7"/>
        <v>#NAME?</v>
      </c>
      <c r="M37" s="703" t="e">
        <f t="shared" ca="1" si="7"/>
        <v>#NAME?</v>
      </c>
      <c r="N37" s="703" t="e">
        <f t="shared" ca="1" si="7"/>
        <v>#NAME?</v>
      </c>
      <c r="O37" s="703" t="e">
        <f t="shared" ca="1" si="7"/>
        <v>#NAME?</v>
      </c>
      <c r="P37" s="703" t="e">
        <f t="shared" ca="1" si="7"/>
        <v>#NAME?</v>
      </c>
      <c r="Q37" s="703" t="e">
        <f t="shared" ca="1" si="7"/>
        <v>#NAME?</v>
      </c>
      <c r="R37" s="703" t="e">
        <f t="shared" ca="1" si="7"/>
        <v>#NAME?</v>
      </c>
      <c r="S37" s="703" t="e">
        <f t="shared" ca="1" si="7"/>
        <v>#NAME?</v>
      </c>
      <c r="T37" s="703" t="e">
        <f t="shared" ca="1" si="7"/>
        <v>#NAME?</v>
      </c>
      <c r="U37" s="703" t="e">
        <f t="shared" ca="1" si="7"/>
        <v>#NAME?</v>
      </c>
      <c r="V37" s="703" t="e">
        <f t="shared" ca="1" si="7"/>
        <v>#NAME?</v>
      </c>
      <c r="W37" s="703" t="e">
        <f t="shared" ca="1" si="7"/>
        <v>#NAME?</v>
      </c>
      <c r="X37" s="703" t="e">
        <f t="shared" ca="1" si="7"/>
        <v>#NAME?</v>
      </c>
      <c r="Y37" s="703" t="e">
        <f t="shared" ca="1" si="7"/>
        <v>#NAME?</v>
      </c>
      <c r="Z37" s="703" t="e">
        <f t="shared" ca="1" si="7"/>
        <v>#NAME?</v>
      </c>
      <c r="AA37" s="703" t="e">
        <f t="shared" ca="1" si="7"/>
        <v>#NAME?</v>
      </c>
      <c r="AB37" s="703" t="e">
        <f t="shared" ca="1" si="7"/>
        <v>#NAME?</v>
      </c>
      <c r="AC37" s="703" t="e">
        <f t="shared" ca="1" si="7"/>
        <v>#NAME?</v>
      </c>
      <c r="AD37" s="703" t="e">
        <f t="shared" ca="1" si="7"/>
        <v>#NAME?</v>
      </c>
      <c r="AE37" s="703" t="e">
        <f t="shared" ca="1" si="7"/>
        <v>#NAME?</v>
      </c>
      <c r="AF37" s="703" t="e">
        <f t="shared" ca="1" si="7"/>
        <v>#NAME?</v>
      </c>
    </row>
    <row r="38" spans="2:32" s="703" customFormat="1">
      <c r="B38" s="703" t="s">
        <v>644</v>
      </c>
      <c r="C38" s="703" t="e">
        <f>IF(C22&lt;&gt;"",C22,NA())</f>
        <v>#N/A</v>
      </c>
      <c r="D38" s="703" t="e">
        <f t="shared" ref="D38:AF38" si="8">IF(D22&lt;&gt;"",D22,NA())</f>
        <v>#N/A</v>
      </c>
      <c r="E38" s="703" t="e">
        <f t="shared" si="8"/>
        <v>#N/A</v>
      </c>
      <c r="F38" s="703" t="e">
        <f t="shared" si="8"/>
        <v>#N/A</v>
      </c>
      <c r="G38" s="703" t="e">
        <f t="shared" si="8"/>
        <v>#N/A</v>
      </c>
      <c r="H38" s="703" t="e">
        <f t="shared" si="8"/>
        <v>#N/A</v>
      </c>
      <c r="I38" s="703" t="e">
        <f t="shared" si="8"/>
        <v>#N/A</v>
      </c>
      <c r="J38" s="703" t="e">
        <f t="shared" si="8"/>
        <v>#N/A</v>
      </c>
      <c r="K38" s="703" t="e">
        <f t="shared" si="8"/>
        <v>#N/A</v>
      </c>
      <c r="L38" s="703" t="e">
        <f t="shared" si="8"/>
        <v>#N/A</v>
      </c>
      <c r="M38" s="703" t="e">
        <f t="shared" si="8"/>
        <v>#N/A</v>
      </c>
      <c r="N38" s="703" t="e">
        <f t="shared" si="8"/>
        <v>#N/A</v>
      </c>
      <c r="O38" s="703" t="e">
        <f t="shared" si="8"/>
        <v>#N/A</v>
      </c>
      <c r="P38" s="703" t="e">
        <f t="shared" si="8"/>
        <v>#N/A</v>
      </c>
      <c r="Q38" s="703" t="e">
        <f t="shared" si="8"/>
        <v>#N/A</v>
      </c>
      <c r="R38" s="703" t="e">
        <f t="shared" si="8"/>
        <v>#N/A</v>
      </c>
      <c r="S38" s="703" t="e">
        <f t="shared" si="8"/>
        <v>#N/A</v>
      </c>
      <c r="T38" s="703" t="e">
        <f t="shared" si="8"/>
        <v>#N/A</v>
      </c>
      <c r="U38" s="703" t="e">
        <f t="shared" si="8"/>
        <v>#N/A</v>
      </c>
      <c r="V38" s="703" t="e">
        <f t="shared" si="8"/>
        <v>#N/A</v>
      </c>
      <c r="W38" s="703" t="e">
        <f t="shared" si="8"/>
        <v>#N/A</v>
      </c>
      <c r="X38" s="703" t="e">
        <f t="shared" si="8"/>
        <v>#N/A</v>
      </c>
      <c r="Y38" s="703" t="e">
        <f t="shared" si="8"/>
        <v>#N/A</v>
      </c>
      <c r="Z38" s="703" t="e">
        <f t="shared" si="8"/>
        <v>#N/A</v>
      </c>
      <c r="AA38" s="703" t="e">
        <f t="shared" si="8"/>
        <v>#N/A</v>
      </c>
      <c r="AB38" s="703" t="e">
        <f t="shared" si="8"/>
        <v>#N/A</v>
      </c>
      <c r="AC38" s="703" t="e">
        <f t="shared" si="8"/>
        <v>#N/A</v>
      </c>
      <c r="AD38" s="703" t="e">
        <f t="shared" si="8"/>
        <v>#N/A</v>
      </c>
      <c r="AE38" s="703" t="e">
        <f t="shared" si="8"/>
        <v>#N/A</v>
      </c>
      <c r="AF38" s="703" t="e">
        <f t="shared" si="8"/>
        <v>#N/A</v>
      </c>
    </row>
    <row r="39" spans="2:32" s="703" customFormat="1">
      <c r="C39" s="703" t="str">
        <f t="shared" ref="C39:AE39" si="9">IF(ISNUMBER(C38),IF(OR((C38&gt;C35),(C38&lt;C37)),FALSE,TRUE),"")</f>
        <v/>
      </c>
      <c r="D39" s="703" t="str">
        <f t="shared" si="9"/>
        <v/>
      </c>
      <c r="E39" s="703" t="str">
        <f t="shared" si="9"/>
        <v/>
      </c>
      <c r="F39" s="703" t="str">
        <f t="shared" si="9"/>
        <v/>
      </c>
      <c r="G39" s="703" t="str">
        <f t="shared" si="9"/>
        <v/>
      </c>
      <c r="H39" s="703" t="str">
        <f t="shared" si="9"/>
        <v/>
      </c>
      <c r="I39" s="703" t="str">
        <f t="shared" si="9"/>
        <v/>
      </c>
      <c r="J39" s="703" t="str">
        <f t="shared" si="9"/>
        <v/>
      </c>
      <c r="K39" s="703" t="str">
        <f t="shared" si="9"/>
        <v/>
      </c>
      <c r="L39" s="703" t="str">
        <f t="shared" si="9"/>
        <v/>
      </c>
      <c r="M39" s="703" t="str">
        <f t="shared" si="9"/>
        <v/>
      </c>
      <c r="N39" s="703" t="str">
        <f t="shared" si="9"/>
        <v/>
      </c>
      <c r="O39" s="703" t="str">
        <f t="shared" si="9"/>
        <v/>
      </c>
      <c r="P39" s="703" t="str">
        <f t="shared" si="9"/>
        <v/>
      </c>
      <c r="Q39" s="703" t="str">
        <f t="shared" si="9"/>
        <v/>
      </c>
      <c r="R39" s="703" t="str">
        <f t="shared" si="9"/>
        <v/>
      </c>
      <c r="S39" s="703" t="str">
        <f t="shared" si="9"/>
        <v/>
      </c>
      <c r="T39" s="703" t="str">
        <f t="shared" si="9"/>
        <v/>
      </c>
      <c r="U39" s="703" t="str">
        <f t="shared" si="9"/>
        <v/>
      </c>
      <c r="V39" s="703" t="str">
        <f t="shared" si="9"/>
        <v/>
      </c>
      <c r="W39" s="703" t="str">
        <f t="shared" si="9"/>
        <v/>
      </c>
      <c r="X39" s="703" t="str">
        <f t="shared" si="9"/>
        <v/>
      </c>
      <c r="Y39" s="703" t="str">
        <f t="shared" si="9"/>
        <v/>
      </c>
      <c r="Z39" s="703" t="str">
        <f t="shared" si="9"/>
        <v/>
      </c>
      <c r="AA39" s="703" t="str">
        <f t="shared" si="9"/>
        <v/>
      </c>
      <c r="AB39" s="703" t="str">
        <f t="shared" si="9"/>
        <v/>
      </c>
      <c r="AC39" s="703" t="str">
        <f t="shared" si="9"/>
        <v/>
      </c>
      <c r="AD39" s="703" t="str">
        <f t="shared" si="9"/>
        <v/>
      </c>
      <c r="AE39" s="703" t="str">
        <f t="shared" si="9"/>
        <v/>
      </c>
      <c r="AF39" s="703" t="str">
        <f>IF(ISNUMBER(AF38),IF(OR((AF38&gt;AF35),(AF38&lt;AF37)),FALSE,TRUE),"")</f>
        <v/>
      </c>
    </row>
    <row r="40" spans="2:32" s="703" customFormat="1"/>
    <row r="41" spans="2:32" s="703" customFormat="1"/>
    <row r="42" spans="2:32" s="703" customFormat="1"/>
    <row r="43" spans="2:32" s="703" customFormat="1" ht="14.1">
      <c r="B43" s="1805" t="s">
        <v>872</v>
      </c>
      <c r="C43" s="1805"/>
      <c r="D43" s="1805"/>
      <c r="E43" s="1806" t="e">
        <f>AND(C32:AF32,C39:AF39)</f>
        <v>#VALUE!</v>
      </c>
      <c r="F43" s="1806"/>
    </row>
    <row r="44" spans="2:32" s="703" customFormat="1"/>
    <row r="45" spans="2:32" s="703" customFormat="1" ht="12.95" thickBot="1"/>
    <row r="46" spans="2:32" s="705" customFormat="1" ht="26.25" customHeight="1">
      <c r="B46" s="702" t="s">
        <v>867</v>
      </c>
      <c r="C46" s="708" t="e">
        <f>AVERAGE(C23:AF23)</f>
        <v>#DIV/0!</v>
      </c>
      <c r="F46" s="709" t="s">
        <v>873</v>
      </c>
      <c r="G46" s="1807" t="e">
        <f>IF(E43=TRUE,(U3-U5)/(6*(C47/C48)),"N/A")</f>
        <v>#VALUE!</v>
      </c>
      <c r="H46" s="1808"/>
      <c r="J46" s="709" t="s">
        <v>874</v>
      </c>
      <c r="K46" s="1807" t="e">
        <f>IF(E43=TRUE,(U3-U5)/(6*(C49)),"N/A")</f>
        <v>#VALUE!</v>
      </c>
      <c r="L46" s="1808"/>
    </row>
    <row r="47" spans="2:32" s="705" customFormat="1" ht="26.25" customHeight="1" thickBot="1">
      <c r="B47" s="702" t="s">
        <v>875</v>
      </c>
      <c r="C47" s="708" t="e">
        <f>AVERAGE(C22:AF22)</f>
        <v>#DIV/0!</v>
      </c>
      <c r="F47" s="710" t="s">
        <v>876</v>
      </c>
      <c r="G47" s="1809" t="e">
        <f>IF(E43=TRUE,MIN((U3-C46)/(3*(C47/C48)),(C46-U5)/(3*(C47/C48))),"N/A")</f>
        <v>#VALUE!</v>
      </c>
      <c r="H47" s="1810"/>
      <c r="J47" s="710" t="s">
        <v>877</v>
      </c>
      <c r="K47" s="1809" t="e">
        <f>IF(E43=TRUE,MIN((U3-C46)/(3*(C49)),(C46-U5)/(3*(C49))),"N/A")</f>
        <v>#VALUE!</v>
      </c>
      <c r="L47" s="1810"/>
    </row>
    <row r="48" spans="2:32" s="705" customFormat="1" ht="26.25" customHeight="1">
      <c r="B48" s="702" t="s">
        <v>878</v>
      </c>
      <c r="C48" s="702" t="e">
        <f ca="1">d_2(Z4)</f>
        <v>#NAME?</v>
      </c>
      <c r="F48" s="703"/>
      <c r="G48" s="703"/>
    </row>
    <row r="49" spans="2:32" s="705" customFormat="1" ht="26.25" customHeight="1">
      <c r="B49" s="702" t="s">
        <v>879</v>
      </c>
      <c r="C49" s="702" t="e">
        <f>_xlfn.STDEV.S(C10:AF19)</f>
        <v>#DIV/0!</v>
      </c>
      <c r="F49" s="703"/>
      <c r="G49" s="703"/>
    </row>
    <row r="50" spans="2:32" s="705" customFormat="1"/>
    <row r="51" spans="2:32" s="705" customFormat="1"/>
    <row r="52" spans="2:32" s="705" customFormat="1"/>
    <row r="53" spans="2:32" s="705" customFormat="1" ht="14.1">
      <c r="C53" s="704" t="s">
        <v>835</v>
      </c>
      <c r="D53" s="704" t="s">
        <v>836</v>
      </c>
      <c r="E53" s="704" t="s">
        <v>837</v>
      </c>
      <c r="F53" s="704" t="s">
        <v>838</v>
      </c>
      <c r="G53" s="704" t="s">
        <v>839</v>
      </c>
      <c r="H53" s="704" t="s">
        <v>840</v>
      </c>
      <c r="I53" s="704" t="s">
        <v>841</v>
      </c>
      <c r="J53" s="704" t="s">
        <v>842</v>
      </c>
      <c r="K53" s="704" t="s">
        <v>843</v>
      </c>
      <c r="L53" s="704" t="s">
        <v>844</v>
      </c>
      <c r="M53" s="704" t="s">
        <v>845</v>
      </c>
      <c r="N53" s="704" t="s">
        <v>846</v>
      </c>
      <c r="O53" s="704" t="s">
        <v>847</v>
      </c>
      <c r="P53" s="704" t="s">
        <v>848</v>
      </c>
      <c r="Q53" s="704" t="s">
        <v>849</v>
      </c>
      <c r="R53" s="704" t="s">
        <v>850</v>
      </c>
      <c r="S53" s="704" t="s">
        <v>851</v>
      </c>
      <c r="T53" s="704" t="s">
        <v>852</v>
      </c>
      <c r="U53" s="704" t="s">
        <v>853</v>
      </c>
      <c r="V53" s="704" t="s">
        <v>854</v>
      </c>
      <c r="W53" s="704" t="s">
        <v>855</v>
      </c>
      <c r="X53" s="704" t="s">
        <v>856</v>
      </c>
      <c r="Y53" s="704" t="s">
        <v>857</v>
      </c>
      <c r="Z53" s="704" t="s">
        <v>858</v>
      </c>
      <c r="AA53" s="704" t="s">
        <v>859</v>
      </c>
      <c r="AB53" s="704" t="s">
        <v>860</v>
      </c>
      <c r="AC53" s="704" t="s">
        <v>861</v>
      </c>
      <c r="AD53" s="704" t="s">
        <v>862</v>
      </c>
      <c r="AE53" s="704" t="s">
        <v>863</v>
      </c>
      <c r="AF53" s="704" t="s">
        <v>864</v>
      </c>
    </row>
    <row r="54" spans="2:32" s="703" customFormat="1">
      <c r="B54" s="703" t="s">
        <v>869</v>
      </c>
      <c r="C54" s="703">
        <f>U3</f>
        <v>23</v>
      </c>
      <c r="D54" s="703">
        <f>C54</f>
        <v>23</v>
      </c>
      <c r="E54" s="703">
        <f t="shared" ref="E54:AF56" si="10">D54</f>
        <v>23</v>
      </c>
      <c r="F54" s="703">
        <f t="shared" si="10"/>
        <v>23</v>
      </c>
      <c r="G54" s="703">
        <f t="shared" si="10"/>
        <v>23</v>
      </c>
      <c r="H54" s="703">
        <f t="shared" si="10"/>
        <v>23</v>
      </c>
      <c r="I54" s="703">
        <f t="shared" si="10"/>
        <v>23</v>
      </c>
      <c r="J54" s="703">
        <f t="shared" si="10"/>
        <v>23</v>
      </c>
      <c r="K54" s="703">
        <f t="shared" si="10"/>
        <v>23</v>
      </c>
      <c r="L54" s="703">
        <f t="shared" si="10"/>
        <v>23</v>
      </c>
      <c r="M54" s="703">
        <f t="shared" si="10"/>
        <v>23</v>
      </c>
      <c r="N54" s="703">
        <f t="shared" si="10"/>
        <v>23</v>
      </c>
      <c r="O54" s="703">
        <f t="shared" si="10"/>
        <v>23</v>
      </c>
      <c r="P54" s="703">
        <f t="shared" si="10"/>
        <v>23</v>
      </c>
      <c r="Q54" s="703">
        <f t="shared" si="10"/>
        <v>23</v>
      </c>
      <c r="R54" s="703">
        <f t="shared" si="10"/>
        <v>23</v>
      </c>
      <c r="S54" s="703">
        <f t="shared" si="10"/>
        <v>23</v>
      </c>
      <c r="T54" s="703">
        <f t="shared" si="10"/>
        <v>23</v>
      </c>
      <c r="U54" s="703">
        <f t="shared" si="10"/>
        <v>23</v>
      </c>
      <c r="V54" s="703">
        <f t="shared" si="10"/>
        <v>23</v>
      </c>
      <c r="W54" s="703">
        <f t="shared" si="10"/>
        <v>23</v>
      </c>
      <c r="X54" s="703">
        <f t="shared" si="10"/>
        <v>23</v>
      </c>
      <c r="Y54" s="703">
        <f t="shared" si="10"/>
        <v>23</v>
      </c>
      <c r="Z54" s="703">
        <f t="shared" si="10"/>
        <v>23</v>
      </c>
      <c r="AA54" s="703">
        <f t="shared" si="10"/>
        <v>23</v>
      </c>
      <c r="AB54" s="703">
        <f t="shared" si="10"/>
        <v>23</v>
      </c>
      <c r="AC54" s="703">
        <f t="shared" si="10"/>
        <v>23</v>
      </c>
      <c r="AD54" s="703">
        <f t="shared" si="10"/>
        <v>23</v>
      </c>
      <c r="AE54" s="703">
        <f t="shared" si="10"/>
        <v>23</v>
      </c>
      <c r="AF54" s="703">
        <f t="shared" si="10"/>
        <v>23</v>
      </c>
    </row>
    <row r="55" spans="2:32" s="703" customFormat="1">
      <c r="B55" s="703" t="s">
        <v>880</v>
      </c>
      <c r="C55" s="711" t="e">
        <f>C46</f>
        <v>#DIV/0!</v>
      </c>
      <c r="D55" s="711" t="e">
        <f>C55</f>
        <v>#DIV/0!</v>
      </c>
      <c r="E55" s="711" t="e">
        <f t="shared" si="10"/>
        <v>#DIV/0!</v>
      </c>
      <c r="F55" s="711" t="e">
        <f t="shared" si="10"/>
        <v>#DIV/0!</v>
      </c>
      <c r="G55" s="711" t="e">
        <f t="shared" si="10"/>
        <v>#DIV/0!</v>
      </c>
      <c r="H55" s="711" t="e">
        <f t="shared" si="10"/>
        <v>#DIV/0!</v>
      </c>
      <c r="I55" s="711" t="e">
        <f t="shared" si="10"/>
        <v>#DIV/0!</v>
      </c>
      <c r="J55" s="711" t="e">
        <f t="shared" si="10"/>
        <v>#DIV/0!</v>
      </c>
      <c r="K55" s="711" t="e">
        <f t="shared" si="10"/>
        <v>#DIV/0!</v>
      </c>
      <c r="L55" s="711" t="e">
        <f t="shared" si="10"/>
        <v>#DIV/0!</v>
      </c>
      <c r="M55" s="711" t="e">
        <f t="shared" si="10"/>
        <v>#DIV/0!</v>
      </c>
      <c r="N55" s="711" t="e">
        <f t="shared" si="10"/>
        <v>#DIV/0!</v>
      </c>
      <c r="O55" s="711" t="e">
        <f t="shared" si="10"/>
        <v>#DIV/0!</v>
      </c>
      <c r="P55" s="711" t="e">
        <f t="shared" si="10"/>
        <v>#DIV/0!</v>
      </c>
      <c r="Q55" s="711" t="e">
        <f t="shared" si="10"/>
        <v>#DIV/0!</v>
      </c>
      <c r="R55" s="711" t="e">
        <f t="shared" si="10"/>
        <v>#DIV/0!</v>
      </c>
      <c r="S55" s="711" t="e">
        <f t="shared" si="10"/>
        <v>#DIV/0!</v>
      </c>
      <c r="T55" s="711" t="e">
        <f t="shared" si="10"/>
        <v>#DIV/0!</v>
      </c>
      <c r="U55" s="711" t="e">
        <f t="shared" si="10"/>
        <v>#DIV/0!</v>
      </c>
      <c r="V55" s="711" t="e">
        <f t="shared" si="10"/>
        <v>#DIV/0!</v>
      </c>
      <c r="W55" s="711" t="e">
        <f t="shared" si="10"/>
        <v>#DIV/0!</v>
      </c>
      <c r="X55" s="711" t="e">
        <f t="shared" si="10"/>
        <v>#DIV/0!</v>
      </c>
      <c r="Y55" s="711" t="e">
        <f t="shared" si="10"/>
        <v>#DIV/0!</v>
      </c>
      <c r="Z55" s="711" t="e">
        <f t="shared" si="10"/>
        <v>#DIV/0!</v>
      </c>
      <c r="AA55" s="711" t="e">
        <f t="shared" si="10"/>
        <v>#DIV/0!</v>
      </c>
      <c r="AB55" s="711" t="e">
        <f t="shared" si="10"/>
        <v>#DIV/0!</v>
      </c>
      <c r="AC55" s="711" t="e">
        <f t="shared" si="10"/>
        <v>#DIV/0!</v>
      </c>
      <c r="AD55" s="711" t="e">
        <f t="shared" si="10"/>
        <v>#DIV/0!</v>
      </c>
      <c r="AE55" s="711" t="e">
        <f t="shared" si="10"/>
        <v>#DIV/0!</v>
      </c>
      <c r="AF55" s="711" t="e">
        <f t="shared" si="10"/>
        <v>#DIV/0!</v>
      </c>
    </row>
    <row r="56" spans="2:32" s="703" customFormat="1">
      <c r="B56" s="703" t="s">
        <v>871</v>
      </c>
      <c r="C56" s="703">
        <f>U5</f>
        <v>21</v>
      </c>
      <c r="D56" s="703">
        <f>C56</f>
        <v>21</v>
      </c>
      <c r="E56" s="703">
        <f t="shared" si="10"/>
        <v>21</v>
      </c>
      <c r="F56" s="703">
        <f t="shared" si="10"/>
        <v>21</v>
      </c>
      <c r="G56" s="703">
        <f t="shared" si="10"/>
        <v>21</v>
      </c>
      <c r="H56" s="703">
        <f t="shared" si="10"/>
        <v>21</v>
      </c>
      <c r="I56" s="703">
        <f t="shared" si="10"/>
        <v>21</v>
      </c>
      <c r="J56" s="703">
        <f t="shared" si="10"/>
        <v>21</v>
      </c>
      <c r="K56" s="703">
        <f t="shared" si="10"/>
        <v>21</v>
      </c>
      <c r="L56" s="703">
        <f t="shared" si="10"/>
        <v>21</v>
      </c>
      <c r="M56" s="703">
        <f t="shared" si="10"/>
        <v>21</v>
      </c>
      <c r="N56" s="703">
        <f t="shared" si="10"/>
        <v>21</v>
      </c>
      <c r="O56" s="703">
        <f t="shared" si="10"/>
        <v>21</v>
      </c>
      <c r="P56" s="703">
        <f t="shared" si="10"/>
        <v>21</v>
      </c>
      <c r="Q56" s="703">
        <f t="shared" si="10"/>
        <v>21</v>
      </c>
      <c r="R56" s="703">
        <f t="shared" si="10"/>
        <v>21</v>
      </c>
      <c r="S56" s="703">
        <f t="shared" si="10"/>
        <v>21</v>
      </c>
      <c r="T56" s="703">
        <f t="shared" si="10"/>
        <v>21</v>
      </c>
      <c r="U56" s="703">
        <f t="shared" si="10"/>
        <v>21</v>
      </c>
      <c r="V56" s="703">
        <f t="shared" si="10"/>
        <v>21</v>
      </c>
      <c r="W56" s="703">
        <f t="shared" si="10"/>
        <v>21</v>
      </c>
      <c r="X56" s="703">
        <f t="shared" si="10"/>
        <v>21</v>
      </c>
      <c r="Y56" s="703">
        <f t="shared" si="10"/>
        <v>21</v>
      </c>
      <c r="Z56" s="703">
        <f t="shared" si="10"/>
        <v>21</v>
      </c>
      <c r="AA56" s="703">
        <f t="shared" si="10"/>
        <v>21</v>
      </c>
      <c r="AB56" s="703">
        <f t="shared" si="10"/>
        <v>21</v>
      </c>
      <c r="AC56" s="703">
        <f t="shared" si="10"/>
        <v>21</v>
      </c>
      <c r="AD56" s="703">
        <f t="shared" si="10"/>
        <v>21</v>
      </c>
      <c r="AE56" s="703">
        <f t="shared" si="10"/>
        <v>21</v>
      </c>
      <c r="AF56" s="703">
        <f t="shared" si="10"/>
        <v>21</v>
      </c>
    </row>
    <row r="57" spans="2:32" s="703" customFormat="1">
      <c r="B57" s="703" t="s">
        <v>530</v>
      </c>
      <c r="C57" s="703" t="e">
        <f t="shared" ref="C57:AF65" si="11">IF(C10="",NA(),C10)</f>
        <v>#N/A</v>
      </c>
      <c r="D57" s="703" t="e">
        <f t="shared" si="11"/>
        <v>#N/A</v>
      </c>
      <c r="E57" s="703" t="e">
        <f t="shared" si="11"/>
        <v>#N/A</v>
      </c>
      <c r="F57" s="703" t="e">
        <f t="shared" si="11"/>
        <v>#N/A</v>
      </c>
      <c r="G57" s="703" t="e">
        <f t="shared" si="11"/>
        <v>#N/A</v>
      </c>
      <c r="H57" s="703" t="e">
        <f t="shared" si="11"/>
        <v>#N/A</v>
      </c>
      <c r="I57" s="703" t="e">
        <f t="shared" si="11"/>
        <v>#N/A</v>
      </c>
      <c r="J57" s="703" t="e">
        <f t="shared" si="11"/>
        <v>#N/A</v>
      </c>
      <c r="K57" s="703" t="e">
        <f t="shared" si="11"/>
        <v>#N/A</v>
      </c>
      <c r="L57" s="703" t="e">
        <f t="shared" si="11"/>
        <v>#N/A</v>
      </c>
      <c r="M57" s="703" t="e">
        <f t="shared" si="11"/>
        <v>#N/A</v>
      </c>
      <c r="N57" s="703" t="e">
        <f t="shared" si="11"/>
        <v>#N/A</v>
      </c>
      <c r="O57" s="703" t="e">
        <f t="shared" si="11"/>
        <v>#N/A</v>
      </c>
      <c r="P57" s="703" t="e">
        <f t="shared" si="11"/>
        <v>#N/A</v>
      </c>
      <c r="Q57" s="703" t="e">
        <f t="shared" si="11"/>
        <v>#N/A</v>
      </c>
      <c r="R57" s="703" t="e">
        <f t="shared" si="11"/>
        <v>#N/A</v>
      </c>
      <c r="S57" s="703" t="e">
        <f t="shared" si="11"/>
        <v>#N/A</v>
      </c>
      <c r="T57" s="703" t="e">
        <f t="shared" si="11"/>
        <v>#N/A</v>
      </c>
      <c r="U57" s="703" t="e">
        <f t="shared" si="11"/>
        <v>#N/A</v>
      </c>
      <c r="V57" s="703" t="e">
        <f t="shared" si="11"/>
        <v>#N/A</v>
      </c>
      <c r="W57" s="703" t="e">
        <f t="shared" si="11"/>
        <v>#N/A</v>
      </c>
      <c r="X57" s="703" t="e">
        <f t="shared" si="11"/>
        <v>#N/A</v>
      </c>
      <c r="Y57" s="703" t="e">
        <f t="shared" si="11"/>
        <v>#N/A</v>
      </c>
      <c r="Z57" s="703" t="e">
        <f t="shared" si="11"/>
        <v>#N/A</v>
      </c>
      <c r="AA57" s="703" t="e">
        <f t="shared" si="11"/>
        <v>#N/A</v>
      </c>
      <c r="AB57" s="703" t="e">
        <f t="shared" si="11"/>
        <v>#N/A</v>
      </c>
      <c r="AC57" s="703" t="e">
        <f t="shared" si="11"/>
        <v>#N/A</v>
      </c>
      <c r="AD57" s="703" t="e">
        <f t="shared" si="11"/>
        <v>#N/A</v>
      </c>
      <c r="AE57" s="703" t="e">
        <f t="shared" si="11"/>
        <v>#N/A</v>
      </c>
      <c r="AF57" s="703" t="e">
        <f t="shared" si="11"/>
        <v>#N/A</v>
      </c>
    </row>
    <row r="58" spans="2:32" s="703" customFormat="1">
      <c r="B58" s="703" t="s">
        <v>531</v>
      </c>
      <c r="C58" s="703" t="e">
        <f t="shared" si="11"/>
        <v>#N/A</v>
      </c>
      <c r="D58" s="703" t="e">
        <f t="shared" si="11"/>
        <v>#N/A</v>
      </c>
      <c r="E58" s="703" t="e">
        <f t="shared" si="11"/>
        <v>#N/A</v>
      </c>
      <c r="F58" s="703" t="e">
        <f t="shared" si="11"/>
        <v>#N/A</v>
      </c>
      <c r="G58" s="703" t="e">
        <f t="shared" si="11"/>
        <v>#N/A</v>
      </c>
      <c r="H58" s="703" t="e">
        <f t="shared" si="11"/>
        <v>#N/A</v>
      </c>
      <c r="I58" s="703" t="e">
        <f t="shared" si="11"/>
        <v>#N/A</v>
      </c>
      <c r="J58" s="703" t="e">
        <f t="shared" si="11"/>
        <v>#N/A</v>
      </c>
      <c r="K58" s="703" t="e">
        <f t="shared" si="11"/>
        <v>#N/A</v>
      </c>
      <c r="L58" s="703" t="e">
        <f t="shared" si="11"/>
        <v>#N/A</v>
      </c>
      <c r="M58" s="703" t="e">
        <f t="shared" si="11"/>
        <v>#N/A</v>
      </c>
      <c r="N58" s="703" t="e">
        <f t="shared" si="11"/>
        <v>#N/A</v>
      </c>
      <c r="O58" s="703" t="e">
        <f t="shared" si="11"/>
        <v>#N/A</v>
      </c>
      <c r="P58" s="703" t="e">
        <f t="shared" si="11"/>
        <v>#N/A</v>
      </c>
      <c r="Q58" s="703" t="e">
        <f t="shared" si="11"/>
        <v>#N/A</v>
      </c>
      <c r="R58" s="703" t="e">
        <f t="shared" si="11"/>
        <v>#N/A</v>
      </c>
      <c r="S58" s="703" t="e">
        <f t="shared" si="11"/>
        <v>#N/A</v>
      </c>
      <c r="T58" s="703" t="e">
        <f t="shared" si="11"/>
        <v>#N/A</v>
      </c>
      <c r="U58" s="703" t="e">
        <f t="shared" si="11"/>
        <v>#N/A</v>
      </c>
      <c r="V58" s="703" t="e">
        <f t="shared" si="11"/>
        <v>#N/A</v>
      </c>
      <c r="W58" s="703" t="e">
        <f t="shared" si="11"/>
        <v>#N/A</v>
      </c>
      <c r="X58" s="703" t="e">
        <f t="shared" si="11"/>
        <v>#N/A</v>
      </c>
      <c r="Y58" s="703" t="e">
        <f t="shared" si="11"/>
        <v>#N/A</v>
      </c>
      <c r="Z58" s="703" t="e">
        <f t="shared" si="11"/>
        <v>#N/A</v>
      </c>
      <c r="AA58" s="703" t="e">
        <f t="shared" si="11"/>
        <v>#N/A</v>
      </c>
      <c r="AB58" s="703" t="e">
        <f t="shared" si="11"/>
        <v>#N/A</v>
      </c>
      <c r="AC58" s="703" t="e">
        <f t="shared" si="11"/>
        <v>#N/A</v>
      </c>
      <c r="AD58" s="703" t="e">
        <f t="shared" si="11"/>
        <v>#N/A</v>
      </c>
      <c r="AE58" s="703" t="e">
        <f t="shared" si="11"/>
        <v>#N/A</v>
      </c>
      <c r="AF58" s="703" t="e">
        <f t="shared" si="11"/>
        <v>#N/A</v>
      </c>
    </row>
    <row r="59" spans="2:32" s="703" customFormat="1">
      <c r="B59" s="703" t="s">
        <v>532</v>
      </c>
      <c r="C59" s="703" t="e">
        <f t="shared" si="11"/>
        <v>#N/A</v>
      </c>
      <c r="D59" s="703" t="e">
        <f t="shared" si="11"/>
        <v>#N/A</v>
      </c>
      <c r="E59" s="703" t="e">
        <f t="shared" si="11"/>
        <v>#N/A</v>
      </c>
      <c r="F59" s="703" t="e">
        <f t="shared" si="11"/>
        <v>#N/A</v>
      </c>
      <c r="G59" s="703" t="e">
        <f t="shared" si="11"/>
        <v>#N/A</v>
      </c>
      <c r="H59" s="703" t="e">
        <f t="shared" si="11"/>
        <v>#N/A</v>
      </c>
      <c r="I59" s="703" t="e">
        <f t="shared" si="11"/>
        <v>#N/A</v>
      </c>
      <c r="J59" s="703" t="e">
        <f t="shared" si="11"/>
        <v>#N/A</v>
      </c>
      <c r="K59" s="703" t="e">
        <f t="shared" si="11"/>
        <v>#N/A</v>
      </c>
      <c r="L59" s="703" t="e">
        <f t="shared" si="11"/>
        <v>#N/A</v>
      </c>
      <c r="M59" s="703" t="e">
        <f t="shared" si="11"/>
        <v>#N/A</v>
      </c>
      <c r="N59" s="703" t="e">
        <f t="shared" si="11"/>
        <v>#N/A</v>
      </c>
      <c r="O59" s="703" t="e">
        <f t="shared" si="11"/>
        <v>#N/A</v>
      </c>
      <c r="P59" s="703" t="e">
        <f t="shared" si="11"/>
        <v>#N/A</v>
      </c>
      <c r="Q59" s="703" t="e">
        <f t="shared" si="11"/>
        <v>#N/A</v>
      </c>
      <c r="R59" s="703" t="e">
        <f t="shared" si="11"/>
        <v>#N/A</v>
      </c>
      <c r="S59" s="703" t="e">
        <f t="shared" si="11"/>
        <v>#N/A</v>
      </c>
      <c r="T59" s="703" t="e">
        <f t="shared" si="11"/>
        <v>#N/A</v>
      </c>
      <c r="U59" s="703" t="e">
        <f t="shared" si="11"/>
        <v>#N/A</v>
      </c>
      <c r="V59" s="703" t="e">
        <f t="shared" si="11"/>
        <v>#N/A</v>
      </c>
      <c r="W59" s="703" t="e">
        <f t="shared" si="11"/>
        <v>#N/A</v>
      </c>
      <c r="X59" s="703" t="e">
        <f t="shared" si="11"/>
        <v>#N/A</v>
      </c>
      <c r="Y59" s="703" t="e">
        <f t="shared" si="11"/>
        <v>#N/A</v>
      </c>
      <c r="Z59" s="703" t="e">
        <f t="shared" si="11"/>
        <v>#N/A</v>
      </c>
      <c r="AA59" s="703" t="e">
        <f t="shared" si="11"/>
        <v>#N/A</v>
      </c>
      <c r="AB59" s="703" t="e">
        <f t="shared" si="11"/>
        <v>#N/A</v>
      </c>
      <c r="AC59" s="703" t="e">
        <f t="shared" si="11"/>
        <v>#N/A</v>
      </c>
      <c r="AD59" s="703" t="e">
        <f t="shared" si="11"/>
        <v>#N/A</v>
      </c>
      <c r="AE59" s="703" t="e">
        <f t="shared" si="11"/>
        <v>#N/A</v>
      </c>
      <c r="AF59" s="703" t="e">
        <f t="shared" si="11"/>
        <v>#N/A</v>
      </c>
    </row>
    <row r="60" spans="2:32" s="703" customFormat="1">
      <c r="B60" s="703" t="s">
        <v>533</v>
      </c>
      <c r="C60" s="703" t="e">
        <f t="shared" si="11"/>
        <v>#N/A</v>
      </c>
      <c r="D60" s="703" t="e">
        <f t="shared" si="11"/>
        <v>#N/A</v>
      </c>
      <c r="E60" s="703" t="e">
        <f t="shared" si="11"/>
        <v>#N/A</v>
      </c>
      <c r="F60" s="703" t="e">
        <f t="shared" si="11"/>
        <v>#N/A</v>
      </c>
      <c r="G60" s="703" t="e">
        <f t="shared" si="11"/>
        <v>#N/A</v>
      </c>
      <c r="H60" s="703" t="e">
        <f t="shared" si="11"/>
        <v>#N/A</v>
      </c>
      <c r="I60" s="703" t="e">
        <f t="shared" si="11"/>
        <v>#N/A</v>
      </c>
      <c r="J60" s="703" t="e">
        <f t="shared" si="11"/>
        <v>#N/A</v>
      </c>
      <c r="K60" s="703" t="e">
        <f t="shared" si="11"/>
        <v>#N/A</v>
      </c>
      <c r="L60" s="703" t="e">
        <f t="shared" si="11"/>
        <v>#N/A</v>
      </c>
      <c r="M60" s="703" t="e">
        <f t="shared" si="11"/>
        <v>#N/A</v>
      </c>
      <c r="N60" s="703" t="e">
        <f t="shared" si="11"/>
        <v>#N/A</v>
      </c>
      <c r="O60" s="703" t="e">
        <f t="shared" si="11"/>
        <v>#N/A</v>
      </c>
      <c r="P60" s="703" t="e">
        <f t="shared" si="11"/>
        <v>#N/A</v>
      </c>
      <c r="Q60" s="703" t="e">
        <f t="shared" si="11"/>
        <v>#N/A</v>
      </c>
      <c r="R60" s="703" t="e">
        <f t="shared" si="11"/>
        <v>#N/A</v>
      </c>
      <c r="S60" s="703" t="e">
        <f t="shared" si="11"/>
        <v>#N/A</v>
      </c>
      <c r="T60" s="703" t="e">
        <f t="shared" si="11"/>
        <v>#N/A</v>
      </c>
      <c r="U60" s="703" t="e">
        <f t="shared" si="11"/>
        <v>#N/A</v>
      </c>
      <c r="V60" s="703" t="e">
        <f t="shared" si="11"/>
        <v>#N/A</v>
      </c>
      <c r="W60" s="703" t="e">
        <f t="shared" si="11"/>
        <v>#N/A</v>
      </c>
      <c r="X60" s="703" t="e">
        <f t="shared" si="11"/>
        <v>#N/A</v>
      </c>
      <c r="Y60" s="703" t="e">
        <f t="shared" si="11"/>
        <v>#N/A</v>
      </c>
      <c r="Z60" s="703" t="e">
        <f t="shared" si="11"/>
        <v>#N/A</v>
      </c>
      <c r="AA60" s="703" t="e">
        <f t="shared" si="11"/>
        <v>#N/A</v>
      </c>
      <c r="AB60" s="703" t="e">
        <f t="shared" si="11"/>
        <v>#N/A</v>
      </c>
      <c r="AC60" s="703" t="e">
        <f t="shared" si="11"/>
        <v>#N/A</v>
      </c>
      <c r="AD60" s="703" t="e">
        <f t="shared" si="11"/>
        <v>#N/A</v>
      </c>
      <c r="AE60" s="703" t="e">
        <f t="shared" si="11"/>
        <v>#N/A</v>
      </c>
      <c r="AF60" s="703" t="e">
        <f t="shared" si="11"/>
        <v>#N/A</v>
      </c>
    </row>
    <row r="61" spans="2:32" s="703" customFormat="1">
      <c r="B61" s="703" t="s">
        <v>534</v>
      </c>
      <c r="C61" s="703" t="e">
        <f t="shared" si="11"/>
        <v>#N/A</v>
      </c>
      <c r="D61" s="703" t="e">
        <f t="shared" si="11"/>
        <v>#N/A</v>
      </c>
      <c r="E61" s="703" t="e">
        <f t="shared" si="11"/>
        <v>#N/A</v>
      </c>
      <c r="F61" s="703" t="e">
        <f t="shared" si="11"/>
        <v>#N/A</v>
      </c>
      <c r="G61" s="703" t="e">
        <f t="shared" si="11"/>
        <v>#N/A</v>
      </c>
      <c r="H61" s="703" t="e">
        <f t="shared" si="11"/>
        <v>#N/A</v>
      </c>
      <c r="I61" s="703" t="e">
        <f t="shared" si="11"/>
        <v>#N/A</v>
      </c>
      <c r="J61" s="703" t="e">
        <f t="shared" si="11"/>
        <v>#N/A</v>
      </c>
      <c r="K61" s="703" t="e">
        <f t="shared" si="11"/>
        <v>#N/A</v>
      </c>
      <c r="L61" s="703" t="e">
        <f t="shared" si="11"/>
        <v>#N/A</v>
      </c>
      <c r="M61" s="703" t="e">
        <f t="shared" si="11"/>
        <v>#N/A</v>
      </c>
      <c r="N61" s="703" t="e">
        <f t="shared" si="11"/>
        <v>#N/A</v>
      </c>
      <c r="O61" s="703" t="e">
        <f t="shared" si="11"/>
        <v>#N/A</v>
      </c>
      <c r="P61" s="703" t="e">
        <f t="shared" si="11"/>
        <v>#N/A</v>
      </c>
      <c r="Q61" s="703" t="e">
        <f t="shared" si="11"/>
        <v>#N/A</v>
      </c>
      <c r="R61" s="703" t="e">
        <f t="shared" si="11"/>
        <v>#N/A</v>
      </c>
      <c r="S61" s="703" t="e">
        <f t="shared" si="11"/>
        <v>#N/A</v>
      </c>
      <c r="T61" s="703" t="e">
        <f t="shared" si="11"/>
        <v>#N/A</v>
      </c>
      <c r="U61" s="703" t="e">
        <f t="shared" si="11"/>
        <v>#N/A</v>
      </c>
      <c r="V61" s="703" t="e">
        <f t="shared" si="11"/>
        <v>#N/A</v>
      </c>
      <c r="W61" s="703" t="e">
        <f t="shared" si="11"/>
        <v>#N/A</v>
      </c>
      <c r="X61" s="703" t="e">
        <f t="shared" si="11"/>
        <v>#N/A</v>
      </c>
      <c r="Y61" s="703" t="e">
        <f t="shared" si="11"/>
        <v>#N/A</v>
      </c>
      <c r="Z61" s="703" t="e">
        <f t="shared" si="11"/>
        <v>#N/A</v>
      </c>
      <c r="AA61" s="703" t="e">
        <f t="shared" si="11"/>
        <v>#N/A</v>
      </c>
      <c r="AB61" s="703" t="e">
        <f t="shared" si="11"/>
        <v>#N/A</v>
      </c>
      <c r="AC61" s="703" t="e">
        <f t="shared" si="11"/>
        <v>#N/A</v>
      </c>
      <c r="AD61" s="703" t="e">
        <f t="shared" si="11"/>
        <v>#N/A</v>
      </c>
      <c r="AE61" s="703" t="e">
        <f t="shared" si="11"/>
        <v>#N/A</v>
      </c>
      <c r="AF61" s="703" t="e">
        <f t="shared" si="11"/>
        <v>#N/A</v>
      </c>
    </row>
    <row r="62" spans="2:32" s="703" customFormat="1">
      <c r="B62" s="703" t="s">
        <v>535</v>
      </c>
      <c r="C62" s="703" t="e">
        <f t="shared" si="11"/>
        <v>#N/A</v>
      </c>
      <c r="D62" s="703" t="e">
        <f t="shared" si="11"/>
        <v>#N/A</v>
      </c>
      <c r="E62" s="703" t="e">
        <f t="shared" si="11"/>
        <v>#N/A</v>
      </c>
      <c r="F62" s="703" t="e">
        <f t="shared" si="11"/>
        <v>#N/A</v>
      </c>
      <c r="G62" s="703" t="e">
        <f t="shared" si="11"/>
        <v>#N/A</v>
      </c>
      <c r="H62" s="703" t="e">
        <f t="shared" si="11"/>
        <v>#N/A</v>
      </c>
      <c r="I62" s="703" t="e">
        <f t="shared" si="11"/>
        <v>#N/A</v>
      </c>
      <c r="J62" s="703" t="e">
        <f t="shared" si="11"/>
        <v>#N/A</v>
      </c>
      <c r="K62" s="703" t="e">
        <f t="shared" si="11"/>
        <v>#N/A</v>
      </c>
      <c r="L62" s="703" t="e">
        <f t="shared" si="11"/>
        <v>#N/A</v>
      </c>
      <c r="M62" s="703" t="e">
        <f t="shared" si="11"/>
        <v>#N/A</v>
      </c>
      <c r="N62" s="703" t="e">
        <f t="shared" si="11"/>
        <v>#N/A</v>
      </c>
      <c r="O62" s="703" t="e">
        <f t="shared" si="11"/>
        <v>#N/A</v>
      </c>
      <c r="P62" s="703" t="e">
        <f t="shared" si="11"/>
        <v>#N/A</v>
      </c>
      <c r="Q62" s="703" t="e">
        <f t="shared" si="11"/>
        <v>#N/A</v>
      </c>
      <c r="R62" s="703" t="e">
        <f t="shared" si="11"/>
        <v>#N/A</v>
      </c>
      <c r="S62" s="703" t="e">
        <f t="shared" si="11"/>
        <v>#N/A</v>
      </c>
      <c r="T62" s="703" t="e">
        <f t="shared" si="11"/>
        <v>#N/A</v>
      </c>
      <c r="U62" s="703" t="e">
        <f t="shared" si="11"/>
        <v>#N/A</v>
      </c>
      <c r="V62" s="703" t="e">
        <f t="shared" si="11"/>
        <v>#N/A</v>
      </c>
      <c r="W62" s="703" t="e">
        <f t="shared" si="11"/>
        <v>#N/A</v>
      </c>
      <c r="X62" s="703" t="e">
        <f t="shared" si="11"/>
        <v>#N/A</v>
      </c>
      <c r="Y62" s="703" t="e">
        <f t="shared" si="11"/>
        <v>#N/A</v>
      </c>
      <c r="Z62" s="703" t="e">
        <f t="shared" si="11"/>
        <v>#N/A</v>
      </c>
      <c r="AA62" s="703" t="e">
        <f t="shared" si="11"/>
        <v>#N/A</v>
      </c>
      <c r="AB62" s="703" t="e">
        <f t="shared" si="11"/>
        <v>#N/A</v>
      </c>
      <c r="AC62" s="703" t="e">
        <f t="shared" si="11"/>
        <v>#N/A</v>
      </c>
      <c r="AD62" s="703" t="e">
        <f t="shared" si="11"/>
        <v>#N/A</v>
      </c>
      <c r="AE62" s="703" t="e">
        <f t="shared" si="11"/>
        <v>#N/A</v>
      </c>
      <c r="AF62" s="703" t="e">
        <f t="shared" si="11"/>
        <v>#N/A</v>
      </c>
    </row>
    <row r="63" spans="2:32" s="703" customFormat="1">
      <c r="B63" s="703" t="s">
        <v>536</v>
      </c>
      <c r="C63" s="703" t="e">
        <f t="shared" si="11"/>
        <v>#N/A</v>
      </c>
      <c r="D63" s="703" t="e">
        <f t="shared" si="11"/>
        <v>#N/A</v>
      </c>
      <c r="E63" s="703" t="e">
        <f t="shared" si="11"/>
        <v>#N/A</v>
      </c>
      <c r="F63" s="703" t="e">
        <f t="shared" si="11"/>
        <v>#N/A</v>
      </c>
      <c r="G63" s="703" t="e">
        <f t="shared" si="11"/>
        <v>#N/A</v>
      </c>
      <c r="H63" s="703" t="e">
        <f t="shared" si="11"/>
        <v>#N/A</v>
      </c>
      <c r="I63" s="703" t="e">
        <f t="shared" si="11"/>
        <v>#N/A</v>
      </c>
      <c r="J63" s="703" t="e">
        <f t="shared" si="11"/>
        <v>#N/A</v>
      </c>
      <c r="K63" s="703" t="e">
        <f t="shared" si="11"/>
        <v>#N/A</v>
      </c>
      <c r="L63" s="703" t="e">
        <f t="shared" si="11"/>
        <v>#N/A</v>
      </c>
      <c r="M63" s="703" t="e">
        <f t="shared" si="11"/>
        <v>#N/A</v>
      </c>
      <c r="N63" s="703" t="e">
        <f t="shared" si="11"/>
        <v>#N/A</v>
      </c>
      <c r="O63" s="703" t="e">
        <f t="shared" si="11"/>
        <v>#N/A</v>
      </c>
      <c r="P63" s="703" t="e">
        <f t="shared" si="11"/>
        <v>#N/A</v>
      </c>
      <c r="Q63" s="703" t="e">
        <f t="shared" si="11"/>
        <v>#N/A</v>
      </c>
      <c r="R63" s="703" t="e">
        <f t="shared" si="11"/>
        <v>#N/A</v>
      </c>
      <c r="S63" s="703" t="e">
        <f t="shared" si="11"/>
        <v>#N/A</v>
      </c>
      <c r="T63" s="703" t="e">
        <f t="shared" si="11"/>
        <v>#N/A</v>
      </c>
      <c r="U63" s="703" t="e">
        <f t="shared" si="11"/>
        <v>#N/A</v>
      </c>
      <c r="V63" s="703" t="e">
        <f t="shared" si="11"/>
        <v>#N/A</v>
      </c>
      <c r="W63" s="703" t="e">
        <f t="shared" si="11"/>
        <v>#N/A</v>
      </c>
      <c r="X63" s="703" t="e">
        <f t="shared" si="11"/>
        <v>#N/A</v>
      </c>
      <c r="Y63" s="703" t="e">
        <f t="shared" si="11"/>
        <v>#N/A</v>
      </c>
      <c r="Z63" s="703" t="e">
        <f t="shared" si="11"/>
        <v>#N/A</v>
      </c>
      <c r="AA63" s="703" t="e">
        <f t="shared" si="11"/>
        <v>#N/A</v>
      </c>
      <c r="AB63" s="703" t="e">
        <f t="shared" si="11"/>
        <v>#N/A</v>
      </c>
      <c r="AC63" s="703" t="e">
        <f t="shared" si="11"/>
        <v>#N/A</v>
      </c>
      <c r="AD63" s="703" t="e">
        <f t="shared" si="11"/>
        <v>#N/A</v>
      </c>
      <c r="AE63" s="703" t="e">
        <f t="shared" si="11"/>
        <v>#N/A</v>
      </c>
      <c r="AF63" s="703" t="e">
        <f t="shared" si="11"/>
        <v>#N/A</v>
      </c>
    </row>
    <row r="64" spans="2:32" s="703" customFormat="1">
      <c r="B64" s="703" t="s">
        <v>537</v>
      </c>
      <c r="C64" s="703" t="e">
        <f t="shared" si="11"/>
        <v>#N/A</v>
      </c>
      <c r="D64" s="703" t="e">
        <f t="shared" si="11"/>
        <v>#N/A</v>
      </c>
      <c r="E64" s="703" t="e">
        <f t="shared" si="11"/>
        <v>#N/A</v>
      </c>
      <c r="F64" s="703" t="e">
        <f t="shared" si="11"/>
        <v>#N/A</v>
      </c>
      <c r="G64" s="703" t="e">
        <f t="shared" si="11"/>
        <v>#N/A</v>
      </c>
      <c r="H64" s="703" t="e">
        <f t="shared" si="11"/>
        <v>#N/A</v>
      </c>
      <c r="I64" s="703" t="e">
        <f t="shared" si="11"/>
        <v>#N/A</v>
      </c>
      <c r="J64" s="703" t="e">
        <f t="shared" si="11"/>
        <v>#N/A</v>
      </c>
      <c r="K64" s="703" t="e">
        <f t="shared" si="11"/>
        <v>#N/A</v>
      </c>
      <c r="L64" s="703" t="e">
        <f t="shared" si="11"/>
        <v>#N/A</v>
      </c>
      <c r="M64" s="703" t="e">
        <f t="shared" si="11"/>
        <v>#N/A</v>
      </c>
      <c r="N64" s="703" t="e">
        <f t="shared" si="11"/>
        <v>#N/A</v>
      </c>
      <c r="O64" s="703" t="e">
        <f t="shared" si="11"/>
        <v>#N/A</v>
      </c>
      <c r="P64" s="703" t="e">
        <f t="shared" si="11"/>
        <v>#N/A</v>
      </c>
      <c r="Q64" s="703" t="e">
        <f t="shared" si="11"/>
        <v>#N/A</v>
      </c>
      <c r="R64" s="703" t="e">
        <f t="shared" si="11"/>
        <v>#N/A</v>
      </c>
      <c r="S64" s="703" t="e">
        <f t="shared" si="11"/>
        <v>#N/A</v>
      </c>
      <c r="T64" s="703" t="e">
        <f t="shared" si="11"/>
        <v>#N/A</v>
      </c>
      <c r="U64" s="703" t="e">
        <f t="shared" si="11"/>
        <v>#N/A</v>
      </c>
      <c r="V64" s="703" t="e">
        <f t="shared" si="11"/>
        <v>#N/A</v>
      </c>
      <c r="W64" s="703" t="e">
        <f t="shared" si="11"/>
        <v>#N/A</v>
      </c>
      <c r="X64" s="703" t="e">
        <f t="shared" si="11"/>
        <v>#N/A</v>
      </c>
      <c r="Y64" s="703" t="e">
        <f t="shared" si="11"/>
        <v>#N/A</v>
      </c>
      <c r="Z64" s="703" t="e">
        <f t="shared" si="11"/>
        <v>#N/A</v>
      </c>
      <c r="AA64" s="703" t="e">
        <f t="shared" si="11"/>
        <v>#N/A</v>
      </c>
      <c r="AB64" s="703" t="e">
        <f t="shared" si="11"/>
        <v>#N/A</v>
      </c>
      <c r="AC64" s="703" t="e">
        <f t="shared" si="11"/>
        <v>#N/A</v>
      </c>
      <c r="AD64" s="703" t="e">
        <f t="shared" si="11"/>
        <v>#N/A</v>
      </c>
      <c r="AE64" s="703" t="e">
        <f t="shared" si="11"/>
        <v>#N/A</v>
      </c>
      <c r="AF64" s="703" t="e">
        <f t="shared" si="11"/>
        <v>#N/A</v>
      </c>
    </row>
    <row r="65" spans="2:32" s="703" customFormat="1">
      <c r="B65" s="703" t="s">
        <v>538</v>
      </c>
      <c r="C65" s="703" t="e">
        <f t="shared" si="11"/>
        <v>#N/A</v>
      </c>
      <c r="D65" s="703" t="e">
        <f t="shared" si="11"/>
        <v>#N/A</v>
      </c>
      <c r="E65" s="703" t="e">
        <f t="shared" si="11"/>
        <v>#N/A</v>
      </c>
      <c r="F65" s="703" t="e">
        <f t="shared" si="11"/>
        <v>#N/A</v>
      </c>
      <c r="G65" s="703" t="e">
        <f t="shared" si="11"/>
        <v>#N/A</v>
      </c>
      <c r="H65" s="703" t="e">
        <f t="shared" si="11"/>
        <v>#N/A</v>
      </c>
      <c r="I65" s="703" t="e">
        <f t="shared" si="11"/>
        <v>#N/A</v>
      </c>
      <c r="J65" s="703" t="e">
        <f t="shared" si="11"/>
        <v>#N/A</v>
      </c>
      <c r="K65" s="703" t="e">
        <f t="shared" si="11"/>
        <v>#N/A</v>
      </c>
      <c r="L65" s="703" t="e">
        <f t="shared" si="11"/>
        <v>#N/A</v>
      </c>
      <c r="M65" s="703" t="e">
        <f t="shared" si="11"/>
        <v>#N/A</v>
      </c>
      <c r="N65" s="703" t="e">
        <f t="shared" si="11"/>
        <v>#N/A</v>
      </c>
      <c r="O65" s="703" t="e">
        <f t="shared" si="11"/>
        <v>#N/A</v>
      </c>
      <c r="P65" s="703" t="e">
        <f t="shared" si="11"/>
        <v>#N/A</v>
      </c>
      <c r="Q65" s="703" t="e">
        <f t="shared" si="11"/>
        <v>#N/A</v>
      </c>
      <c r="R65" s="703" t="e">
        <f t="shared" ref="D65:AT66" si="12">IF(R18="",NA(),R18)</f>
        <v>#N/A</v>
      </c>
      <c r="S65" s="703" t="e">
        <f t="shared" si="12"/>
        <v>#N/A</v>
      </c>
      <c r="T65" s="703" t="e">
        <f t="shared" si="12"/>
        <v>#N/A</v>
      </c>
      <c r="U65" s="703" t="e">
        <f t="shared" si="12"/>
        <v>#N/A</v>
      </c>
      <c r="V65" s="703" t="e">
        <f t="shared" si="12"/>
        <v>#N/A</v>
      </c>
      <c r="W65" s="703" t="e">
        <f t="shared" si="12"/>
        <v>#N/A</v>
      </c>
      <c r="X65" s="703" t="e">
        <f t="shared" si="12"/>
        <v>#N/A</v>
      </c>
      <c r="Y65" s="703" t="e">
        <f t="shared" si="12"/>
        <v>#N/A</v>
      </c>
      <c r="Z65" s="703" t="e">
        <f t="shared" si="12"/>
        <v>#N/A</v>
      </c>
      <c r="AA65" s="703" t="e">
        <f t="shared" si="12"/>
        <v>#N/A</v>
      </c>
      <c r="AB65" s="703" t="e">
        <f t="shared" si="12"/>
        <v>#N/A</v>
      </c>
      <c r="AC65" s="703" t="e">
        <f t="shared" si="12"/>
        <v>#N/A</v>
      </c>
      <c r="AD65" s="703" t="e">
        <f t="shared" si="12"/>
        <v>#N/A</v>
      </c>
      <c r="AE65" s="703" t="e">
        <f t="shared" si="12"/>
        <v>#N/A</v>
      </c>
      <c r="AF65" s="703" t="e">
        <f t="shared" si="12"/>
        <v>#N/A</v>
      </c>
    </row>
    <row r="66" spans="2:32" s="703" customFormat="1">
      <c r="B66" s="703" t="s">
        <v>539</v>
      </c>
      <c r="C66" s="703" t="e">
        <f t="shared" ref="C66" si="13">IF(C19="",NA(),C19)</f>
        <v>#N/A</v>
      </c>
      <c r="D66" s="703" t="e">
        <f t="shared" si="12"/>
        <v>#N/A</v>
      </c>
      <c r="E66" s="703" t="e">
        <f t="shared" si="12"/>
        <v>#N/A</v>
      </c>
      <c r="F66" s="703" t="e">
        <f t="shared" si="12"/>
        <v>#N/A</v>
      </c>
      <c r="G66" s="703" t="e">
        <f t="shared" si="12"/>
        <v>#N/A</v>
      </c>
      <c r="H66" s="703" t="e">
        <f t="shared" si="12"/>
        <v>#N/A</v>
      </c>
      <c r="I66" s="703" t="e">
        <f t="shared" si="12"/>
        <v>#N/A</v>
      </c>
      <c r="J66" s="703" t="e">
        <f t="shared" si="12"/>
        <v>#N/A</v>
      </c>
      <c r="K66" s="703" t="e">
        <f t="shared" si="12"/>
        <v>#N/A</v>
      </c>
      <c r="L66" s="703" t="e">
        <f t="shared" si="12"/>
        <v>#N/A</v>
      </c>
      <c r="M66" s="703" t="e">
        <f t="shared" si="12"/>
        <v>#N/A</v>
      </c>
      <c r="N66" s="703" t="e">
        <f t="shared" si="12"/>
        <v>#N/A</v>
      </c>
      <c r="O66" s="703" t="e">
        <f t="shared" si="12"/>
        <v>#N/A</v>
      </c>
      <c r="P66" s="703" t="e">
        <f t="shared" si="12"/>
        <v>#N/A</v>
      </c>
      <c r="Q66" s="703" t="e">
        <f t="shared" si="12"/>
        <v>#N/A</v>
      </c>
      <c r="R66" s="703" t="e">
        <f t="shared" si="12"/>
        <v>#N/A</v>
      </c>
      <c r="S66" s="703" t="e">
        <f t="shared" si="12"/>
        <v>#N/A</v>
      </c>
      <c r="T66" s="703" t="e">
        <f t="shared" si="12"/>
        <v>#N/A</v>
      </c>
      <c r="U66" s="703" t="e">
        <f t="shared" si="12"/>
        <v>#N/A</v>
      </c>
      <c r="V66" s="703" t="e">
        <f t="shared" si="12"/>
        <v>#N/A</v>
      </c>
      <c r="W66" s="703" t="e">
        <f t="shared" si="12"/>
        <v>#N/A</v>
      </c>
      <c r="X66" s="703" t="e">
        <f t="shared" si="12"/>
        <v>#N/A</v>
      </c>
      <c r="Y66" s="703" t="e">
        <f t="shared" si="12"/>
        <v>#N/A</v>
      </c>
      <c r="Z66" s="703" t="e">
        <f t="shared" si="12"/>
        <v>#N/A</v>
      </c>
      <c r="AA66" s="703" t="e">
        <f t="shared" si="12"/>
        <v>#N/A</v>
      </c>
      <c r="AB66" s="703" t="e">
        <f t="shared" si="12"/>
        <v>#N/A</v>
      </c>
      <c r="AC66" s="703" t="e">
        <f t="shared" si="12"/>
        <v>#N/A</v>
      </c>
      <c r="AD66" s="703" t="e">
        <f t="shared" si="12"/>
        <v>#N/A</v>
      </c>
      <c r="AE66" s="703" t="e">
        <f t="shared" si="12"/>
        <v>#N/A</v>
      </c>
      <c r="AF66" s="703" t="e">
        <f t="shared" si="12"/>
        <v>#N/A</v>
      </c>
    </row>
    <row r="67" spans="2:32" s="703" customFormat="1"/>
    <row r="68" spans="2:32" s="705" customFormat="1"/>
    <row r="69" spans="2:32" s="705" customFormat="1"/>
    <row r="70" spans="2:32" s="705" customFormat="1"/>
    <row r="71" spans="2:32" s="705" customFormat="1"/>
    <row r="72" spans="2:32" s="705" customFormat="1"/>
    <row r="73" spans="2:32" s="705" customFormat="1"/>
    <row r="74" spans="2:32" s="705" customFormat="1"/>
    <row r="75" spans="2:32" s="705" customFormat="1"/>
    <row r="76" spans="2:32" s="705" customFormat="1"/>
    <row r="77" spans="2:32" s="705" customFormat="1"/>
    <row r="78" spans="2:32" s="705" customFormat="1"/>
    <row r="79" spans="2:32" s="705" customFormat="1"/>
    <row r="80" spans="2:32" s="705" customFormat="1"/>
    <row r="81" s="705" customFormat="1"/>
    <row r="82" s="705" customFormat="1"/>
    <row r="83" s="705" customFormat="1"/>
    <row r="84" s="705" customFormat="1"/>
    <row r="85" s="705" customFormat="1"/>
    <row r="86" s="705" customFormat="1"/>
    <row r="87" s="705" customFormat="1"/>
    <row r="88" s="705" customFormat="1"/>
    <row r="89" s="705" customFormat="1"/>
    <row r="90" s="705" customFormat="1"/>
    <row r="91" s="705" customFormat="1"/>
    <row r="92" s="705" customFormat="1"/>
    <row r="93" s="705" customFormat="1"/>
    <row r="94" s="705" customFormat="1"/>
    <row r="95" s="705" customFormat="1"/>
    <row r="96" s="705" customFormat="1"/>
    <row r="97" s="705" customFormat="1"/>
    <row r="98" s="705" customFormat="1"/>
    <row r="99" s="705" customFormat="1"/>
    <row r="100" s="705" customFormat="1"/>
    <row r="101" s="705" customFormat="1"/>
    <row r="102" s="705" customFormat="1"/>
    <row r="103" s="705" customFormat="1"/>
    <row r="104" s="705" customFormat="1"/>
    <row r="105" s="705" customFormat="1"/>
    <row r="106" s="705" customFormat="1"/>
    <row r="107" s="705" customFormat="1"/>
    <row r="108" s="705" customFormat="1"/>
    <row r="109" s="705" customFormat="1"/>
    <row r="110" s="705" customFormat="1"/>
    <row r="111" s="705" customFormat="1"/>
    <row r="112" s="705" customFormat="1"/>
    <row r="113" s="705" customFormat="1"/>
    <row r="114" s="705" customFormat="1"/>
    <row r="115" s="705" customFormat="1"/>
    <row r="116" s="705" customFormat="1"/>
    <row r="117" s="705" customFormat="1"/>
    <row r="118" s="705" customFormat="1"/>
    <row r="119" s="705" customFormat="1"/>
    <row r="120" s="705" customFormat="1"/>
    <row r="121" s="705" customFormat="1"/>
    <row r="122" s="705" customFormat="1"/>
    <row r="123" s="705" customFormat="1"/>
    <row r="124" s="705" customFormat="1"/>
    <row r="125" s="705" customFormat="1"/>
    <row r="126" s="705" customFormat="1"/>
    <row r="127" s="705" customFormat="1"/>
    <row r="128" s="705" customFormat="1"/>
    <row r="129" s="705" customFormat="1"/>
    <row r="130" s="705" customFormat="1"/>
    <row r="131" s="705" customFormat="1"/>
    <row r="132" s="705" customFormat="1"/>
    <row r="133" s="705" customFormat="1"/>
    <row r="134" s="705" customFormat="1"/>
    <row r="135" s="705" customFormat="1"/>
    <row r="136" s="705" customFormat="1"/>
    <row r="137" s="705" customFormat="1"/>
    <row r="138" s="705" customFormat="1"/>
    <row r="139" s="705" customFormat="1"/>
    <row r="140" s="705" customFormat="1"/>
    <row r="141" s="705" customFormat="1"/>
    <row r="142" s="705" customFormat="1"/>
    <row r="143" s="705" customFormat="1"/>
    <row r="144" s="705" customFormat="1"/>
    <row r="145" s="705" customFormat="1"/>
    <row r="146" s="705" customFormat="1"/>
    <row r="147" s="705" customFormat="1"/>
    <row r="148" s="705" customFormat="1"/>
    <row r="149" s="705" customFormat="1"/>
    <row r="150" s="705" customFormat="1"/>
    <row r="151" s="705" customFormat="1"/>
    <row r="152" s="705" customFormat="1"/>
    <row r="153" s="705" customFormat="1"/>
    <row r="154" s="705" customFormat="1"/>
    <row r="155" s="705" customFormat="1"/>
    <row r="156" s="705" customFormat="1"/>
    <row r="157" s="705" customFormat="1"/>
    <row r="158" s="705" customFormat="1"/>
    <row r="159" s="705" customFormat="1"/>
    <row r="160" s="705" customFormat="1"/>
    <row r="161" s="705" customFormat="1"/>
    <row r="162" s="705" customFormat="1"/>
    <row r="163" s="705" customFormat="1"/>
    <row r="164" s="705" customFormat="1"/>
    <row r="165" s="705" customFormat="1"/>
    <row r="166" s="705" customFormat="1"/>
    <row r="167" s="705" customFormat="1"/>
    <row r="168" s="705" customFormat="1"/>
    <row r="169" s="705" customFormat="1"/>
    <row r="170" s="705" customFormat="1"/>
    <row r="171" s="705" customFormat="1"/>
    <row r="172" s="705" customFormat="1"/>
    <row r="173" s="705" customFormat="1"/>
    <row r="174" s="705" customFormat="1"/>
    <row r="175" s="705" customFormat="1"/>
    <row r="176" s="705" customFormat="1"/>
    <row r="177" s="705" customFormat="1"/>
    <row r="178" s="705" customFormat="1"/>
    <row r="179" s="705" customFormat="1"/>
    <row r="180" s="705" customFormat="1"/>
    <row r="181" s="705" customFormat="1"/>
  </sheetData>
  <mergeCells count="20">
    <mergeCell ref="B43:D43"/>
    <mergeCell ref="E43:F43"/>
    <mergeCell ref="G46:H46"/>
    <mergeCell ref="K46:L46"/>
    <mergeCell ref="G47:H47"/>
    <mergeCell ref="K47:L47"/>
    <mergeCell ref="B5:C5"/>
    <mergeCell ref="D5:G5"/>
    <mergeCell ref="U5:V5"/>
    <mergeCell ref="T2:V2"/>
    <mergeCell ref="B3:C3"/>
    <mergeCell ref="D3:G3"/>
    <mergeCell ref="K3:M3"/>
    <mergeCell ref="N3:P3"/>
    <mergeCell ref="U3:V3"/>
    <mergeCell ref="B4:C4"/>
    <mergeCell ref="D4:G4"/>
    <mergeCell ref="K4:M4"/>
    <mergeCell ref="N4:P4"/>
    <mergeCell ref="U4:V4"/>
  </mergeCells>
  <conditionalFormatting sqref="E43">
    <cfRule type="cellIs" dxfId="38" priority="4" stopIfTrue="1" operator="equal">
      <formula>FALSE</formula>
    </cfRule>
    <cfRule type="cellIs" dxfId="37" priority="5" stopIfTrue="1" operator="equal">
      <formula>TRUE</formula>
    </cfRule>
  </conditionalFormatting>
  <conditionalFormatting sqref="G46:H47 K46:L47">
    <cfRule type="cellIs" dxfId="36" priority="1" stopIfTrue="1" operator="greaterThan">
      <formula>1.67</formula>
    </cfRule>
    <cfRule type="cellIs" dxfId="35" priority="2" stopIfTrue="1" operator="between">
      <formula>1.34</formula>
      <formula>1.67</formula>
    </cfRule>
    <cfRule type="cellIs" dxfId="34" priority="3" stopIfTrue="1" operator="lessThan">
      <formula>1.34</formula>
    </cfRule>
  </conditionalFormatting>
  <pageMargins left="0.7" right="0.7" top="0.75" bottom="0.75" header="0.3" footer="0.3"/>
  <pageSetup orientation="portrait" r:id="rId1"/>
  <headerFooter>
    <oddFooter>&amp;R&amp;1#&amp;"Calibri"&amp;12 COMPANY GENERAL BUSINESS</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81B53-2D17-4CC8-B8FA-1AF64DE9A442}">
  <sheetPr codeName="Sheet16">
    <tabColor rgb="FF92D050"/>
  </sheetPr>
  <dimension ref="A1:AA62"/>
  <sheetViews>
    <sheetView showGridLines="0" zoomScaleNormal="100" workbookViewId="0">
      <selection activeCell="R17" sqref="R17"/>
    </sheetView>
  </sheetViews>
  <sheetFormatPr defaultColWidth="9.140625" defaultRowHeight="12.6"/>
  <cols>
    <col min="1" max="1" width="5.7109375" style="697" customWidth="1"/>
    <col min="2" max="2" width="1.7109375" style="697" customWidth="1"/>
    <col min="3" max="3" width="5.7109375" style="697" customWidth="1"/>
    <col min="4" max="6" width="3.7109375" style="697" customWidth="1"/>
    <col min="7" max="7" width="1.7109375" style="697" customWidth="1"/>
    <col min="8" max="8" width="5.7109375" style="697" customWidth="1"/>
    <col min="9" max="10" width="3.7109375" style="697" customWidth="1"/>
    <col min="11" max="11" width="1.7109375" style="697" customWidth="1"/>
    <col min="12" max="15" width="3.7109375" style="697" customWidth="1"/>
    <col min="16" max="16" width="2.85546875" style="697" customWidth="1"/>
    <col min="17" max="17" width="3.7109375" style="697" customWidth="1"/>
    <col min="18" max="18" width="4" style="697" customWidth="1"/>
    <col min="19" max="19" width="3.7109375" style="697" customWidth="1"/>
    <col min="20" max="21" width="1.7109375" style="697" customWidth="1"/>
    <col min="22" max="22" width="2.7109375" style="697" customWidth="1"/>
    <col min="23" max="23" width="4.140625" style="697" customWidth="1"/>
    <col min="24" max="27" width="3.7109375" style="697" customWidth="1"/>
    <col min="28" max="256" width="9.140625" style="697"/>
    <col min="257" max="257" width="5.7109375" style="697" customWidth="1"/>
    <col min="258" max="258" width="1.7109375" style="697" customWidth="1"/>
    <col min="259" max="259" width="5.7109375" style="697" customWidth="1"/>
    <col min="260" max="262" width="3.7109375" style="697" customWidth="1"/>
    <col min="263" max="263" width="1.7109375" style="697" customWidth="1"/>
    <col min="264" max="264" width="5.7109375" style="697" customWidth="1"/>
    <col min="265" max="266" width="3.7109375" style="697" customWidth="1"/>
    <col min="267" max="267" width="1.7109375" style="697" customWidth="1"/>
    <col min="268" max="271" width="3.7109375" style="697" customWidth="1"/>
    <col min="272" max="272" width="2.85546875" style="697" customWidth="1"/>
    <col min="273" max="273" width="3.7109375" style="697" customWidth="1"/>
    <col min="274" max="274" width="4" style="697" customWidth="1"/>
    <col min="275" max="275" width="3.7109375" style="697" customWidth="1"/>
    <col min="276" max="277" width="1.7109375" style="697" customWidth="1"/>
    <col min="278" max="278" width="2.7109375" style="697" customWidth="1"/>
    <col min="279" max="279" width="4.140625" style="697" customWidth="1"/>
    <col min="280" max="283" width="3.7109375" style="697" customWidth="1"/>
    <col min="284" max="512" width="9.140625" style="697"/>
    <col min="513" max="513" width="5.7109375" style="697" customWidth="1"/>
    <col min="514" max="514" width="1.7109375" style="697" customWidth="1"/>
    <col min="515" max="515" width="5.7109375" style="697" customWidth="1"/>
    <col min="516" max="518" width="3.7109375" style="697" customWidth="1"/>
    <col min="519" max="519" width="1.7109375" style="697" customWidth="1"/>
    <col min="520" max="520" width="5.7109375" style="697" customWidth="1"/>
    <col min="521" max="522" width="3.7109375" style="697" customWidth="1"/>
    <col min="523" max="523" width="1.7109375" style="697" customWidth="1"/>
    <col min="524" max="527" width="3.7109375" style="697" customWidth="1"/>
    <col min="528" max="528" width="2.85546875" style="697" customWidth="1"/>
    <col min="529" max="529" width="3.7109375" style="697" customWidth="1"/>
    <col min="530" max="530" width="4" style="697" customWidth="1"/>
    <col min="531" max="531" width="3.7109375" style="697" customWidth="1"/>
    <col min="532" max="533" width="1.7109375" style="697" customWidth="1"/>
    <col min="534" max="534" width="2.7109375" style="697" customWidth="1"/>
    <col min="535" max="535" width="4.140625" style="697" customWidth="1"/>
    <col min="536" max="539" width="3.7109375" style="697" customWidth="1"/>
    <col min="540" max="768" width="9.140625" style="697"/>
    <col min="769" max="769" width="5.7109375" style="697" customWidth="1"/>
    <col min="770" max="770" width="1.7109375" style="697" customWidth="1"/>
    <col min="771" max="771" width="5.7109375" style="697" customWidth="1"/>
    <col min="772" max="774" width="3.7109375" style="697" customWidth="1"/>
    <col min="775" max="775" width="1.7109375" style="697" customWidth="1"/>
    <col min="776" max="776" width="5.7109375" style="697" customWidth="1"/>
    <col min="777" max="778" width="3.7109375" style="697" customWidth="1"/>
    <col min="779" max="779" width="1.7109375" style="697" customWidth="1"/>
    <col min="780" max="783" width="3.7109375" style="697" customWidth="1"/>
    <col min="784" max="784" width="2.85546875" style="697" customWidth="1"/>
    <col min="785" max="785" width="3.7109375" style="697" customWidth="1"/>
    <col min="786" max="786" width="4" style="697" customWidth="1"/>
    <col min="787" max="787" width="3.7109375" style="697" customWidth="1"/>
    <col min="788" max="789" width="1.7109375" style="697" customWidth="1"/>
    <col min="790" max="790" width="2.7109375" style="697" customWidth="1"/>
    <col min="791" max="791" width="4.140625" style="697" customWidth="1"/>
    <col min="792" max="795" width="3.7109375" style="697" customWidth="1"/>
    <col min="796" max="1024" width="9.140625" style="697"/>
    <col min="1025" max="1025" width="5.7109375" style="697" customWidth="1"/>
    <col min="1026" max="1026" width="1.7109375" style="697" customWidth="1"/>
    <col min="1027" max="1027" width="5.7109375" style="697" customWidth="1"/>
    <col min="1028" max="1030" width="3.7109375" style="697" customWidth="1"/>
    <col min="1031" max="1031" width="1.7109375" style="697" customWidth="1"/>
    <col min="1032" max="1032" width="5.7109375" style="697" customWidth="1"/>
    <col min="1033" max="1034" width="3.7109375" style="697" customWidth="1"/>
    <col min="1035" max="1035" width="1.7109375" style="697" customWidth="1"/>
    <col min="1036" max="1039" width="3.7109375" style="697" customWidth="1"/>
    <col min="1040" max="1040" width="2.85546875" style="697" customWidth="1"/>
    <col min="1041" max="1041" width="3.7109375" style="697" customWidth="1"/>
    <col min="1042" max="1042" width="4" style="697" customWidth="1"/>
    <col min="1043" max="1043" width="3.7109375" style="697" customWidth="1"/>
    <col min="1044" max="1045" width="1.7109375" style="697" customWidth="1"/>
    <col min="1046" max="1046" width="2.7109375" style="697" customWidth="1"/>
    <col min="1047" max="1047" width="4.140625" style="697" customWidth="1"/>
    <col min="1048" max="1051" width="3.7109375" style="697" customWidth="1"/>
    <col min="1052" max="1280" width="9.140625" style="697"/>
    <col min="1281" max="1281" width="5.7109375" style="697" customWidth="1"/>
    <col min="1282" max="1282" width="1.7109375" style="697" customWidth="1"/>
    <col min="1283" max="1283" width="5.7109375" style="697" customWidth="1"/>
    <col min="1284" max="1286" width="3.7109375" style="697" customWidth="1"/>
    <col min="1287" max="1287" width="1.7109375" style="697" customWidth="1"/>
    <col min="1288" max="1288" width="5.7109375" style="697" customWidth="1"/>
    <col min="1289" max="1290" width="3.7109375" style="697" customWidth="1"/>
    <col min="1291" max="1291" width="1.7109375" style="697" customWidth="1"/>
    <col min="1292" max="1295" width="3.7109375" style="697" customWidth="1"/>
    <col min="1296" max="1296" width="2.85546875" style="697" customWidth="1"/>
    <col min="1297" max="1297" width="3.7109375" style="697" customWidth="1"/>
    <col min="1298" max="1298" width="4" style="697" customWidth="1"/>
    <col min="1299" max="1299" width="3.7109375" style="697" customWidth="1"/>
    <col min="1300" max="1301" width="1.7109375" style="697" customWidth="1"/>
    <col min="1302" max="1302" width="2.7109375" style="697" customWidth="1"/>
    <col min="1303" max="1303" width="4.140625" style="697" customWidth="1"/>
    <col min="1304" max="1307" width="3.7109375" style="697" customWidth="1"/>
    <col min="1308" max="1536" width="9.140625" style="697"/>
    <col min="1537" max="1537" width="5.7109375" style="697" customWidth="1"/>
    <col min="1538" max="1538" width="1.7109375" style="697" customWidth="1"/>
    <col min="1539" max="1539" width="5.7109375" style="697" customWidth="1"/>
    <col min="1540" max="1542" width="3.7109375" style="697" customWidth="1"/>
    <col min="1543" max="1543" width="1.7109375" style="697" customWidth="1"/>
    <col min="1544" max="1544" width="5.7109375" style="697" customWidth="1"/>
    <col min="1545" max="1546" width="3.7109375" style="697" customWidth="1"/>
    <col min="1547" max="1547" width="1.7109375" style="697" customWidth="1"/>
    <col min="1548" max="1551" width="3.7109375" style="697" customWidth="1"/>
    <col min="1552" max="1552" width="2.85546875" style="697" customWidth="1"/>
    <col min="1553" max="1553" width="3.7109375" style="697" customWidth="1"/>
    <col min="1554" max="1554" width="4" style="697" customWidth="1"/>
    <col min="1555" max="1555" width="3.7109375" style="697" customWidth="1"/>
    <col min="1556" max="1557" width="1.7109375" style="697" customWidth="1"/>
    <col min="1558" max="1558" width="2.7109375" style="697" customWidth="1"/>
    <col min="1559" max="1559" width="4.140625" style="697" customWidth="1"/>
    <col min="1560" max="1563" width="3.7109375" style="697" customWidth="1"/>
    <col min="1564" max="1792" width="9.140625" style="697"/>
    <col min="1793" max="1793" width="5.7109375" style="697" customWidth="1"/>
    <col min="1794" max="1794" width="1.7109375" style="697" customWidth="1"/>
    <col min="1795" max="1795" width="5.7109375" style="697" customWidth="1"/>
    <col min="1796" max="1798" width="3.7109375" style="697" customWidth="1"/>
    <col min="1799" max="1799" width="1.7109375" style="697" customWidth="1"/>
    <col min="1800" max="1800" width="5.7109375" style="697" customWidth="1"/>
    <col min="1801" max="1802" width="3.7109375" style="697" customWidth="1"/>
    <col min="1803" max="1803" width="1.7109375" style="697" customWidth="1"/>
    <col min="1804" max="1807" width="3.7109375" style="697" customWidth="1"/>
    <col min="1808" max="1808" width="2.85546875" style="697" customWidth="1"/>
    <col min="1809" max="1809" width="3.7109375" style="697" customWidth="1"/>
    <col min="1810" max="1810" width="4" style="697" customWidth="1"/>
    <col min="1811" max="1811" width="3.7109375" style="697" customWidth="1"/>
    <col min="1812" max="1813" width="1.7109375" style="697" customWidth="1"/>
    <col min="1814" max="1814" width="2.7109375" style="697" customWidth="1"/>
    <col min="1815" max="1815" width="4.140625" style="697" customWidth="1"/>
    <col min="1816" max="1819" width="3.7109375" style="697" customWidth="1"/>
    <col min="1820" max="2048" width="9.140625" style="697"/>
    <col min="2049" max="2049" width="5.7109375" style="697" customWidth="1"/>
    <col min="2050" max="2050" width="1.7109375" style="697" customWidth="1"/>
    <col min="2051" max="2051" width="5.7109375" style="697" customWidth="1"/>
    <col min="2052" max="2054" width="3.7109375" style="697" customWidth="1"/>
    <col min="2055" max="2055" width="1.7109375" style="697" customWidth="1"/>
    <col min="2056" max="2056" width="5.7109375" style="697" customWidth="1"/>
    <col min="2057" max="2058" width="3.7109375" style="697" customWidth="1"/>
    <col min="2059" max="2059" width="1.7109375" style="697" customWidth="1"/>
    <col min="2060" max="2063" width="3.7109375" style="697" customWidth="1"/>
    <col min="2064" max="2064" width="2.85546875" style="697" customWidth="1"/>
    <col min="2065" max="2065" width="3.7109375" style="697" customWidth="1"/>
    <col min="2066" max="2066" width="4" style="697" customWidth="1"/>
    <col min="2067" max="2067" width="3.7109375" style="697" customWidth="1"/>
    <col min="2068" max="2069" width="1.7109375" style="697" customWidth="1"/>
    <col min="2070" max="2070" width="2.7109375" style="697" customWidth="1"/>
    <col min="2071" max="2071" width="4.140625" style="697" customWidth="1"/>
    <col min="2072" max="2075" width="3.7109375" style="697" customWidth="1"/>
    <col min="2076" max="2304" width="9.140625" style="697"/>
    <col min="2305" max="2305" width="5.7109375" style="697" customWidth="1"/>
    <col min="2306" max="2306" width="1.7109375" style="697" customWidth="1"/>
    <col min="2307" max="2307" width="5.7109375" style="697" customWidth="1"/>
    <col min="2308" max="2310" width="3.7109375" style="697" customWidth="1"/>
    <col min="2311" max="2311" width="1.7109375" style="697" customWidth="1"/>
    <col min="2312" max="2312" width="5.7109375" style="697" customWidth="1"/>
    <col min="2313" max="2314" width="3.7109375" style="697" customWidth="1"/>
    <col min="2315" max="2315" width="1.7109375" style="697" customWidth="1"/>
    <col min="2316" max="2319" width="3.7109375" style="697" customWidth="1"/>
    <col min="2320" max="2320" width="2.85546875" style="697" customWidth="1"/>
    <col min="2321" max="2321" width="3.7109375" style="697" customWidth="1"/>
    <col min="2322" max="2322" width="4" style="697" customWidth="1"/>
    <col min="2323" max="2323" width="3.7109375" style="697" customWidth="1"/>
    <col min="2324" max="2325" width="1.7109375" style="697" customWidth="1"/>
    <col min="2326" max="2326" width="2.7109375" style="697" customWidth="1"/>
    <col min="2327" max="2327" width="4.140625" style="697" customWidth="1"/>
    <col min="2328" max="2331" width="3.7109375" style="697" customWidth="1"/>
    <col min="2332" max="2560" width="9.140625" style="697"/>
    <col min="2561" max="2561" width="5.7109375" style="697" customWidth="1"/>
    <col min="2562" max="2562" width="1.7109375" style="697" customWidth="1"/>
    <col min="2563" max="2563" width="5.7109375" style="697" customWidth="1"/>
    <col min="2564" max="2566" width="3.7109375" style="697" customWidth="1"/>
    <col min="2567" max="2567" width="1.7109375" style="697" customWidth="1"/>
    <col min="2568" max="2568" width="5.7109375" style="697" customWidth="1"/>
    <col min="2569" max="2570" width="3.7109375" style="697" customWidth="1"/>
    <col min="2571" max="2571" width="1.7109375" style="697" customWidth="1"/>
    <col min="2572" max="2575" width="3.7109375" style="697" customWidth="1"/>
    <col min="2576" max="2576" width="2.85546875" style="697" customWidth="1"/>
    <col min="2577" max="2577" width="3.7109375" style="697" customWidth="1"/>
    <col min="2578" max="2578" width="4" style="697" customWidth="1"/>
    <col min="2579" max="2579" width="3.7109375" style="697" customWidth="1"/>
    <col min="2580" max="2581" width="1.7109375" style="697" customWidth="1"/>
    <col min="2582" max="2582" width="2.7109375" style="697" customWidth="1"/>
    <col min="2583" max="2583" width="4.140625" style="697" customWidth="1"/>
    <col min="2584" max="2587" width="3.7109375" style="697" customWidth="1"/>
    <col min="2588" max="2816" width="9.140625" style="697"/>
    <col min="2817" max="2817" width="5.7109375" style="697" customWidth="1"/>
    <col min="2818" max="2818" width="1.7109375" style="697" customWidth="1"/>
    <col min="2819" max="2819" width="5.7109375" style="697" customWidth="1"/>
    <col min="2820" max="2822" width="3.7109375" style="697" customWidth="1"/>
    <col min="2823" max="2823" width="1.7109375" style="697" customWidth="1"/>
    <col min="2824" max="2824" width="5.7109375" style="697" customWidth="1"/>
    <col min="2825" max="2826" width="3.7109375" style="697" customWidth="1"/>
    <col min="2827" max="2827" width="1.7109375" style="697" customWidth="1"/>
    <col min="2828" max="2831" width="3.7109375" style="697" customWidth="1"/>
    <col min="2832" max="2832" width="2.85546875" style="697" customWidth="1"/>
    <col min="2833" max="2833" width="3.7109375" style="697" customWidth="1"/>
    <col min="2834" max="2834" width="4" style="697" customWidth="1"/>
    <col min="2835" max="2835" width="3.7109375" style="697" customWidth="1"/>
    <col min="2836" max="2837" width="1.7109375" style="697" customWidth="1"/>
    <col min="2838" max="2838" width="2.7109375" style="697" customWidth="1"/>
    <col min="2839" max="2839" width="4.140625" style="697" customWidth="1"/>
    <col min="2840" max="2843" width="3.7109375" style="697" customWidth="1"/>
    <col min="2844" max="3072" width="9.140625" style="697"/>
    <col min="3073" max="3073" width="5.7109375" style="697" customWidth="1"/>
    <col min="3074" max="3074" width="1.7109375" style="697" customWidth="1"/>
    <col min="3075" max="3075" width="5.7109375" style="697" customWidth="1"/>
    <col min="3076" max="3078" width="3.7109375" style="697" customWidth="1"/>
    <col min="3079" max="3079" width="1.7109375" style="697" customWidth="1"/>
    <col min="3080" max="3080" width="5.7109375" style="697" customWidth="1"/>
    <col min="3081" max="3082" width="3.7109375" style="697" customWidth="1"/>
    <col min="3083" max="3083" width="1.7109375" style="697" customWidth="1"/>
    <col min="3084" max="3087" width="3.7109375" style="697" customWidth="1"/>
    <col min="3088" max="3088" width="2.85546875" style="697" customWidth="1"/>
    <col min="3089" max="3089" width="3.7109375" style="697" customWidth="1"/>
    <col min="3090" max="3090" width="4" style="697" customWidth="1"/>
    <col min="3091" max="3091" width="3.7109375" style="697" customWidth="1"/>
    <col min="3092" max="3093" width="1.7109375" style="697" customWidth="1"/>
    <col min="3094" max="3094" width="2.7109375" style="697" customWidth="1"/>
    <col min="3095" max="3095" width="4.140625" style="697" customWidth="1"/>
    <col min="3096" max="3099" width="3.7109375" style="697" customWidth="1"/>
    <col min="3100" max="3328" width="9.140625" style="697"/>
    <col min="3329" max="3329" width="5.7109375" style="697" customWidth="1"/>
    <col min="3330" max="3330" width="1.7109375" style="697" customWidth="1"/>
    <col min="3331" max="3331" width="5.7109375" style="697" customWidth="1"/>
    <col min="3332" max="3334" width="3.7109375" style="697" customWidth="1"/>
    <col min="3335" max="3335" width="1.7109375" style="697" customWidth="1"/>
    <col min="3336" max="3336" width="5.7109375" style="697" customWidth="1"/>
    <col min="3337" max="3338" width="3.7109375" style="697" customWidth="1"/>
    <col min="3339" max="3339" width="1.7109375" style="697" customWidth="1"/>
    <col min="3340" max="3343" width="3.7109375" style="697" customWidth="1"/>
    <col min="3344" max="3344" width="2.85546875" style="697" customWidth="1"/>
    <col min="3345" max="3345" width="3.7109375" style="697" customWidth="1"/>
    <col min="3346" max="3346" width="4" style="697" customWidth="1"/>
    <col min="3347" max="3347" width="3.7109375" style="697" customWidth="1"/>
    <col min="3348" max="3349" width="1.7109375" style="697" customWidth="1"/>
    <col min="3350" max="3350" width="2.7109375" style="697" customWidth="1"/>
    <col min="3351" max="3351" width="4.140625" style="697" customWidth="1"/>
    <col min="3352" max="3355" width="3.7109375" style="697" customWidth="1"/>
    <col min="3356" max="3584" width="9.140625" style="697"/>
    <col min="3585" max="3585" width="5.7109375" style="697" customWidth="1"/>
    <col min="3586" max="3586" width="1.7109375" style="697" customWidth="1"/>
    <col min="3587" max="3587" width="5.7109375" style="697" customWidth="1"/>
    <col min="3588" max="3590" width="3.7109375" style="697" customWidth="1"/>
    <col min="3591" max="3591" width="1.7109375" style="697" customWidth="1"/>
    <col min="3592" max="3592" width="5.7109375" style="697" customWidth="1"/>
    <col min="3593" max="3594" width="3.7109375" style="697" customWidth="1"/>
    <col min="3595" max="3595" width="1.7109375" style="697" customWidth="1"/>
    <col min="3596" max="3599" width="3.7109375" style="697" customWidth="1"/>
    <col min="3600" max="3600" width="2.85546875" style="697" customWidth="1"/>
    <col min="3601" max="3601" width="3.7109375" style="697" customWidth="1"/>
    <col min="3602" max="3602" width="4" style="697" customWidth="1"/>
    <col min="3603" max="3603" width="3.7109375" style="697" customWidth="1"/>
    <col min="3604" max="3605" width="1.7109375" style="697" customWidth="1"/>
    <col min="3606" max="3606" width="2.7109375" style="697" customWidth="1"/>
    <col min="3607" max="3607" width="4.140625" style="697" customWidth="1"/>
    <col min="3608" max="3611" width="3.7109375" style="697" customWidth="1"/>
    <col min="3612" max="3840" width="9.140625" style="697"/>
    <col min="3841" max="3841" width="5.7109375" style="697" customWidth="1"/>
    <col min="3842" max="3842" width="1.7109375" style="697" customWidth="1"/>
    <col min="3843" max="3843" width="5.7109375" style="697" customWidth="1"/>
    <col min="3844" max="3846" width="3.7109375" style="697" customWidth="1"/>
    <col min="3847" max="3847" width="1.7109375" style="697" customWidth="1"/>
    <col min="3848" max="3848" width="5.7109375" style="697" customWidth="1"/>
    <col min="3849" max="3850" width="3.7109375" style="697" customWidth="1"/>
    <col min="3851" max="3851" width="1.7109375" style="697" customWidth="1"/>
    <col min="3852" max="3855" width="3.7109375" style="697" customWidth="1"/>
    <col min="3856" max="3856" width="2.85546875" style="697" customWidth="1"/>
    <col min="3857" max="3857" width="3.7109375" style="697" customWidth="1"/>
    <col min="3858" max="3858" width="4" style="697" customWidth="1"/>
    <col min="3859" max="3859" width="3.7109375" style="697" customWidth="1"/>
    <col min="3860" max="3861" width="1.7109375" style="697" customWidth="1"/>
    <col min="3862" max="3862" width="2.7109375" style="697" customWidth="1"/>
    <col min="3863" max="3863" width="4.140625" style="697" customWidth="1"/>
    <col min="3864" max="3867" width="3.7109375" style="697" customWidth="1"/>
    <col min="3868" max="4096" width="9.140625" style="697"/>
    <col min="4097" max="4097" width="5.7109375" style="697" customWidth="1"/>
    <col min="4098" max="4098" width="1.7109375" style="697" customWidth="1"/>
    <col min="4099" max="4099" width="5.7109375" style="697" customWidth="1"/>
    <col min="4100" max="4102" width="3.7109375" style="697" customWidth="1"/>
    <col min="4103" max="4103" width="1.7109375" style="697" customWidth="1"/>
    <col min="4104" max="4104" width="5.7109375" style="697" customWidth="1"/>
    <col min="4105" max="4106" width="3.7109375" style="697" customWidth="1"/>
    <col min="4107" max="4107" width="1.7109375" style="697" customWidth="1"/>
    <col min="4108" max="4111" width="3.7109375" style="697" customWidth="1"/>
    <col min="4112" max="4112" width="2.85546875" style="697" customWidth="1"/>
    <col min="4113" max="4113" width="3.7109375" style="697" customWidth="1"/>
    <col min="4114" max="4114" width="4" style="697" customWidth="1"/>
    <col min="4115" max="4115" width="3.7109375" style="697" customWidth="1"/>
    <col min="4116" max="4117" width="1.7109375" style="697" customWidth="1"/>
    <col min="4118" max="4118" width="2.7109375" style="697" customWidth="1"/>
    <col min="4119" max="4119" width="4.140625" style="697" customWidth="1"/>
    <col min="4120" max="4123" width="3.7109375" style="697" customWidth="1"/>
    <col min="4124" max="4352" width="9.140625" style="697"/>
    <col min="4353" max="4353" width="5.7109375" style="697" customWidth="1"/>
    <col min="4354" max="4354" width="1.7109375" style="697" customWidth="1"/>
    <col min="4355" max="4355" width="5.7109375" style="697" customWidth="1"/>
    <col min="4356" max="4358" width="3.7109375" style="697" customWidth="1"/>
    <col min="4359" max="4359" width="1.7109375" style="697" customWidth="1"/>
    <col min="4360" max="4360" width="5.7109375" style="697" customWidth="1"/>
    <col min="4361" max="4362" width="3.7109375" style="697" customWidth="1"/>
    <col min="4363" max="4363" width="1.7109375" style="697" customWidth="1"/>
    <col min="4364" max="4367" width="3.7109375" style="697" customWidth="1"/>
    <col min="4368" max="4368" width="2.85546875" style="697" customWidth="1"/>
    <col min="4369" max="4369" width="3.7109375" style="697" customWidth="1"/>
    <col min="4370" max="4370" width="4" style="697" customWidth="1"/>
    <col min="4371" max="4371" width="3.7109375" style="697" customWidth="1"/>
    <col min="4372" max="4373" width="1.7109375" style="697" customWidth="1"/>
    <col min="4374" max="4374" width="2.7109375" style="697" customWidth="1"/>
    <col min="4375" max="4375" width="4.140625" style="697" customWidth="1"/>
    <col min="4376" max="4379" width="3.7109375" style="697" customWidth="1"/>
    <col min="4380" max="4608" width="9.140625" style="697"/>
    <col min="4609" max="4609" width="5.7109375" style="697" customWidth="1"/>
    <col min="4610" max="4610" width="1.7109375" style="697" customWidth="1"/>
    <col min="4611" max="4611" width="5.7109375" style="697" customWidth="1"/>
    <col min="4612" max="4614" width="3.7109375" style="697" customWidth="1"/>
    <col min="4615" max="4615" width="1.7109375" style="697" customWidth="1"/>
    <col min="4616" max="4616" width="5.7109375" style="697" customWidth="1"/>
    <col min="4617" max="4618" width="3.7109375" style="697" customWidth="1"/>
    <col min="4619" max="4619" width="1.7109375" style="697" customWidth="1"/>
    <col min="4620" max="4623" width="3.7109375" style="697" customWidth="1"/>
    <col min="4624" max="4624" width="2.85546875" style="697" customWidth="1"/>
    <col min="4625" max="4625" width="3.7109375" style="697" customWidth="1"/>
    <col min="4626" max="4626" width="4" style="697" customWidth="1"/>
    <col min="4627" max="4627" width="3.7109375" style="697" customWidth="1"/>
    <col min="4628" max="4629" width="1.7109375" style="697" customWidth="1"/>
    <col min="4630" max="4630" width="2.7109375" style="697" customWidth="1"/>
    <col min="4631" max="4631" width="4.140625" style="697" customWidth="1"/>
    <col min="4632" max="4635" width="3.7109375" style="697" customWidth="1"/>
    <col min="4636" max="4864" width="9.140625" style="697"/>
    <col min="4865" max="4865" width="5.7109375" style="697" customWidth="1"/>
    <col min="4866" max="4866" width="1.7109375" style="697" customWidth="1"/>
    <col min="4867" max="4867" width="5.7109375" style="697" customWidth="1"/>
    <col min="4868" max="4870" width="3.7109375" style="697" customWidth="1"/>
    <col min="4871" max="4871" width="1.7109375" style="697" customWidth="1"/>
    <col min="4872" max="4872" width="5.7109375" style="697" customWidth="1"/>
    <col min="4873" max="4874" width="3.7109375" style="697" customWidth="1"/>
    <col min="4875" max="4875" width="1.7109375" style="697" customWidth="1"/>
    <col min="4876" max="4879" width="3.7109375" style="697" customWidth="1"/>
    <col min="4880" max="4880" width="2.85546875" style="697" customWidth="1"/>
    <col min="4881" max="4881" width="3.7109375" style="697" customWidth="1"/>
    <col min="4882" max="4882" width="4" style="697" customWidth="1"/>
    <col min="4883" max="4883" width="3.7109375" style="697" customWidth="1"/>
    <col min="4884" max="4885" width="1.7109375" style="697" customWidth="1"/>
    <col min="4886" max="4886" width="2.7109375" style="697" customWidth="1"/>
    <col min="4887" max="4887" width="4.140625" style="697" customWidth="1"/>
    <col min="4888" max="4891" width="3.7109375" style="697" customWidth="1"/>
    <col min="4892" max="5120" width="9.140625" style="697"/>
    <col min="5121" max="5121" width="5.7109375" style="697" customWidth="1"/>
    <col min="5122" max="5122" width="1.7109375" style="697" customWidth="1"/>
    <col min="5123" max="5123" width="5.7109375" style="697" customWidth="1"/>
    <col min="5124" max="5126" width="3.7109375" style="697" customWidth="1"/>
    <col min="5127" max="5127" width="1.7109375" style="697" customWidth="1"/>
    <col min="5128" max="5128" width="5.7109375" style="697" customWidth="1"/>
    <col min="5129" max="5130" width="3.7109375" style="697" customWidth="1"/>
    <col min="5131" max="5131" width="1.7109375" style="697" customWidth="1"/>
    <col min="5132" max="5135" width="3.7109375" style="697" customWidth="1"/>
    <col min="5136" max="5136" width="2.85546875" style="697" customWidth="1"/>
    <col min="5137" max="5137" width="3.7109375" style="697" customWidth="1"/>
    <col min="5138" max="5138" width="4" style="697" customWidth="1"/>
    <col min="5139" max="5139" width="3.7109375" style="697" customWidth="1"/>
    <col min="5140" max="5141" width="1.7109375" style="697" customWidth="1"/>
    <col min="5142" max="5142" width="2.7109375" style="697" customWidth="1"/>
    <col min="5143" max="5143" width="4.140625" style="697" customWidth="1"/>
    <col min="5144" max="5147" width="3.7109375" style="697" customWidth="1"/>
    <col min="5148" max="5376" width="9.140625" style="697"/>
    <col min="5377" max="5377" width="5.7109375" style="697" customWidth="1"/>
    <col min="5378" max="5378" width="1.7109375" style="697" customWidth="1"/>
    <col min="5379" max="5379" width="5.7109375" style="697" customWidth="1"/>
    <col min="5380" max="5382" width="3.7109375" style="697" customWidth="1"/>
    <col min="5383" max="5383" width="1.7109375" style="697" customWidth="1"/>
    <col min="5384" max="5384" width="5.7109375" style="697" customWidth="1"/>
    <col min="5385" max="5386" width="3.7109375" style="697" customWidth="1"/>
    <col min="5387" max="5387" width="1.7109375" style="697" customWidth="1"/>
    <col min="5388" max="5391" width="3.7109375" style="697" customWidth="1"/>
    <col min="5392" max="5392" width="2.85546875" style="697" customWidth="1"/>
    <col min="5393" max="5393" width="3.7109375" style="697" customWidth="1"/>
    <col min="5394" max="5394" width="4" style="697" customWidth="1"/>
    <col min="5395" max="5395" width="3.7109375" style="697" customWidth="1"/>
    <col min="5396" max="5397" width="1.7109375" style="697" customWidth="1"/>
    <col min="5398" max="5398" width="2.7109375" style="697" customWidth="1"/>
    <col min="5399" max="5399" width="4.140625" style="697" customWidth="1"/>
    <col min="5400" max="5403" width="3.7109375" style="697" customWidth="1"/>
    <col min="5404" max="5632" width="9.140625" style="697"/>
    <col min="5633" max="5633" width="5.7109375" style="697" customWidth="1"/>
    <col min="5634" max="5634" width="1.7109375" style="697" customWidth="1"/>
    <col min="5635" max="5635" width="5.7109375" style="697" customWidth="1"/>
    <col min="5636" max="5638" width="3.7109375" style="697" customWidth="1"/>
    <col min="5639" max="5639" width="1.7109375" style="697" customWidth="1"/>
    <col min="5640" max="5640" width="5.7109375" style="697" customWidth="1"/>
    <col min="5641" max="5642" width="3.7109375" style="697" customWidth="1"/>
    <col min="5643" max="5643" width="1.7109375" style="697" customWidth="1"/>
    <col min="5644" max="5647" width="3.7109375" style="697" customWidth="1"/>
    <col min="5648" max="5648" width="2.85546875" style="697" customWidth="1"/>
    <col min="5649" max="5649" width="3.7109375" style="697" customWidth="1"/>
    <col min="5650" max="5650" width="4" style="697" customWidth="1"/>
    <col min="5651" max="5651" width="3.7109375" style="697" customWidth="1"/>
    <col min="5652" max="5653" width="1.7109375" style="697" customWidth="1"/>
    <col min="5654" max="5654" width="2.7109375" style="697" customWidth="1"/>
    <col min="5655" max="5655" width="4.140625" style="697" customWidth="1"/>
    <col min="5656" max="5659" width="3.7109375" style="697" customWidth="1"/>
    <col min="5660" max="5888" width="9.140625" style="697"/>
    <col min="5889" max="5889" width="5.7109375" style="697" customWidth="1"/>
    <col min="5890" max="5890" width="1.7109375" style="697" customWidth="1"/>
    <col min="5891" max="5891" width="5.7109375" style="697" customWidth="1"/>
    <col min="5892" max="5894" width="3.7109375" style="697" customWidth="1"/>
    <col min="5895" max="5895" width="1.7109375" style="697" customWidth="1"/>
    <col min="5896" max="5896" width="5.7109375" style="697" customWidth="1"/>
    <col min="5897" max="5898" width="3.7109375" style="697" customWidth="1"/>
    <col min="5899" max="5899" width="1.7109375" style="697" customWidth="1"/>
    <col min="5900" max="5903" width="3.7109375" style="697" customWidth="1"/>
    <col min="5904" max="5904" width="2.85546875" style="697" customWidth="1"/>
    <col min="5905" max="5905" width="3.7109375" style="697" customWidth="1"/>
    <col min="5906" max="5906" width="4" style="697" customWidth="1"/>
    <col min="5907" max="5907" width="3.7109375" style="697" customWidth="1"/>
    <col min="5908" max="5909" width="1.7109375" style="697" customWidth="1"/>
    <col min="5910" max="5910" width="2.7109375" style="697" customWidth="1"/>
    <col min="5911" max="5911" width="4.140625" style="697" customWidth="1"/>
    <col min="5912" max="5915" width="3.7109375" style="697" customWidth="1"/>
    <col min="5916" max="6144" width="9.140625" style="697"/>
    <col min="6145" max="6145" width="5.7109375" style="697" customWidth="1"/>
    <col min="6146" max="6146" width="1.7109375" style="697" customWidth="1"/>
    <col min="6147" max="6147" width="5.7109375" style="697" customWidth="1"/>
    <col min="6148" max="6150" width="3.7109375" style="697" customWidth="1"/>
    <col min="6151" max="6151" width="1.7109375" style="697" customWidth="1"/>
    <col min="6152" max="6152" width="5.7109375" style="697" customWidth="1"/>
    <col min="6153" max="6154" width="3.7109375" style="697" customWidth="1"/>
    <col min="6155" max="6155" width="1.7109375" style="697" customWidth="1"/>
    <col min="6156" max="6159" width="3.7109375" style="697" customWidth="1"/>
    <col min="6160" max="6160" width="2.85546875" style="697" customWidth="1"/>
    <col min="6161" max="6161" width="3.7109375" style="697" customWidth="1"/>
    <col min="6162" max="6162" width="4" style="697" customWidth="1"/>
    <col min="6163" max="6163" width="3.7109375" style="697" customWidth="1"/>
    <col min="6164" max="6165" width="1.7109375" style="697" customWidth="1"/>
    <col min="6166" max="6166" width="2.7109375" style="697" customWidth="1"/>
    <col min="6167" max="6167" width="4.140625" style="697" customWidth="1"/>
    <col min="6168" max="6171" width="3.7109375" style="697" customWidth="1"/>
    <col min="6172" max="6400" width="9.140625" style="697"/>
    <col min="6401" max="6401" width="5.7109375" style="697" customWidth="1"/>
    <col min="6402" max="6402" width="1.7109375" style="697" customWidth="1"/>
    <col min="6403" max="6403" width="5.7109375" style="697" customWidth="1"/>
    <col min="6404" max="6406" width="3.7109375" style="697" customWidth="1"/>
    <col min="6407" max="6407" width="1.7109375" style="697" customWidth="1"/>
    <col min="6408" max="6408" width="5.7109375" style="697" customWidth="1"/>
    <col min="6409" max="6410" width="3.7109375" style="697" customWidth="1"/>
    <col min="6411" max="6411" width="1.7109375" style="697" customWidth="1"/>
    <col min="6412" max="6415" width="3.7109375" style="697" customWidth="1"/>
    <col min="6416" max="6416" width="2.85546875" style="697" customWidth="1"/>
    <col min="6417" max="6417" width="3.7109375" style="697" customWidth="1"/>
    <col min="6418" max="6418" width="4" style="697" customWidth="1"/>
    <col min="6419" max="6419" width="3.7109375" style="697" customWidth="1"/>
    <col min="6420" max="6421" width="1.7109375" style="697" customWidth="1"/>
    <col min="6422" max="6422" width="2.7109375" style="697" customWidth="1"/>
    <col min="6423" max="6423" width="4.140625" style="697" customWidth="1"/>
    <col min="6424" max="6427" width="3.7109375" style="697" customWidth="1"/>
    <col min="6428" max="6656" width="9.140625" style="697"/>
    <col min="6657" max="6657" width="5.7109375" style="697" customWidth="1"/>
    <col min="6658" max="6658" width="1.7109375" style="697" customWidth="1"/>
    <col min="6659" max="6659" width="5.7109375" style="697" customWidth="1"/>
    <col min="6660" max="6662" width="3.7109375" style="697" customWidth="1"/>
    <col min="6663" max="6663" width="1.7109375" style="697" customWidth="1"/>
    <col min="6664" max="6664" width="5.7109375" style="697" customWidth="1"/>
    <col min="6665" max="6666" width="3.7109375" style="697" customWidth="1"/>
    <col min="6667" max="6667" width="1.7109375" style="697" customWidth="1"/>
    <col min="6668" max="6671" width="3.7109375" style="697" customWidth="1"/>
    <col min="6672" max="6672" width="2.85546875" style="697" customWidth="1"/>
    <col min="6673" max="6673" width="3.7109375" style="697" customWidth="1"/>
    <col min="6674" max="6674" width="4" style="697" customWidth="1"/>
    <col min="6675" max="6675" width="3.7109375" style="697" customWidth="1"/>
    <col min="6676" max="6677" width="1.7109375" style="697" customWidth="1"/>
    <col min="6678" max="6678" width="2.7109375" style="697" customWidth="1"/>
    <col min="6679" max="6679" width="4.140625" style="697" customWidth="1"/>
    <col min="6680" max="6683" width="3.7109375" style="697" customWidth="1"/>
    <col min="6684" max="6912" width="9.140625" style="697"/>
    <col min="6913" max="6913" width="5.7109375" style="697" customWidth="1"/>
    <col min="6914" max="6914" width="1.7109375" style="697" customWidth="1"/>
    <col min="6915" max="6915" width="5.7109375" style="697" customWidth="1"/>
    <col min="6916" max="6918" width="3.7109375" style="697" customWidth="1"/>
    <col min="6919" max="6919" width="1.7109375" style="697" customWidth="1"/>
    <col min="6920" max="6920" width="5.7109375" style="697" customWidth="1"/>
    <col min="6921" max="6922" width="3.7109375" style="697" customWidth="1"/>
    <col min="6923" max="6923" width="1.7109375" style="697" customWidth="1"/>
    <col min="6924" max="6927" width="3.7109375" style="697" customWidth="1"/>
    <col min="6928" max="6928" width="2.85546875" style="697" customWidth="1"/>
    <col min="6929" max="6929" width="3.7109375" style="697" customWidth="1"/>
    <col min="6930" max="6930" width="4" style="697" customWidth="1"/>
    <col min="6931" max="6931" width="3.7109375" style="697" customWidth="1"/>
    <col min="6932" max="6933" width="1.7109375" style="697" customWidth="1"/>
    <col min="6934" max="6934" width="2.7109375" style="697" customWidth="1"/>
    <col min="6935" max="6935" width="4.140625" style="697" customWidth="1"/>
    <col min="6936" max="6939" width="3.7109375" style="697" customWidth="1"/>
    <col min="6940" max="7168" width="9.140625" style="697"/>
    <col min="7169" max="7169" width="5.7109375" style="697" customWidth="1"/>
    <col min="7170" max="7170" width="1.7109375" style="697" customWidth="1"/>
    <col min="7171" max="7171" width="5.7109375" style="697" customWidth="1"/>
    <col min="7172" max="7174" width="3.7109375" style="697" customWidth="1"/>
    <col min="7175" max="7175" width="1.7109375" style="697" customWidth="1"/>
    <col min="7176" max="7176" width="5.7109375" style="697" customWidth="1"/>
    <col min="7177" max="7178" width="3.7109375" style="697" customWidth="1"/>
    <col min="7179" max="7179" width="1.7109375" style="697" customWidth="1"/>
    <col min="7180" max="7183" width="3.7109375" style="697" customWidth="1"/>
    <col min="7184" max="7184" width="2.85546875" style="697" customWidth="1"/>
    <col min="7185" max="7185" width="3.7109375" style="697" customWidth="1"/>
    <col min="7186" max="7186" width="4" style="697" customWidth="1"/>
    <col min="7187" max="7187" width="3.7109375" style="697" customWidth="1"/>
    <col min="7188" max="7189" width="1.7109375" style="697" customWidth="1"/>
    <col min="7190" max="7190" width="2.7109375" style="697" customWidth="1"/>
    <col min="7191" max="7191" width="4.140625" style="697" customWidth="1"/>
    <col min="7192" max="7195" width="3.7109375" style="697" customWidth="1"/>
    <col min="7196" max="7424" width="9.140625" style="697"/>
    <col min="7425" max="7425" width="5.7109375" style="697" customWidth="1"/>
    <col min="7426" max="7426" width="1.7109375" style="697" customWidth="1"/>
    <col min="7427" max="7427" width="5.7109375" style="697" customWidth="1"/>
    <col min="7428" max="7430" width="3.7109375" style="697" customWidth="1"/>
    <col min="7431" max="7431" width="1.7109375" style="697" customWidth="1"/>
    <col min="7432" max="7432" width="5.7109375" style="697" customWidth="1"/>
    <col min="7433" max="7434" width="3.7109375" style="697" customWidth="1"/>
    <col min="7435" max="7435" width="1.7109375" style="697" customWidth="1"/>
    <col min="7436" max="7439" width="3.7109375" style="697" customWidth="1"/>
    <col min="7440" max="7440" width="2.85546875" style="697" customWidth="1"/>
    <col min="7441" max="7441" width="3.7109375" style="697" customWidth="1"/>
    <col min="7442" max="7442" width="4" style="697" customWidth="1"/>
    <col min="7443" max="7443" width="3.7109375" style="697" customWidth="1"/>
    <col min="7444" max="7445" width="1.7109375" style="697" customWidth="1"/>
    <col min="7446" max="7446" width="2.7109375" style="697" customWidth="1"/>
    <col min="7447" max="7447" width="4.140625" style="697" customWidth="1"/>
    <col min="7448" max="7451" width="3.7109375" style="697" customWidth="1"/>
    <col min="7452" max="7680" width="9.140625" style="697"/>
    <col min="7681" max="7681" width="5.7109375" style="697" customWidth="1"/>
    <col min="7682" max="7682" width="1.7109375" style="697" customWidth="1"/>
    <col min="7683" max="7683" width="5.7109375" style="697" customWidth="1"/>
    <col min="7684" max="7686" width="3.7109375" style="697" customWidth="1"/>
    <col min="7687" max="7687" width="1.7109375" style="697" customWidth="1"/>
    <col min="7688" max="7688" width="5.7109375" style="697" customWidth="1"/>
    <col min="7689" max="7690" width="3.7109375" style="697" customWidth="1"/>
    <col min="7691" max="7691" width="1.7109375" style="697" customWidth="1"/>
    <col min="7692" max="7695" width="3.7109375" style="697" customWidth="1"/>
    <col min="7696" max="7696" width="2.85546875" style="697" customWidth="1"/>
    <col min="7697" max="7697" width="3.7109375" style="697" customWidth="1"/>
    <col min="7698" max="7698" width="4" style="697" customWidth="1"/>
    <col min="7699" max="7699" width="3.7109375" style="697" customWidth="1"/>
    <col min="7700" max="7701" width="1.7109375" style="697" customWidth="1"/>
    <col min="7702" max="7702" width="2.7109375" style="697" customWidth="1"/>
    <col min="7703" max="7703" width="4.140625" style="697" customWidth="1"/>
    <col min="7704" max="7707" width="3.7109375" style="697" customWidth="1"/>
    <col min="7708" max="7936" width="9.140625" style="697"/>
    <col min="7937" max="7937" width="5.7109375" style="697" customWidth="1"/>
    <col min="7938" max="7938" width="1.7109375" style="697" customWidth="1"/>
    <col min="7939" max="7939" width="5.7109375" style="697" customWidth="1"/>
    <col min="7940" max="7942" width="3.7109375" style="697" customWidth="1"/>
    <col min="7943" max="7943" width="1.7109375" style="697" customWidth="1"/>
    <col min="7944" max="7944" width="5.7109375" style="697" customWidth="1"/>
    <col min="7945" max="7946" width="3.7109375" style="697" customWidth="1"/>
    <col min="7947" max="7947" width="1.7109375" style="697" customWidth="1"/>
    <col min="7948" max="7951" width="3.7109375" style="697" customWidth="1"/>
    <col min="7952" max="7952" width="2.85546875" style="697" customWidth="1"/>
    <col min="7953" max="7953" width="3.7109375" style="697" customWidth="1"/>
    <col min="7954" max="7954" width="4" style="697" customWidth="1"/>
    <col min="7955" max="7955" width="3.7109375" style="697" customWidth="1"/>
    <col min="7956" max="7957" width="1.7109375" style="697" customWidth="1"/>
    <col min="7958" max="7958" width="2.7109375" style="697" customWidth="1"/>
    <col min="7959" max="7959" width="4.140625" style="697" customWidth="1"/>
    <col min="7960" max="7963" width="3.7109375" style="697" customWidth="1"/>
    <col min="7964" max="8192" width="9.140625" style="697"/>
    <col min="8193" max="8193" width="5.7109375" style="697" customWidth="1"/>
    <col min="8194" max="8194" width="1.7109375" style="697" customWidth="1"/>
    <col min="8195" max="8195" width="5.7109375" style="697" customWidth="1"/>
    <col min="8196" max="8198" width="3.7109375" style="697" customWidth="1"/>
    <col min="8199" max="8199" width="1.7109375" style="697" customWidth="1"/>
    <col min="8200" max="8200" width="5.7109375" style="697" customWidth="1"/>
    <col min="8201" max="8202" width="3.7109375" style="697" customWidth="1"/>
    <col min="8203" max="8203" width="1.7109375" style="697" customWidth="1"/>
    <col min="8204" max="8207" width="3.7109375" style="697" customWidth="1"/>
    <col min="8208" max="8208" width="2.85546875" style="697" customWidth="1"/>
    <col min="8209" max="8209" width="3.7109375" style="697" customWidth="1"/>
    <col min="8210" max="8210" width="4" style="697" customWidth="1"/>
    <col min="8211" max="8211" width="3.7109375" style="697" customWidth="1"/>
    <col min="8212" max="8213" width="1.7109375" style="697" customWidth="1"/>
    <col min="8214" max="8214" width="2.7109375" style="697" customWidth="1"/>
    <col min="8215" max="8215" width="4.140625" style="697" customWidth="1"/>
    <col min="8216" max="8219" width="3.7109375" style="697" customWidth="1"/>
    <col min="8220" max="8448" width="9.140625" style="697"/>
    <col min="8449" max="8449" width="5.7109375" style="697" customWidth="1"/>
    <col min="8450" max="8450" width="1.7109375" style="697" customWidth="1"/>
    <col min="8451" max="8451" width="5.7109375" style="697" customWidth="1"/>
    <col min="8452" max="8454" width="3.7109375" style="697" customWidth="1"/>
    <col min="8455" max="8455" width="1.7109375" style="697" customWidth="1"/>
    <col min="8456" max="8456" width="5.7109375" style="697" customWidth="1"/>
    <col min="8457" max="8458" width="3.7109375" style="697" customWidth="1"/>
    <col min="8459" max="8459" width="1.7109375" style="697" customWidth="1"/>
    <col min="8460" max="8463" width="3.7109375" style="697" customWidth="1"/>
    <col min="8464" max="8464" width="2.85546875" style="697" customWidth="1"/>
    <col min="8465" max="8465" width="3.7109375" style="697" customWidth="1"/>
    <col min="8466" max="8466" width="4" style="697" customWidth="1"/>
    <col min="8467" max="8467" width="3.7109375" style="697" customWidth="1"/>
    <col min="8468" max="8469" width="1.7109375" style="697" customWidth="1"/>
    <col min="8470" max="8470" width="2.7109375" style="697" customWidth="1"/>
    <col min="8471" max="8471" width="4.140625" style="697" customWidth="1"/>
    <col min="8472" max="8475" width="3.7109375" style="697" customWidth="1"/>
    <col min="8476" max="8704" width="9.140625" style="697"/>
    <col min="8705" max="8705" width="5.7109375" style="697" customWidth="1"/>
    <col min="8706" max="8706" width="1.7109375" style="697" customWidth="1"/>
    <col min="8707" max="8707" width="5.7109375" style="697" customWidth="1"/>
    <col min="8708" max="8710" width="3.7109375" style="697" customWidth="1"/>
    <col min="8711" max="8711" width="1.7109375" style="697" customWidth="1"/>
    <col min="8712" max="8712" width="5.7109375" style="697" customWidth="1"/>
    <col min="8713" max="8714" width="3.7109375" style="697" customWidth="1"/>
    <col min="8715" max="8715" width="1.7109375" style="697" customWidth="1"/>
    <col min="8716" max="8719" width="3.7109375" style="697" customWidth="1"/>
    <col min="8720" max="8720" width="2.85546875" style="697" customWidth="1"/>
    <col min="8721" max="8721" width="3.7109375" style="697" customWidth="1"/>
    <col min="8722" max="8722" width="4" style="697" customWidth="1"/>
    <col min="8723" max="8723" width="3.7109375" style="697" customWidth="1"/>
    <col min="8724" max="8725" width="1.7109375" style="697" customWidth="1"/>
    <col min="8726" max="8726" width="2.7109375" style="697" customWidth="1"/>
    <col min="8727" max="8727" width="4.140625" style="697" customWidth="1"/>
    <col min="8728" max="8731" width="3.7109375" style="697" customWidth="1"/>
    <col min="8732" max="8960" width="9.140625" style="697"/>
    <col min="8961" max="8961" width="5.7109375" style="697" customWidth="1"/>
    <col min="8962" max="8962" width="1.7109375" style="697" customWidth="1"/>
    <col min="8963" max="8963" width="5.7109375" style="697" customWidth="1"/>
    <col min="8964" max="8966" width="3.7109375" style="697" customWidth="1"/>
    <col min="8967" max="8967" width="1.7109375" style="697" customWidth="1"/>
    <col min="8968" max="8968" width="5.7109375" style="697" customWidth="1"/>
    <col min="8969" max="8970" width="3.7109375" style="697" customWidth="1"/>
    <col min="8971" max="8971" width="1.7109375" style="697" customWidth="1"/>
    <col min="8972" max="8975" width="3.7109375" style="697" customWidth="1"/>
    <col min="8976" max="8976" width="2.85546875" style="697" customWidth="1"/>
    <col min="8977" max="8977" width="3.7109375" style="697" customWidth="1"/>
    <col min="8978" max="8978" width="4" style="697" customWidth="1"/>
    <col min="8979" max="8979" width="3.7109375" style="697" customWidth="1"/>
    <col min="8980" max="8981" width="1.7109375" style="697" customWidth="1"/>
    <col min="8982" max="8982" width="2.7109375" style="697" customWidth="1"/>
    <col min="8983" max="8983" width="4.140625" style="697" customWidth="1"/>
    <col min="8984" max="8987" width="3.7109375" style="697" customWidth="1"/>
    <col min="8988" max="9216" width="9.140625" style="697"/>
    <col min="9217" max="9217" width="5.7109375" style="697" customWidth="1"/>
    <col min="9218" max="9218" width="1.7109375" style="697" customWidth="1"/>
    <col min="9219" max="9219" width="5.7109375" style="697" customWidth="1"/>
    <col min="9220" max="9222" width="3.7109375" style="697" customWidth="1"/>
    <col min="9223" max="9223" width="1.7109375" style="697" customWidth="1"/>
    <col min="9224" max="9224" width="5.7109375" style="697" customWidth="1"/>
    <col min="9225" max="9226" width="3.7109375" style="697" customWidth="1"/>
    <col min="9227" max="9227" width="1.7109375" style="697" customWidth="1"/>
    <col min="9228" max="9231" width="3.7109375" style="697" customWidth="1"/>
    <col min="9232" max="9232" width="2.85546875" style="697" customWidth="1"/>
    <col min="9233" max="9233" width="3.7109375" style="697" customWidth="1"/>
    <col min="9234" max="9234" width="4" style="697" customWidth="1"/>
    <col min="9235" max="9235" width="3.7109375" style="697" customWidth="1"/>
    <col min="9236" max="9237" width="1.7109375" style="697" customWidth="1"/>
    <col min="9238" max="9238" width="2.7109375" style="697" customWidth="1"/>
    <col min="9239" max="9239" width="4.140625" style="697" customWidth="1"/>
    <col min="9240" max="9243" width="3.7109375" style="697" customWidth="1"/>
    <col min="9244" max="9472" width="9.140625" style="697"/>
    <col min="9473" max="9473" width="5.7109375" style="697" customWidth="1"/>
    <col min="9474" max="9474" width="1.7109375" style="697" customWidth="1"/>
    <col min="9475" max="9475" width="5.7109375" style="697" customWidth="1"/>
    <col min="9476" max="9478" width="3.7109375" style="697" customWidth="1"/>
    <col min="9479" max="9479" width="1.7109375" style="697" customWidth="1"/>
    <col min="9480" max="9480" width="5.7109375" style="697" customWidth="1"/>
    <col min="9481" max="9482" width="3.7109375" style="697" customWidth="1"/>
    <col min="9483" max="9483" width="1.7109375" style="697" customWidth="1"/>
    <col min="9484" max="9487" width="3.7109375" style="697" customWidth="1"/>
    <col min="9488" max="9488" width="2.85546875" style="697" customWidth="1"/>
    <col min="9489" max="9489" width="3.7109375" style="697" customWidth="1"/>
    <col min="9490" max="9490" width="4" style="697" customWidth="1"/>
    <col min="9491" max="9491" width="3.7109375" style="697" customWidth="1"/>
    <col min="9492" max="9493" width="1.7109375" style="697" customWidth="1"/>
    <col min="9494" max="9494" width="2.7109375" style="697" customWidth="1"/>
    <col min="9495" max="9495" width="4.140625" style="697" customWidth="1"/>
    <col min="9496" max="9499" width="3.7109375" style="697" customWidth="1"/>
    <col min="9500" max="9728" width="9.140625" style="697"/>
    <col min="9729" max="9729" width="5.7109375" style="697" customWidth="1"/>
    <col min="9730" max="9730" width="1.7109375" style="697" customWidth="1"/>
    <col min="9731" max="9731" width="5.7109375" style="697" customWidth="1"/>
    <col min="9732" max="9734" width="3.7109375" style="697" customWidth="1"/>
    <col min="9735" max="9735" width="1.7109375" style="697" customWidth="1"/>
    <col min="9736" max="9736" width="5.7109375" style="697" customWidth="1"/>
    <col min="9737" max="9738" width="3.7109375" style="697" customWidth="1"/>
    <col min="9739" max="9739" width="1.7109375" style="697" customWidth="1"/>
    <col min="9740" max="9743" width="3.7109375" style="697" customWidth="1"/>
    <col min="9744" max="9744" width="2.85546875" style="697" customWidth="1"/>
    <col min="9745" max="9745" width="3.7109375" style="697" customWidth="1"/>
    <col min="9746" max="9746" width="4" style="697" customWidth="1"/>
    <col min="9747" max="9747" width="3.7109375" style="697" customWidth="1"/>
    <col min="9748" max="9749" width="1.7109375" style="697" customWidth="1"/>
    <col min="9750" max="9750" width="2.7109375" style="697" customWidth="1"/>
    <col min="9751" max="9751" width="4.140625" style="697" customWidth="1"/>
    <col min="9752" max="9755" width="3.7109375" style="697" customWidth="1"/>
    <col min="9756" max="9984" width="9.140625" style="697"/>
    <col min="9985" max="9985" width="5.7109375" style="697" customWidth="1"/>
    <col min="9986" max="9986" width="1.7109375" style="697" customWidth="1"/>
    <col min="9987" max="9987" width="5.7109375" style="697" customWidth="1"/>
    <col min="9988" max="9990" width="3.7109375" style="697" customWidth="1"/>
    <col min="9991" max="9991" width="1.7109375" style="697" customWidth="1"/>
    <col min="9992" max="9992" width="5.7109375" style="697" customWidth="1"/>
    <col min="9993" max="9994" width="3.7109375" style="697" customWidth="1"/>
    <col min="9995" max="9995" width="1.7109375" style="697" customWidth="1"/>
    <col min="9996" max="9999" width="3.7109375" style="697" customWidth="1"/>
    <col min="10000" max="10000" width="2.85546875" style="697" customWidth="1"/>
    <col min="10001" max="10001" width="3.7109375" style="697" customWidth="1"/>
    <col min="10002" max="10002" width="4" style="697" customWidth="1"/>
    <col min="10003" max="10003" width="3.7109375" style="697" customWidth="1"/>
    <col min="10004" max="10005" width="1.7109375" style="697" customWidth="1"/>
    <col min="10006" max="10006" width="2.7109375" style="697" customWidth="1"/>
    <col min="10007" max="10007" width="4.140625" style="697" customWidth="1"/>
    <col min="10008" max="10011" width="3.7109375" style="697" customWidth="1"/>
    <col min="10012" max="10240" width="9.140625" style="697"/>
    <col min="10241" max="10241" width="5.7109375" style="697" customWidth="1"/>
    <col min="10242" max="10242" width="1.7109375" style="697" customWidth="1"/>
    <col min="10243" max="10243" width="5.7109375" style="697" customWidth="1"/>
    <col min="10244" max="10246" width="3.7109375" style="697" customWidth="1"/>
    <col min="10247" max="10247" width="1.7109375" style="697" customWidth="1"/>
    <col min="10248" max="10248" width="5.7109375" style="697" customWidth="1"/>
    <col min="10249" max="10250" width="3.7109375" style="697" customWidth="1"/>
    <col min="10251" max="10251" width="1.7109375" style="697" customWidth="1"/>
    <col min="10252" max="10255" width="3.7109375" style="697" customWidth="1"/>
    <col min="10256" max="10256" width="2.85546875" style="697" customWidth="1"/>
    <col min="10257" max="10257" width="3.7109375" style="697" customWidth="1"/>
    <col min="10258" max="10258" width="4" style="697" customWidth="1"/>
    <col min="10259" max="10259" width="3.7109375" style="697" customWidth="1"/>
    <col min="10260" max="10261" width="1.7109375" style="697" customWidth="1"/>
    <col min="10262" max="10262" width="2.7109375" style="697" customWidth="1"/>
    <col min="10263" max="10263" width="4.140625" style="697" customWidth="1"/>
    <col min="10264" max="10267" width="3.7109375" style="697" customWidth="1"/>
    <col min="10268" max="10496" width="9.140625" style="697"/>
    <col min="10497" max="10497" width="5.7109375" style="697" customWidth="1"/>
    <col min="10498" max="10498" width="1.7109375" style="697" customWidth="1"/>
    <col min="10499" max="10499" width="5.7109375" style="697" customWidth="1"/>
    <col min="10500" max="10502" width="3.7109375" style="697" customWidth="1"/>
    <col min="10503" max="10503" width="1.7109375" style="697" customWidth="1"/>
    <col min="10504" max="10504" width="5.7109375" style="697" customWidth="1"/>
    <col min="10505" max="10506" width="3.7109375" style="697" customWidth="1"/>
    <col min="10507" max="10507" width="1.7109375" style="697" customWidth="1"/>
    <col min="10508" max="10511" width="3.7109375" style="697" customWidth="1"/>
    <col min="10512" max="10512" width="2.85546875" style="697" customWidth="1"/>
    <col min="10513" max="10513" width="3.7109375" style="697" customWidth="1"/>
    <col min="10514" max="10514" width="4" style="697" customWidth="1"/>
    <col min="10515" max="10515" width="3.7109375" style="697" customWidth="1"/>
    <col min="10516" max="10517" width="1.7109375" style="697" customWidth="1"/>
    <col min="10518" max="10518" width="2.7109375" style="697" customWidth="1"/>
    <col min="10519" max="10519" width="4.140625" style="697" customWidth="1"/>
    <col min="10520" max="10523" width="3.7109375" style="697" customWidth="1"/>
    <col min="10524" max="10752" width="9.140625" style="697"/>
    <col min="10753" max="10753" width="5.7109375" style="697" customWidth="1"/>
    <col min="10754" max="10754" width="1.7109375" style="697" customWidth="1"/>
    <col min="10755" max="10755" width="5.7109375" style="697" customWidth="1"/>
    <col min="10756" max="10758" width="3.7109375" style="697" customWidth="1"/>
    <col min="10759" max="10759" width="1.7109375" style="697" customWidth="1"/>
    <col min="10760" max="10760" width="5.7109375" style="697" customWidth="1"/>
    <col min="10761" max="10762" width="3.7109375" style="697" customWidth="1"/>
    <col min="10763" max="10763" width="1.7109375" style="697" customWidth="1"/>
    <col min="10764" max="10767" width="3.7109375" style="697" customWidth="1"/>
    <col min="10768" max="10768" width="2.85546875" style="697" customWidth="1"/>
    <col min="10769" max="10769" width="3.7109375" style="697" customWidth="1"/>
    <col min="10770" max="10770" width="4" style="697" customWidth="1"/>
    <col min="10771" max="10771" width="3.7109375" style="697" customWidth="1"/>
    <col min="10772" max="10773" width="1.7109375" style="697" customWidth="1"/>
    <col min="10774" max="10774" width="2.7109375" style="697" customWidth="1"/>
    <col min="10775" max="10775" width="4.140625" style="697" customWidth="1"/>
    <col min="10776" max="10779" width="3.7109375" style="697" customWidth="1"/>
    <col min="10780" max="11008" width="9.140625" style="697"/>
    <col min="11009" max="11009" width="5.7109375" style="697" customWidth="1"/>
    <col min="11010" max="11010" width="1.7109375" style="697" customWidth="1"/>
    <col min="11011" max="11011" width="5.7109375" style="697" customWidth="1"/>
    <col min="11012" max="11014" width="3.7109375" style="697" customWidth="1"/>
    <col min="11015" max="11015" width="1.7109375" style="697" customWidth="1"/>
    <col min="11016" max="11016" width="5.7109375" style="697" customWidth="1"/>
    <col min="11017" max="11018" width="3.7109375" style="697" customWidth="1"/>
    <col min="11019" max="11019" width="1.7109375" style="697" customWidth="1"/>
    <col min="11020" max="11023" width="3.7109375" style="697" customWidth="1"/>
    <col min="11024" max="11024" width="2.85546875" style="697" customWidth="1"/>
    <col min="11025" max="11025" width="3.7109375" style="697" customWidth="1"/>
    <col min="11026" max="11026" width="4" style="697" customWidth="1"/>
    <col min="11027" max="11027" width="3.7109375" style="697" customWidth="1"/>
    <col min="11028" max="11029" width="1.7109375" style="697" customWidth="1"/>
    <col min="11030" max="11030" width="2.7109375" style="697" customWidth="1"/>
    <col min="11031" max="11031" width="4.140625" style="697" customWidth="1"/>
    <col min="11032" max="11035" width="3.7109375" style="697" customWidth="1"/>
    <col min="11036" max="11264" width="9.140625" style="697"/>
    <col min="11265" max="11265" width="5.7109375" style="697" customWidth="1"/>
    <col min="11266" max="11266" width="1.7109375" style="697" customWidth="1"/>
    <col min="11267" max="11267" width="5.7109375" style="697" customWidth="1"/>
    <col min="11268" max="11270" width="3.7109375" style="697" customWidth="1"/>
    <col min="11271" max="11271" width="1.7109375" style="697" customWidth="1"/>
    <col min="11272" max="11272" width="5.7109375" style="697" customWidth="1"/>
    <col min="11273" max="11274" width="3.7109375" style="697" customWidth="1"/>
    <col min="11275" max="11275" width="1.7109375" style="697" customWidth="1"/>
    <col min="11276" max="11279" width="3.7109375" style="697" customWidth="1"/>
    <col min="11280" max="11280" width="2.85546875" style="697" customWidth="1"/>
    <col min="11281" max="11281" width="3.7109375" style="697" customWidth="1"/>
    <col min="11282" max="11282" width="4" style="697" customWidth="1"/>
    <col min="11283" max="11283" width="3.7109375" style="697" customWidth="1"/>
    <col min="11284" max="11285" width="1.7109375" style="697" customWidth="1"/>
    <col min="11286" max="11286" width="2.7109375" style="697" customWidth="1"/>
    <col min="11287" max="11287" width="4.140625" style="697" customWidth="1"/>
    <col min="11288" max="11291" width="3.7109375" style="697" customWidth="1"/>
    <col min="11292" max="11520" width="9.140625" style="697"/>
    <col min="11521" max="11521" width="5.7109375" style="697" customWidth="1"/>
    <col min="11522" max="11522" width="1.7109375" style="697" customWidth="1"/>
    <col min="11523" max="11523" width="5.7109375" style="697" customWidth="1"/>
    <col min="11524" max="11526" width="3.7109375" style="697" customWidth="1"/>
    <col min="11527" max="11527" width="1.7109375" style="697" customWidth="1"/>
    <col min="11528" max="11528" width="5.7109375" style="697" customWidth="1"/>
    <col min="11529" max="11530" width="3.7109375" style="697" customWidth="1"/>
    <col min="11531" max="11531" width="1.7109375" style="697" customWidth="1"/>
    <col min="11532" max="11535" width="3.7109375" style="697" customWidth="1"/>
    <col min="11536" max="11536" width="2.85546875" style="697" customWidth="1"/>
    <col min="11537" max="11537" width="3.7109375" style="697" customWidth="1"/>
    <col min="11538" max="11538" width="4" style="697" customWidth="1"/>
    <col min="11539" max="11539" width="3.7109375" style="697" customWidth="1"/>
    <col min="11540" max="11541" width="1.7109375" style="697" customWidth="1"/>
    <col min="11542" max="11542" width="2.7109375" style="697" customWidth="1"/>
    <col min="11543" max="11543" width="4.140625" style="697" customWidth="1"/>
    <col min="11544" max="11547" width="3.7109375" style="697" customWidth="1"/>
    <col min="11548" max="11776" width="9.140625" style="697"/>
    <col min="11777" max="11777" width="5.7109375" style="697" customWidth="1"/>
    <col min="11778" max="11778" width="1.7109375" style="697" customWidth="1"/>
    <col min="11779" max="11779" width="5.7109375" style="697" customWidth="1"/>
    <col min="11780" max="11782" width="3.7109375" style="697" customWidth="1"/>
    <col min="11783" max="11783" width="1.7109375" style="697" customWidth="1"/>
    <col min="11784" max="11784" width="5.7109375" style="697" customWidth="1"/>
    <col min="11785" max="11786" width="3.7109375" style="697" customWidth="1"/>
    <col min="11787" max="11787" width="1.7109375" style="697" customWidth="1"/>
    <col min="11788" max="11791" width="3.7109375" style="697" customWidth="1"/>
    <col min="11792" max="11792" width="2.85546875" style="697" customWidth="1"/>
    <col min="11793" max="11793" width="3.7109375" style="697" customWidth="1"/>
    <col min="11794" max="11794" width="4" style="697" customWidth="1"/>
    <col min="11795" max="11795" width="3.7109375" style="697" customWidth="1"/>
    <col min="11796" max="11797" width="1.7109375" style="697" customWidth="1"/>
    <col min="11798" max="11798" width="2.7109375" style="697" customWidth="1"/>
    <col min="11799" max="11799" width="4.140625" style="697" customWidth="1"/>
    <col min="11800" max="11803" width="3.7109375" style="697" customWidth="1"/>
    <col min="11804" max="12032" width="9.140625" style="697"/>
    <col min="12033" max="12033" width="5.7109375" style="697" customWidth="1"/>
    <col min="12034" max="12034" width="1.7109375" style="697" customWidth="1"/>
    <col min="12035" max="12035" width="5.7109375" style="697" customWidth="1"/>
    <col min="12036" max="12038" width="3.7109375" style="697" customWidth="1"/>
    <col min="12039" max="12039" width="1.7109375" style="697" customWidth="1"/>
    <col min="12040" max="12040" width="5.7109375" style="697" customWidth="1"/>
    <col min="12041" max="12042" width="3.7109375" style="697" customWidth="1"/>
    <col min="12043" max="12043" width="1.7109375" style="697" customWidth="1"/>
    <col min="12044" max="12047" width="3.7109375" style="697" customWidth="1"/>
    <col min="12048" max="12048" width="2.85546875" style="697" customWidth="1"/>
    <col min="12049" max="12049" width="3.7109375" style="697" customWidth="1"/>
    <col min="12050" max="12050" width="4" style="697" customWidth="1"/>
    <col min="12051" max="12051" width="3.7109375" style="697" customWidth="1"/>
    <col min="12052" max="12053" width="1.7109375" style="697" customWidth="1"/>
    <col min="12054" max="12054" width="2.7109375" style="697" customWidth="1"/>
    <col min="12055" max="12055" width="4.140625" style="697" customWidth="1"/>
    <col min="12056" max="12059" width="3.7109375" style="697" customWidth="1"/>
    <col min="12060" max="12288" width="9.140625" style="697"/>
    <col min="12289" max="12289" width="5.7109375" style="697" customWidth="1"/>
    <col min="12290" max="12290" width="1.7109375" style="697" customWidth="1"/>
    <col min="12291" max="12291" width="5.7109375" style="697" customWidth="1"/>
    <col min="12292" max="12294" width="3.7109375" style="697" customWidth="1"/>
    <col min="12295" max="12295" width="1.7109375" style="697" customWidth="1"/>
    <col min="12296" max="12296" width="5.7109375" style="697" customWidth="1"/>
    <col min="12297" max="12298" width="3.7109375" style="697" customWidth="1"/>
    <col min="12299" max="12299" width="1.7109375" style="697" customWidth="1"/>
    <col min="12300" max="12303" width="3.7109375" style="697" customWidth="1"/>
    <col min="12304" max="12304" width="2.85546875" style="697" customWidth="1"/>
    <col min="12305" max="12305" width="3.7109375" style="697" customWidth="1"/>
    <col min="12306" max="12306" width="4" style="697" customWidth="1"/>
    <col min="12307" max="12307" width="3.7109375" style="697" customWidth="1"/>
    <col min="12308" max="12309" width="1.7109375" style="697" customWidth="1"/>
    <col min="12310" max="12310" width="2.7109375" style="697" customWidth="1"/>
    <col min="12311" max="12311" width="4.140625" style="697" customWidth="1"/>
    <col min="12312" max="12315" width="3.7109375" style="697" customWidth="1"/>
    <col min="12316" max="12544" width="9.140625" style="697"/>
    <col min="12545" max="12545" width="5.7109375" style="697" customWidth="1"/>
    <col min="12546" max="12546" width="1.7109375" style="697" customWidth="1"/>
    <col min="12547" max="12547" width="5.7109375" style="697" customWidth="1"/>
    <col min="12548" max="12550" width="3.7109375" style="697" customWidth="1"/>
    <col min="12551" max="12551" width="1.7109375" style="697" customWidth="1"/>
    <col min="12552" max="12552" width="5.7109375" style="697" customWidth="1"/>
    <col min="12553" max="12554" width="3.7109375" style="697" customWidth="1"/>
    <col min="12555" max="12555" width="1.7109375" style="697" customWidth="1"/>
    <col min="12556" max="12559" width="3.7109375" style="697" customWidth="1"/>
    <col min="12560" max="12560" width="2.85546875" style="697" customWidth="1"/>
    <col min="12561" max="12561" width="3.7109375" style="697" customWidth="1"/>
    <col min="12562" max="12562" width="4" style="697" customWidth="1"/>
    <col min="12563" max="12563" width="3.7109375" style="697" customWidth="1"/>
    <col min="12564" max="12565" width="1.7109375" style="697" customWidth="1"/>
    <col min="12566" max="12566" width="2.7109375" style="697" customWidth="1"/>
    <col min="12567" max="12567" width="4.140625" style="697" customWidth="1"/>
    <col min="12568" max="12571" width="3.7109375" style="697" customWidth="1"/>
    <col min="12572" max="12800" width="9.140625" style="697"/>
    <col min="12801" max="12801" width="5.7109375" style="697" customWidth="1"/>
    <col min="12802" max="12802" width="1.7109375" style="697" customWidth="1"/>
    <col min="12803" max="12803" width="5.7109375" style="697" customWidth="1"/>
    <col min="12804" max="12806" width="3.7109375" style="697" customWidth="1"/>
    <col min="12807" max="12807" width="1.7109375" style="697" customWidth="1"/>
    <col min="12808" max="12808" width="5.7109375" style="697" customWidth="1"/>
    <col min="12809" max="12810" width="3.7109375" style="697" customWidth="1"/>
    <col min="12811" max="12811" width="1.7109375" style="697" customWidth="1"/>
    <col min="12812" max="12815" width="3.7109375" style="697" customWidth="1"/>
    <col min="12816" max="12816" width="2.85546875" style="697" customWidth="1"/>
    <col min="12817" max="12817" width="3.7109375" style="697" customWidth="1"/>
    <col min="12818" max="12818" width="4" style="697" customWidth="1"/>
    <col min="12819" max="12819" width="3.7109375" style="697" customWidth="1"/>
    <col min="12820" max="12821" width="1.7109375" style="697" customWidth="1"/>
    <col min="12822" max="12822" width="2.7109375" style="697" customWidth="1"/>
    <col min="12823" max="12823" width="4.140625" style="697" customWidth="1"/>
    <col min="12824" max="12827" width="3.7109375" style="697" customWidth="1"/>
    <col min="12828" max="13056" width="9.140625" style="697"/>
    <col min="13057" max="13057" width="5.7109375" style="697" customWidth="1"/>
    <col min="13058" max="13058" width="1.7109375" style="697" customWidth="1"/>
    <col min="13059" max="13059" width="5.7109375" style="697" customWidth="1"/>
    <col min="13060" max="13062" width="3.7109375" style="697" customWidth="1"/>
    <col min="13063" max="13063" width="1.7109375" style="697" customWidth="1"/>
    <col min="13064" max="13064" width="5.7109375" style="697" customWidth="1"/>
    <col min="13065" max="13066" width="3.7109375" style="697" customWidth="1"/>
    <col min="13067" max="13067" width="1.7109375" style="697" customWidth="1"/>
    <col min="13068" max="13071" width="3.7109375" style="697" customWidth="1"/>
    <col min="13072" max="13072" width="2.85546875" style="697" customWidth="1"/>
    <col min="13073" max="13073" width="3.7109375" style="697" customWidth="1"/>
    <col min="13074" max="13074" width="4" style="697" customWidth="1"/>
    <col min="13075" max="13075" width="3.7109375" style="697" customWidth="1"/>
    <col min="13076" max="13077" width="1.7109375" style="697" customWidth="1"/>
    <col min="13078" max="13078" width="2.7109375" style="697" customWidth="1"/>
    <col min="13079" max="13079" width="4.140625" style="697" customWidth="1"/>
    <col min="13080" max="13083" width="3.7109375" style="697" customWidth="1"/>
    <col min="13084" max="13312" width="9.140625" style="697"/>
    <col min="13313" max="13313" width="5.7109375" style="697" customWidth="1"/>
    <col min="13314" max="13314" width="1.7109375" style="697" customWidth="1"/>
    <col min="13315" max="13315" width="5.7109375" style="697" customWidth="1"/>
    <col min="13316" max="13318" width="3.7109375" style="697" customWidth="1"/>
    <col min="13319" max="13319" width="1.7109375" style="697" customWidth="1"/>
    <col min="13320" max="13320" width="5.7109375" style="697" customWidth="1"/>
    <col min="13321" max="13322" width="3.7109375" style="697" customWidth="1"/>
    <col min="13323" max="13323" width="1.7109375" style="697" customWidth="1"/>
    <col min="13324" max="13327" width="3.7109375" style="697" customWidth="1"/>
    <col min="13328" max="13328" width="2.85546875" style="697" customWidth="1"/>
    <col min="13329" max="13329" width="3.7109375" style="697" customWidth="1"/>
    <col min="13330" max="13330" width="4" style="697" customWidth="1"/>
    <col min="13331" max="13331" width="3.7109375" style="697" customWidth="1"/>
    <col min="13332" max="13333" width="1.7109375" style="697" customWidth="1"/>
    <col min="13334" max="13334" width="2.7109375" style="697" customWidth="1"/>
    <col min="13335" max="13335" width="4.140625" style="697" customWidth="1"/>
    <col min="13336" max="13339" width="3.7109375" style="697" customWidth="1"/>
    <col min="13340" max="13568" width="9.140625" style="697"/>
    <col min="13569" max="13569" width="5.7109375" style="697" customWidth="1"/>
    <col min="13570" max="13570" width="1.7109375" style="697" customWidth="1"/>
    <col min="13571" max="13571" width="5.7109375" style="697" customWidth="1"/>
    <col min="13572" max="13574" width="3.7109375" style="697" customWidth="1"/>
    <col min="13575" max="13575" width="1.7109375" style="697" customWidth="1"/>
    <col min="13576" max="13576" width="5.7109375" style="697" customWidth="1"/>
    <col min="13577" max="13578" width="3.7109375" style="697" customWidth="1"/>
    <col min="13579" max="13579" width="1.7109375" style="697" customWidth="1"/>
    <col min="13580" max="13583" width="3.7109375" style="697" customWidth="1"/>
    <col min="13584" max="13584" width="2.85546875" style="697" customWidth="1"/>
    <col min="13585" max="13585" width="3.7109375" style="697" customWidth="1"/>
    <col min="13586" max="13586" width="4" style="697" customWidth="1"/>
    <col min="13587" max="13587" width="3.7109375" style="697" customWidth="1"/>
    <col min="13588" max="13589" width="1.7109375" style="697" customWidth="1"/>
    <col min="13590" max="13590" width="2.7109375" style="697" customWidth="1"/>
    <col min="13591" max="13591" width="4.140625" style="697" customWidth="1"/>
    <col min="13592" max="13595" width="3.7109375" style="697" customWidth="1"/>
    <col min="13596" max="13824" width="9.140625" style="697"/>
    <col min="13825" max="13825" width="5.7109375" style="697" customWidth="1"/>
    <col min="13826" max="13826" width="1.7109375" style="697" customWidth="1"/>
    <col min="13827" max="13827" width="5.7109375" style="697" customWidth="1"/>
    <col min="13828" max="13830" width="3.7109375" style="697" customWidth="1"/>
    <col min="13831" max="13831" width="1.7109375" style="697" customWidth="1"/>
    <col min="13832" max="13832" width="5.7109375" style="697" customWidth="1"/>
    <col min="13833" max="13834" width="3.7109375" style="697" customWidth="1"/>
    <col min="13835" max="13835" width="1.7109375" style="697" customWidth="1"/>
    <col min="13836" max="13839" width="3.7109375" style="697" customWidth="1"/>
    <col min="13840" max="13840" width="2.85546875" style="697" customWidth="1"/>
    <col min="13841" max="13841" width="3.7109375" style="697" customWidth="1"/>
    <col min="13842" max="13842" width="4" style="697" customWidth="1"/>
    <col min="13843" max="13843" width="3.7109375" style="697" customWidth="1"/>
    <col min="13844" max="13845" width="1.7109375" style="697" customWidth="1"/>
    <col min="13846" max="13846" width="2.7109375" style="697" customWidth="1"/>
    <col min="13847" max="13847" width="4.140625" style="697" customWidth="1"/>
    <col min="13848" max="13851" width="3.7109375" style="697" customWidth="1"/>
    <col min="13852" max="14080" width="9.140625" style="697"/>
    <col min="14081" max="14081" width="5.7109375" style="697" customWidth="1"/>
    <col min="14082" max="14082" width="1.7109375" style="697" customWidth="1"/>
    <col min="14083" max="14083" width="5.7109375" style="697" customWidth="1"/>
    <col min="14084" max="14086" width="3.7109375" style="697" customWidth="1"/>
    <col min="14087" max="14087" width="1.7109375" style="697" customWidth="1"/>
    <col min="14088" max="14088" width="5.7109375" style="697" customWidth="1"/>
    <col min="14089" max="14090" width="3.7109375" style="697" customWidth="1"/>
    <col min="14091" max="14091" width="1.7109375" style="697" customWidth="1"/>
    <col min="14092" max="14095" width="3.7109375" style="697" customWidth="1"/>
    <col min="14096" max="14096" width="2.85546875" style="697" customWidth="1"/>
    <col min="14097" max="14097" width="3.7109375" style="697" customWidth="1"/>
    <col min="14098" max="14098" width="4" style="697" customWidth="1"/>
    <col min="14099" max="14099" width="3.7109375" style="697" customWidth="1"/>
    <col min="14100" max="14101" width="1.7109375" style="697" customWidth="1"/>
    <col min="14102" max="14102" width="2.7109375" style="697" customWidth="1"/>
    <col min="14103" max="14103" width="4.140625" style="697" customWidth="1"/>
    <col min="14104" max="14107" width="3.7109375" style="697" customWidth="1"/>
    <col min="14108" max="14336" width="9.140625" style="697"/>
    <col min="14337" max="14337" width="5.7109375" style="697" customWidth="1"/>
    <col min="14338" max="14338" width="1.7109375" style="697" customWidth="1"/>
    <col min="14339" max="14339" width="5.7109375" style="697" customWidth="1"/>
    <col min="14340" max="14342" width="3.7109375" style="697" customWidth="1"/>
    <col min="14343" max="14343" width="1.7109375" style="697" customWidth="1"/>
    <col min="14344" max="14344" width="5.7109375" style="697" customWidth="1"/>
    <col min="14345" max="14346" width="3.7109375" style="697" customWidth="1"/>
    <col min="14347" max="14347" width="1.7109375" style="697" customWidth="1"/>
    <col min="14348" max="14351" width="3.7109375" style="697" customWidth="1"/>
    <col min="14352" max="14352" width="2.85546875" style="697" customWidth="1"/>
    <col min="14353" max="14353" width="3.7109375" style="697" customWidth="1"/>
    <col min="14354" max="14354" width="4" style="697" customWidth="1"/>
    <col min="14355" max="14355" width="3.7109375" style="697" customWidth="1"/>
    <col min="14356" max="14357" width="1.7109375" style="697" customWidth="1"/>
    <col min="14358" max="14358" width="2.7109375" style="697" customWidth="1"/>
    <col min="14359" max="14359" width="4.140625" style="697" customWidth="1"/>
    <col min="14360" max="14363" width="3.7109375" style="697" customWidth="1"/>
    <col min="14364" max="14592" width="9.140625" style="697"/>
    <col min="14593" max="14593" width="5.7109375" style="697" customWidth="1"/>
    <col min="14594" max="14594" width="1.7109375" style="697" customWidth="1"/>
    <col min="14595" max="14595" width="5.7109375" style="697" customWidth="1"/>
    <col min="14596" max="14598" width="3.7109375" style="697" customWidth="1"/>
    <col min="14599" max="14599" width="1.7109375" style="697" customWidth="1"/>
    <col min="14600" max="14600" width="5.7109375" style="697" customWidth="1"/>
    <col min="14601" max="14602" width="3.7109375" style="697" customWidth="1"/>
    <col min="14603" max="14603" width="1.7109375" style="697" customWidth="1"/>
    <col min="14604" max="14607" width="3.7109375" style="697" customWidth="1"/>
    <col min="14608" max="14608" width="2.85546875" style="697" customWidth="1"/>
    <col min="14609" max="14609" width="3.7109375" style="697" customWidth="1"/>
    <col min="14610" max="14610" width="4" style="697" customWidth="1"/>
    <col min="14611" max="14611" width="3.7109375" style="697" customWidth="1"/>
    <col min="14612" max="14613" width="1.7109375" style="697" customWidth="1"/>
    <col min="14614" max="14614" width="2.7109375" style="697" customWidth="1"/>
    <col min="14615" max="14615" width="4.140625" style="697" customWidth="1"/>
    <col min="14616" max="14619" width="3.7109375" style="697" customWidth="1"/>
    <col min="14620" max="14848" width="9.140625" style="697"/>
    <col min="14849" max="14849" width="5.7109375" style="697" customWidth="1"/>
    <col min="14850" max="14850" width="1.7109375" style="697" customWidth="1"/>
    <col min="14851" max="14851" width="5.7109375" style="697" customWidth="1"/>
    <col min="14852" max="14854" width="3.7109375" style="697" customWidth="1"/>
    <col min="14855" max="14855" width="1.7109375" style="697" customWidth="1"/>
    <col min="14856" max="14856" width="5.7109375" style="697" customWidth="1"/>
    <col min="14857" max="14858" width="3.7109375" style="697" customWidth="1"/>
    <col min="14859" max="14859" width="1.7109375" style="697" customWidth="1"/>
    <col min="14860" max="14863" width="3.7109375" style="697" customWidth="1"/>
    <col min="14864" max="14864" width="2.85546875" style="697" customWidth="1"/>
    <col min="14865" max="14865" width="3.7109375" style="697" customWidth="1"/>
    <col min="14866" max="14866" width="4" style="697" customWidth="1"/>
    <col min="14867" max="14867" width="3.7109375" style="697" customWidth="1"/>
    <col min="14868" max="14869" width="1.7109375" style="697" customWidth="1"/>
    <col min="14870" max="14870" width="2.7109375" style="697" customWidth="1"/>
    <col min="14871" max="14871" width="4.140625" style="697" customWidth="1"/>
    <col min="14872" max="14875" width="3.7109375" style="697" customWidth="1"/>
    <col min="14876" max="15104" width="9.140625" style="697"/>
    <col min="15105" max="15105" width="5.7109375" style="697" customWidth="1"/>
    <col min="15106" max="15106" width="1.7109375" style="697" customWidth="1"/>
    <col min="15107" max="15107" width="5.7109375" style="697" customWidth="1"/>
    <col min="15108" max="15110" width="3.7109375" style="697" customWidth="1"/>
    <col min="15111" max="15111" width="1.7109375" style="697" customWidth="1"/>
    <col min="15112" max="15112" width="5.7109375" style="697" customWidth="1"/>
    <col min="15113" max="15114" width="3.7109375" style="697" customWidth="1"/>
    <col min="15115" max="15115" width="1.7109375" style="697" customWidth="1"/>
    <col min="15116" max="15119" width="3.7109375" style="697" customWidth="1"/>
    <col min="15120" max="15120" width="2.85546875" style="697" customWidth="1"/>
    <col min="15121" max="15121" width="3.7109375" style="697" customWidth="1"/>
    <col min="15122" max="15122" width="4" style="697" customWidth="1"/>
    <col min="15123" max="15123" width="3.7109375" style="697" customWidth="1"/>
    <col min="15124" max="15125" width="1.7109375" style="697" customWidth="1"/>
    <col min="15126" max="15126" width="2.7109375" style="697" customWidth="1"/>
    <col min="15127" max="15127" width="4.140625" style="697" customWidth="1"/>
    <col min="15128" max="15131" width="3.7109375" style="697" customWidth="1"/>
    <col min="15132" max="15360" width="9.140625" style="697"/>
    <col min="15361" max="15361" width="5.7109375" style="697" customWidth="1"/>
    <col min="15362" max="15362" width="1.7109375" style="697" customWidth="1"/>
    <col min="15363" max="15363" width="5.7109375" style="697" customWidth="1"/>
    <col min="15364" max="15366" width="3.7109375" style="697" customWidth="1"/>
    <col min="15367" max="15367" width="1.7109375" style="697" customWidth="1"/>
    <col min="15368" max="15368" width="5.7109375" style="697" customWidth="1"/>
    <col min="15369" max="15370" width="3.7109375" style="697" customWidth="1"/>
    <col min="15371" max="15371" width="1.7109375" style="697" customWidth="1"/>
    <col min="15372" max="15375" width="3.7109375" style="697" customWidth="1"/>
    <col min="15376" max="15376" width="2.85546875" style="697" customWidth="1"/>
    <col min="15377" max="15377" width="3.7109375" style="697" customWidth="1"/>
    <col min="15378" max="15378" width="4" style="697" customWidth="1"/>
    <col min="15379" max="15379" width="3.7109375" style="697" customWidth="1"/>
    <col min="15380" max="15381" width="1.7109375" style="697" customWidth="1"/>
    <col min="15382" max="15382" width="2.7109375" style="697" customWidth="1"/>
    <col min="15383" max="15383" width="4.140625" style="697" customWidth="1"/>
    <col min="15384" max="15387" width="3.7109375" style="697" customWidth="1"/>
    <col min="15388" max="15616" width="9.140625" style="697"/>
    <col min="15617" max="15617" width="5.7109375" style="697" customWidth="1"/>
    <col min="15618" max="15618" width="1.7109375" style="697" customWidth="1"/>
    <col min="15619" max="15619" width="5.7109375" style="697" customWidth="1"/>
    <col min="15620" max="15622" width="3.7109375" style="697" customWidth="1"/>
    <col min="15623" max="15623" width="1.7109375" style="697" customWidth="1"/>
    <col min="15624" max="15624" width="5.7109375" style="697" customWidth="1"/>
    <col min="15625" max="15626" width="3.7109375" style="697" customWidth="1"/>
    <col min="15627" max="15627" width="1.7109375" style="697" customWidth="1"/>
    <col min="15628" max="15631" width="3.7109375" style="697" customWidth="1"/>
    <col min="15632" max="15632" width="2.85546875" style="697" customWidth="1"/>
    <col min="15633" max="15633" width="3.7109375" style="697" customWidth="1"/>
    <col min="15634" max="15634" width="4" style="697" customWidth="1"/>
    <col min="15635" max="15635" width="3.7109375" style="697" customWidth="1"/>
    <col min="15636" max="15637" width="1.7109375" style="697" customWidth="1"/>
    <col min="15638" max="15638" width="2.7109375" style="697" customWidth="1"/>
    <col min="15639" max="15639" width="4.140625" style="697" customWidth="1"/>
    <col min="15640" max="15643" width="3.7109375" style="697" customWidth="1"/>
    <col min="15644" max="15872" width="9.140625" style="697"/>
    <col min="15873" max="15873" width="5.7109375" style="697" customWidth="1"/>
    <col min="15874" max="15874" width="1.7109375" style="697" customWidth="1"/>
    <col min="15875" max="15875" width="5.7109375" style="697" customWidth="1"/>
    <col min="15876" max="15878" width="3.7109375" style="697" customWidth="1"/>
    <col min="15879" max="15879" width="1.7109375" style="697" customWidth="1"/>
    <col min="15880" max="15880" width="5.7109375" style="697" customWidth="1"/>
    <col min="15881" max="15882" width="3.7109375" style="697" customWidth="1"/>
    <col min="15883" max="15883" width="1.7109375" style="697" customWidth="1"/>
    <col min="15884" max="15887" width="3.7109375" style="697" customWidth="1"/>
    <col min="15888" max="15888" width="2.85546875" style="697" customWidth="1"/>
    <col min="15889" max="15889" width="3.7109375" style="697" customWidth="1"/>
    <col min="15890" max="15890" width="4" style="697" customWidth="1"/>
    <col min="15891" max="15891" width="3.7109375" style="697" customWidth="1"/>
    <col min="15892" max="15893" width="1.7109375" style="697" customWidth="1"/>
    <col min="15894" max="15894" width="2.7109375" style="697" customWidth="1"/>
    <col min="15895" max="15895" width="4.140625" style="697" customWidth="1"/>
    <col min="15896" max="15899" width="3.7109375" style="697" customWidth="1"/>
    <col min="15900" max="16128" width="9.140625" style="697"/>
    <col min="16129" max="16129" width="5.7109375" style="697" customWidth="1"/>
    <col min="16130" max="16130" width="1.7109375" style="697" customWidth="1"/>
    <col min="16131" max="16131" width="5.7109375" style="697" customWidth="1"/>
    <col min="16132" max="16134" width="3.7109375" style="697" customWidth="1"/>
    <col min="16135" max="16135" width="1.7109375" style="697" customWidth="1"/>
    <col min="16136" max="16136" width="5.7109375" style="697" customWidth="1"/>
    <col min="16137" max="16138" width="3.7109375" style="697" customWidth="1"/>
    <col min="16139" max="16139" width="1.7109375" style="697" customWidth="1"/>
    <col min="16140" max="16143" width="3.7109375" style="697" customWidth="1"/>
    <col min="16144" max="16144" width="2.85546875" style="697" customWidth="1"/>
    <col min="16145" max="16145" width="3.7109375" style="697" customWidth="1"/>
    <col min="16146" max="16146" width="4" style="697" customWidth="1"/>
    <col min="16147" max="16147" width="3.7109375" style="697" customWidth="1"/>
    <col min="16148" max="16149" width="1.7109375" style="697" customWidth="1"/>
    <col min="16150" max="16150" width="2.7109375" style="697" customWidth="1"/>
    <col min="16151" max="16151" width="4.140625" style="697" customWidth="1"/>
    <col min="16152" max="16155" width="3.7109375" style="697" customWidth="1"/>
    <col min="16156" max="16384" width="9.140625" style="697"/>
  </cols>
  <sheetData>
    <row r="1" spans="1:27" ht="18" customHeight="1">
      <c r="A1" s="1824"/>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4"/>
    </row>
    <row r="2" spans="1:27" s="712" customFormat="1" ht="15.75" customHeight="1">
      <c r="A2" s="1825" t="s">
        <v>881</v>
      </c>
      <c r="B2" s="1825"/>
      <c r="C2" s="1825"/>
      <c r="D2" s="1825"/>
      <c r="E2" s="1825"/>
      <c r="F2" s="1825"/>
      <c r="G2" s="1825"/>
      <c r="H2" s="1825"/>
      <c r="I2" s="1825"/>
      <c r="J2" s="1825"/>
      <c r="K2" s="1825"/>
      <c r="L2" s="1825"/>
      <c r="M2" s="1825"/>
      <c r="N2" s="1825"/>
      <c r="O2" s="1825"/>
      <c r="P2" s="1825"/>
      <c r="Q2" s="1825"/>
      <c r="R2" s="1825"/>
      <c r="S2" s="1825"/>
      <c r="T2" s="1825"/>
      <c r="U2" s="1825"/>
      <c r="V2" s="1825"/>
      <c r="W2" s="1825"/>
      <c r="X2" s="1825"/>
      <c r="Y2" s="1825"/>
      <c r="Z2" s="1825"/>
      <c r="AA2" s="1825"/>
    </row>
    <row r="3" spans="1:27" ht="3" customHeight="1">
      <c r="A3" s="1826"/>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row>
    <row r="4" spans="1:27" ht="15" customHeight="1">
      <c r="A4" s="1811" t="s">
        <v>882</v>
      </c>
      <c r="B4" s="1812"/>
      <c r="C4" s="1812"/>
      <c r="D4" s="1812"/>
      <c r="E4" s="1813"/>
      <c r="F4" s="1814">
        <f>'DMMI MAIN'!H5</f>
        <v>0</v>
      </c>
      <c r="G4" s="1815"/>
      <c r="H4" s="1815"/>
      <c r="I4" s="1815"/>
      <c r="J4" s="1815"/>
      <c r="K4" s="1815"/>
      <c r="L4" s="1815"/>
      <c r="M4" s="1816"/>
      <c r="O4" s="1811" t="s">
        <v>883</v>
      </c>
      <c r="P4" s="1812"/>
      <c r="Q4" s="1812"/>
      <c r="R4" s="1812"/>
      <c r="S4" s="1813"/>
      <c r="T4" s="1827"/>
      <c r="U4" s="1828"/>
      <c r="V4" s="1828"/>
      <c r="W4" s="1828"/>
      <c r="X4" s="1828"/>
      <c r="Y4" s="1828"/>
      <c r="Z4" s="1828"/>
      <c r="AA4" s="1829"/>
    </row>
    <row r="5" spans="1:27" ht="15" customHeight="1">
      <c r="A5" s="1811" t="s">
        <v>884</v>
      </c>
      <c r="B5" s="1812"/>
      <c r="C5" s="1812"/>
      <c r="D5" s="1812"/>
      <c r="E5" s="1813"/>
      <c r="F5" s="1814">
        <f>'DMMI MAIN'!C17</f>
        <v>0</v>
      </c>
      <c r="G5" s="1815"/>
      <c r="H5" s="1815"/>
      <c r="I5" s="1815"/>
      <c r="J5" s="1815"/>
      <c r="K5" s="1815"/>
      <c r="L5" s="1815"/>
      <c r="M5" s="1816"/>
      <c r="O5" s="1811" t="s">
        <v>14</v>
      </c>
      <c r="P5" s="1812"/>
      <c r="Q5" s="1812"/>
      <c r="R5" s="1812"/>
      <c r="S5" s="1813"/>
      <c r="T5" s="1814">
        <f>'DMMI MAIN'!C18</f>
        <v>0</v>
      </c>
      <c r="U5" s="1815"/>
      <c r="V5" s="1815"/>
      <c r="W5" s="1815"/>
      <c r="X5" s="1815"/>
      <c r="Y5" s="1815"/>
      <c r="Z5" s="1815"/>
      <c r="AA5" s="1816"/>
    </row>
    <row r="6" spans="1:27" ht="3" customHeight="1">
      <c r="B6" s="714"/>
      <c r="H6" s="714"/>
      <c r="I6" s="714"/>
    </row>
    <row r="7" spans="1:27" ht="15" customHeight="1">
      <c r="A7" s="1817" t="s">
        <v>885</v>
      </c>
      <c r="B7" s="1817"/>
      <c r="C7" s="1817"/>
      <c r="D7" s="1817"/>
      <c r="E7" s="1817"/>
      <c r="F7" s="1817"/>
      <c r="G7" s="1817"/>
      <c r="H7" s="1817"/>
      <c r="I7" s="1817"/>
      <c r="J7" s="1817"/>
      <c r="K7" s="713"/>
      <c r="L7" s="713"/>
      <c r="M7" s="713"/>
      <c r="N7" s="713"/>
      <c r="O7" s="1818" t="s">
        <v>886</v>
      </c>
      <c r="P7" s="1819"/>
      <c r="Q7" s="1819"/>
      <c r="R7" s="1819"/>
      <c r="S7" s="1819"/>
      <c r="T7" s="1819"/>
      <c r="U7" s="1819"/>
      <c r="V7" s="1819"/>
      <c r="W7" s="1819"/>
      <c r="X7" s="1819"/>
      <c r="Y7" s="1819"/>
      <c r="Z7" s="1819"/>
      <c r="AA7" s="1820"/>
    </row>
    <row r="8" spans="1:27" ht="3" customHeight="1">
      <c r="O8" s="1821"/>
      <c r="P8" s="1822"/>
      <c r="Q8" s="1822"/>
      <c r="R8" s="1822"/>
      <c r="S8" s="1822"/>
      <c r="T8" s="1822"/>
      <c r="U8" s="1822"/>
      <c r="V8" s="1822"/>
      <c r="W8" s="1822"/>
      <c r="X8" s="1822"/>
      <c r="Y8" s="1822"/>
      <c r="Z8" s="1822"/>
      <c r="AA8" s="1823"/>
    </row>
    <row r="9" spans="1:27" ht="15" customHeight="1">
      <c r="A9" s="1830" t="s">
        <v>887</v>
      </c>
      <c r="B9" s="1831"/>
      <c r="C9" s="1832"/>
      <c r="D9" s="1836" t="s">
        <v>888</v>
      </c>
      <c r="E9" s="1837"/>
      <c r="F9" s="1837"/>
      <c r="G9" s="1837"/>
      <c r="H9" s="1837"/>
      <c r="I9" s="1837"/>
      <c r="J9" s="1837"/>
      <c r="K9" s="1837"/>
      <c r="L9" s="1838"/>
      <c r="M9" s="715"/>
      <c r="N9" s="715"/>
      <c r="O9" s="1842" t="s">
        <v>19</v>
      </c>
      <c r="P9" s="1843"/>
      <c r="Q9" s="1843"/>
      <c r="R9" s="1844"/>
      <c r="S9" s="1842" t="s">
        <v>20</v>
      </c>
      <c r="T9" s="1843"/>
      <c r="U9" s="1843"/>
      <c r="V9" s="1843"/>
      <c r="W9" s="1844"/>
      <c r="X9" s="1842" t="s">
        <v>21</v>
      </c>
      <c r="Y9" s="1843"/>
      <c r="Z9" s="1843"/>
      <c r="AA9" s="1844"/>
    </row>
    <row r="10" spans="1:27" ht="3" customHeight="1">
      <c r="A10" s="1833"/>
      <c r="B10" s="1834"/>
      <c r="C10" s="1835"/>
      <c r="D10" s="1839"/>
      <c r="E10" s="1840"/>
      <c r="F10" s="1840"/>
      <c r="G10" s="1840"/>
      <c r="H10" s="1840"/>
      <c r="I10" s="1840"/>
      <c r="J10" s="1840"/>
      <c r="K10" s="1840"/>
      <c r="L10" s="1841"/>
      <c r="M10" s="715"/>
      <c r="N10" s="715"/>
      <c r="O10" s="1845"/>
      <c r="P10" s="1846"/>
      <c r="Q10" s="1846"/>
      <c r="R10" s="1847"/>
      <c r="S10" s="1845"/>
      <c r="T10" s="1846"/>
      <c r="U10" s="1846"/>
      <c r="V10" s="1846"/>
      <c r="W10" s="1847"/>
      <c r="X10" s="1845"/>
      <c r="Y10" s="1846"/>
      <c r="Z10" s="1846"/>
      <c r="AA10" s="1847"/>
    </row>
    <row r="11" spans="1:27" ht="15" customHeight="1">
      <c r="A11" s="1830" t="s">
        <v>889</v>
      </c>
      <c r="B11" s="1831"/>
      <c r="C11" s="1832"/>
      <c r="D11" s="1836">
        <f>'DMMI MAIN'!C12</f>
        <v>0</v>
      </c>
      <c r="E11" s="1837"/>
      <c r="F11" s="1837"/>
      <c r="G11" s="1837"/>
      <c r="H11" s="1837"/>
      <c r="I11" s="1837"/>
      <c r="J11" s="1837"/>
      <c r="K11" s="1837"/>
      <c r="L11" s="1838"/>
      <c r="M11" s="715"/>
      <c r="N11" s="715"/>
      <c r="O11" s="1848"/>
      <c r="P11" s="2248"/>
      <c r="Q11" s="2248"/>
      <c r="R11" s="2249"/>
      <c r="S11" s="1836"/>
      <c r="T11" s="1843"/>
      <c r="U11" s="1843"/>
      <c r="V11" s="1843"/>
      <c r="W11" s="1844"/>
      <c r="X11" s="1836"/>
      <c r="Y11" s="1843"/>
      <c r="Z11" s="1843"/>
      <c r="AA11" s="1844"/>
    </row>
    <row r="12" spans="1:27" ht="3" customHeight="1">
      <c r="A12" s="1833"/>
      <c r="B12" s="1834"/>
      <c r="C12" s="1835"/>
      <c r="D12" s="1839"/>
      <c r="E12" s="1840"/>
      <c r="F12" s="1840"/>
      <c r="G12" s="1840"/>
      <c r="H12" s="1840"/>
      <c r="I12" s="1840"/>
      <c r="J12" s="1840"/>
      <c r="K12" s="1840"/>
      <c r="L12" s="1841"/>
      <c r="M12" s="715"/>
      <c r="N12" s="715"/>
      <c r="O12" s="2250"/>
      <c r="P12" s="2251"/>
      <c r="Q12" s="2251"/>
      <c r="R12" s="2252"/>
      <c r="S12" s="1849"/>
      <c r="T12" s="1850"/>
      <c r="U12" s="1850"/>
      <c r="V12" s="1850"/>
      <c r="W12" s="1851"/>
      <c r="X12" s="1849"/>
      <c r="Y12" s="1850"/>
      <c r="Z12" s="1850"/>
      <c r="AA12" s="1851"/>
    </row>
    <row r="13" spans="1:27" ht="15" customHeight="1">
      <c r="A13" s="1830" t="s">
        <v>890</v>
      </c>
      <c r="B13" s="1831"/>
      <c r="C13" s="1832"/>
      <c r="D13" s="1836">
        <f>'DMMI MAIN'!C14</f>
        <v>0</v>
      </c>
      <c r="E13" s="1837"/>
      <c r="F13" s="1837"/>
      <c r="G13" s="1837"/>
      <c r="H13" s="1837"/>
      <c r="I13" s="1837"/>
      <c r="J13" s="1837"/>
      <c r="K13" s="1837"/>
      <c r="L13" s="1838"/>
      <c r="M13" s="715"/>
      <c r="N13" s="715"/>
      <c r="O13" s="2250"/>
      <c r="P13" s="2251"/>
      <c r="Q13" s="2251"/>
      <c r="R13" s="2252"/>
      <c r="S13" s="1849"/>
      <c r="T13" s="1850"/>
      <c r="U13" s="1850"/>
      <c r="V13" s="1850"/>
      <c r="W13" s="1851"/>
      <c r="X13" s="1849"/>
      <c r="Y13" s="1850"/>
      <c r="Z13" s="1850"/>
      <c r="AA13" s="1851"/>
    </row>
    <row r="14" spans="1:27" ht="3" customHeight="1">
      <c r="A14" s="1833"/>
      <c r="B14" s="1834"/>
      <c r="C14" s="1835"/>
      <c r="D14" s="1839"/>
      <c r="E14" s="1840"/>
      <c r="F14" s="1840"/>
      <c r="G14" s="1840"/>
      <c r="H14" s="1840"/>
      <c r="I14" s="1840"/>
      <c r="J14" s="1840"/>
      <c r="K14" s="1840"/>
      <c r="L14" s="1841"/>
      <c r="M14" s="715"/>
      <c r="N14" s="715"/>
      <c r="O14" s="2250"/>
      <c r="P14" s="2251"/>
      <c r="Q14" s="2251"/>
      <c r="R14" s="2252"/>
      <c r="S14" s="1849"/>
      <c r="T14" s="1850"/>
      <c r="U14" s="1850"/>
      <c r="V14" s="1850"/>
      <c r="W14" s="1851"/>
      <c r="X14" s="1849"/>
      <c r="Y14" s="1850"/>
      <c r="Z14" s="1850"/>
      <c r="AA14" s="1851"/>
    </row>
    <row r="15" spans="1:27" ht="15" customHeight="1">
      <c r="A15" s="1830" t="s">
        <v>891</v>
      </c>
      <c r="B15" s="1831"/>
      <c r="C15" s="1832"/>
      <c r="D15" s="1836"/>
      <c r="E15" s="1837"/>
      <c r="F15" s="1837"/>
      <c r="G15" s="1837"/>
      <c r="H15" s="1837"/>
      <c r="I15" s="1837"/>
      <c r="J15" s="1837"/>
      <c r="K15" s="1837"/>
      <c r="L15" s="1838"/>
      <c r="M15" s="715"/>
      <c r="N15" s="715"/>
      <c r="O15" s="2253"/>
      <c r="P15" s="2254"/>
      <c r="Q15" s="2254"/>
      <c r="R15" s="2255"/>
      <c r="S15" s="1845"/>
      <c r="T15" s="1846"/>
      <c r="U15" s="1846"/>
      <c r="V15" s="1846"/>
      <c r="W15" s="1847"/>
      <c r="X15" s="1845"/>
      <c r="Y15" s="1846"/>
      <c r="Z15" s="1846"/>
      <c r="AA15" s="1847"/>
    </row>
    <row r="16" spans="1:27" ht="3" customHeight="1">
      <c r="A16" s="1833"/>
      <c r="B16" s="1834"/>
      <c r="C16" s="1835"/>
      <c r="D16" s="1839"/>
      <c r="E16" s="1840"/>
      <c r="F16" s="1840"/>
      <c r="G16" s="1840"/>
      <c r="H16" s="1840"/>
      <c r="I16" s="1840"/>
      <c r="J16" s="1840"/>
      <c r="K16" s="1840"/>
      <c r="L16" s="1841"/>
      <c r="M16" s="715"/>
      <c r="N16" s="715"/>
      <c r="O16" s="1880" t="s">
        <v>892</v>
      </c>
      <c r="P16" s="1881"/>
      <c r="Q16" s="1881"/>
      <c r="R16" s="1882"/>
      <c r="S16" s="1842"/>
      <c r="T16" s="1843"/>
      <c r="U16" s="1843"/>
      <c r="V16" s="1843"/>
      <c r="W16" s="1844"/>
      <c r="X16" s="1836"/>
      <c r="Y16" s="1852"/>
      <c r="Z16" s="1852"/>
      <c r="AA16" s="1852"/>
    </row>
    <row r="17" spans="1:27" ht="12.95" customHeight="1">
      <c r="K17" s="724"/>
      <c r="L17" s="715"/>
      <c r="M17" s="715"/>
      <c r="N17" s="715"/>
      <c r="O17" s="1883"/>
      <c r="P17" s="1884"/>
      <c r="Q17" s="1884"/>
      <c r="R17" s="1885"/>
      <c r="S17" s="1845"/>
      <c r="T17" s="1846"/>
      <c r="U17" s="1846"/>
      <c r="V17" s="1846"/>
      <c r="W17" s="1847"/>
      <c r="X17" s="1853"/>
      <c r="Y17" s="1826"/>
      <c r="Z17" s="1826"/>
      <c r="AA17" s="1826"/>
    </row>
    <row r="18" spans="1:27" ht="3" customHeight="1" thickBot="1"/>
    <row r="19" spans="1:27" ht="15" customHeight="1">
      <c r="A19" s="1854" t="s">
        <v>893</v>
      </c>
      <c r="B19" s="1855"/>
      <c r="C19" s="1855"/>
      <c r="D19" s="1855"/>
      <c r="E19" s="1855"/>
      <c r="F19" s="1855"/>
      <c r="G19" s="1855"/>
      <c r="H19" s="1855"/>
      <c r="I19" s="1855"/>
      <c r="J19" s="1855"/>
      <c r="K19" s="1855"/>
      <c r="L19" s="1855"/>
      <c r="M19" s="1855"/>
      <c r="N19" s="1855"/>
      <c r="O19" s="1855"/>
      <c r="P19" s="1855"/>
      <c r="Q19" s="1855"/>
      <c r="R19" s="1855"/>
      <c r="S19" s="1855"/>
      <c r="T19" s="1855"/>
      <c r="U19" s="1855"/>
      <c r="V19" s="1855"/>
      <c r="W19" s="1855"/>
      <c r="X19" s="1855"/>
      <c r="Y19" s="1855"/>
      <c r="Z19" s="1855"/>
      <c r="AA19" s="1856"/>
    </row>
    <row r="20" spans="1:27" ht="3" customHeight="1">
      <c r="A20" s="1857"/>
      <c r="B20" s="1858"/>
      <c r="C20" s="1858"/>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9"/>
    </row>
    <row r="21" spans="1:27" ht="12.95" customHeight="1">
      <c r="A21" s="1860"/>
      <c r="B21" s="1861"/>
      <c r="C21" s="1861"/>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2"/>
    </row>
    <row r="22" spans="1:27" ht="12.95" customHeight="1">
      <c r="A22" s="1863"/>
      <c r="B22" s="1864"/>
      <c r="C22" s="1864"/>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5"/>
    </row>
    <row r="23" spans="1:27" ht="12.95" customHeight="1">
      <c r="A23" s="1863"/>
      <c r="B23" s="1864"/>
      <c r="C23" s="1864"/>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5"/>
    </row>
    <row r="24" spans="1:27" ht="12.95" customHeight="1">
      <c r="A24" s="1863"/>
      <c r="B24" s="1864"/>
      <c r="C24" s="1864"/>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5"/>
    </row>
    <row r="25" spans="1:27" ht="12.95" customHeight="1" thickBot="1">
      <c r="A25" s="1866"/>
      <c r="B25" s="1867"/>
      <c r="C25" s="1867"/>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8"/>
    </row>
    <row r="26" spans="1:27" ht="3" customHeight="1" thickBot="1">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c r="W26" s="1869"/>
      <c r="X26" s="1869"/>
      <c r="Y26" s="1869"/>
      <c r="Z26" s="1869"/>
      <c r="AA26" s="1869"/>
    </row>
    <row r="27" spans="1:27" ht="15" customHeight="1">
      <c r="A27" s="1870" t="s">
        <v>894</v>
      </c>
      <c r="B27" s="1871"/>
      <c r="C27" s="1871"/>
      <c r="D27" s="1871"/>
      <c r="E27" s="1871"/>
      <c r="F27" s="1871"/>
      <c r="G27" s="1871"/>
      <c r="H27" s="1871"/>
      <c r="I27" s="1871"/>
      <c r="J27" s="1871"/>
      <c r="K27" s="1871"/>
      <c r="L27" s="1871"/>
      <c r="M27" s="1871"/>
      <c r="N27" s="1871"/>
      <c r="O27" s="1871"/>
      <c r="P27" s="1871"/>
      <c r="Q27" s="1871"/>
      <c r="R27" s="1871"/>
      <c r="S27" s="1871"/>
      <c r="T27" s="1871"/>
      <c r="U27" s="1871"/>
      <c r="V27" s="1871"/>
      <c r="W27" s="1871"/>
      <c r="X27" s="1871"/>
      <c r="Y27" s="1871"/>
      <c r="Z27" s="1871"/>
      <c r="AA27" s="1872"/>
    </row>
    <row r="28" spans="1:27" ht="15" customHeight="1">
      <c r="A28" s="1873" t="s">
        <v>895</v>
      </c>
      <c r="B28" s="1874"/>
      <c r="C28" s="1874"/>
      <c r="D28" s="1874"/>
      <c r="E28" s="1874"/>
      <c r="F28" s="1874"/>
      <c r="G28" s="1874"/>
      <c r="H28" s="1874"/>
      <c r="I28" s="1875"/>
      <c r="J28" s="1876" t="s">
        <v>511</v>
      </c>
      <c r="K28" s="1874"/>
      <c r="L28" s="1874"/>
      <c r="M28" s="1874"/>
      <c r="N28" s="1874"/>
      <c r="O28" s="1874"/>
      <c r="P28" s="1874"/>
      <c r="Q28" s="1875"/>
      <c r="R28" s="1877" t="s">
        <v>896</v>
      </c>
      <c r="S28" s="1878"/>
      <c r="T28" s="1878"/>
      <c r="U28" s="1878"/>
      <c r="V28" s="1878"/>
      <c r="W28" s="1878"/>
      <c r="X28" s="1878"/>
      <c r="Y28" s="1878"/>
      <c r="Z28" s="1878"/>
      <c r="AA28" s="1879"/>
    </row>
    <row r="29" spans="1:27" ht="12.95" customHeight="1">
      <c r="A29" s="1891"/>
      <c r="B29" s="1892"/>
      <c r="C29" s="1892"/>
      <c r="D29" s="1892"/>
      <c r="E29" s="1892"/>
      <c r="F29" s="1892"/>
      <c r="G29" s="1892"/>
      <c r="H29" s="1892"/>
      <c r="I29" s="1893"/>
      <c r="J29" s="1894"/>
      <c r="K29" s="1892"/>
      <c r="L29" s="1892"/>
      <c r="M29" s="1892"/>
      <c r="N29" s="1892"/>
      <c r="O29" s="1892"/>
      <c r="P29" s="1892"/>
      <c r="Q29" s="1893"/>
      <c r="R29" s="1894"/>
      <c r="S29" s="1892"/>
      <c r="T29" s="1892"/>
      <c r="U29" s="1892"/>
      <c r="V29" s="1892"/>
      <c r="W29" s="1892"/>
      <c r="X29" s="1892"/>
      <c r="Y29" s="1892"/>
      <c r="Z29" s="1892"/>
      <c r="AA29" s="1895"/>
    </row>
    <row r="30" spans="1:27" ht="12.95" customHeight="1">
      <c r="A30" s="1886"/>
      <c r="B30" s="1887"/>
      <c r="C30" s="1887"/>
      <c r="D30" s="1887"/>
      <c r="E30" s="1887"/>
      <c r="F30" s="1887"/>
      <c r="G30" s="1887"/>
      <c r="H30" s="1887"/>
      <c r="I30" s="1888"/>
      <c r="J30" s="1889"/>
      <c r="K30" s="1887"/>
      <c r="L30" s="1887"/>
      <c r="M30" s="1887"/>
      <c r="N30" s="1887"/>
      <c r="O30" s="1887"/>
      <c r="P30" s="1887"/>
      <c r="Q30" s="1888"/>
      <c r="R30" s="1889"/>
      <c r="S30" s="1887"/>
      <c r="T30" s="1887"/>
      <c r="U30" s="1887"/>
      <c r="V30" s="1887"/>
      <c r="W30" s="1887"/>
      <c r="X30" s="1887"/>
      <c r="Y30" s="1887"/>
      <c r="Z30" s="1887"/>
      <c r="AA30" s="1890"/>
    </row>
    <row r="31" spans="1:27" ht="12.95" customHeight="1">
      <c r="A31" s="1886"/>
      <c r="B31" s="1887"/>
      <c r="C31" s="1887"/>
      <c r="D31" s="1887"/>
      <c r="E31" s="1887"/>
      <c r="F31" s="1887"/>
      <c r="G31" s="1887"/>
      <c r="H31" s="1887"/>
      <c r="I31" s="1888"/>
      <c r="J31" s="1889"/>
      <c r="K31" s="1887"/>
      <c r="L31" s="1887"/>
      <c r="M31" s="1887"/>
      <c r="N31" s="1887"/>
      <c r="O31" s="1887"/>
      <c r="P31" s="1887"/>
      <c r="Q31" s="1888"/>
      <c r="R31" s="1889"/>
      <c r="S31" s="1887"/>
      <c r="T31" s="1887"/>
      <c r="U31" s="1887"/>
      <c r="V31" s="1887"/>
      <c r="W31" s="1887"/>
      <c r="X31" s="1887"/>
      <c r="Y31" s="1887"/>
      <c r="Z31" s="1887"/>
      <c r="AA31" s="1890"/>
    </row>
    <row r="32" spans="1:27" ht="12.95" customHeight="1">
      <c r="A32" s="1886"/>
      <c r="B32" s="1887"/>
      <c r="C32" s="1887"/>
      <c r="D32" s="1887"/>
      <c r="E32" s="1887"/>
      <c r="F32" s="1887"/>
      <c r="G32" s="1887"/>
      <c r="H32" s="1887"/>
      <c r="I32" s="1888"/>
      <c r="J32" s="1889"/>
      <c r="K32" s="1887"/>
      <c r="L32" s="1887"/>
      <c r="M32" s="1887"/>
      <c r="N32" s="1887"/>
      <c r="O32" s="1887"/>
      <c r="P32" s="1887"/>
      <c r="Q32" s="1888"/>
      <c r="R32" s="1889"/>
      <c r="S32" s="1887"/>
      <c r="T32" s="1887"/>
      <c r="U32" s="1887"/>
      <c r="V32" s="1887"/>
      <c r="W32" s="1887"/>
      <c r="X32" s="1887"/>
      <c r="Y32" s="1887"/>
      <c r="Z32" s="1887"/>
      <c r="AA32" s="1890"/>
    </row>
    <row r="33" spans="1:27" ht="12.95" customHeight="1">
      <c r="A33" s="1886"/>
      <c r="B33" s="1887"/>
      <c r="C33" s="1887"/>
      <c r="D33" s="1887"/>
      <c r="E33" s="1887"/>
      <c r="F33" s="1887"/>
      <c r="G33" s="1887"/>
      <c r="H33" s="1887"/>
      <c r="I33" s="1888"/>
      <c r="J33" s="1889"/>
      <c r="K33" s="1887"/>
      <c r="L33" s="1887"/>
      <c r="M33" s="1887"/>
      <c r="N33" s="1887"/>
      <c r="O33" s="1887"/>
      <c r="P33" s="1887"/>
      <c r="Q33" s="1888"/>
      <c r="R33" s="1889"/>
      <c r="S33" s="1887"/>
      <c r="T33" s="1887"/>
      <c r="U33" s="1887"/>
      <c r="V33" s="1887"/>
      <c r="W33" s="1887"/>
      <c r="X33" s="1887"/>
      <c r="Y33" s="1887"/>
      <c r="Z33" s="1887"/>
      <c r="AA33" s="1890"/>
    </row>
    <row r="34" spans="1:27" ht="12.95" customHeight="1">
      <c r="A34" s="1886"/>
      <c r="B34" s="1887"/>
      <c r="C34" s="1887"/>
      <c r="D34" s="1887"/>
      <c r="E34" s="1887"/>
      <c r="F34" s="1887"/>
      <c r="G34" s="1887"/>
      <c r="H34" s="1887"/>
      <c r="I34" s="1888"/>
      <c r="J34" s="1889"/>
      <c r="K34" s="1887"/>
      <c r="L34" s="1887"/>
      <c r="M34" s="1887"/>
      <c r="N34" s="1887"/>
      <c r="O34" s="1887"/>
      <c r="P34" s="1887"/>
      <c r="Q34" s="1888"/>
      <c r="R34" s="1889"/>
      <c r="S34" s="1887"/>
      <c r="T34" s="1887"/>
      <c r="U34" s="1887"/>
      <c r="V34" s="1887"/>
      <c r="W34" s="1887"/>
      <c r="X34" s="1887"/>
      <c r="Y34" s="1887"/>
      <c r="Z34" s="1887"/>
      <c r="AA34" s="1890"/>
    </row>
    <row r="35" spans="1:27" ht="12.95" customHeight="1">
      <c r="A35" s="1886"/>
      <c r="B35" s="1887"/>
      <c r="C35" s="1887"/>
      <c r="D35" s="1887"/>
      <c r="E35" s="1887"/>
      <c r="F35" s="1887"/>
      <c r="G35" s="1887"/>
      <c r="H35" s="1887"/>
      <c r="I35" s="1888"/>
      <c r="J35" s="1889"/>
      <c r="K35" s="1887"/>
      <c r="L35" s="1887"/>
      <c r="M35" s="1887"/>
      <c r="N35" s="1887"/>
      <c r="O35" s="1887"/>
      <c r="P35" s="1887"/>
      <c r="Q35" s="1888"/>
      <c r="R35" s="1889"/>
      <c r="S35" s="1887"/>
      <c r="T35" s="1887"/>
      <c r="U35" s="1887"/>
      <c r="V35" s="1887"/>
      <c r="W35" s="1887"/>
      <c r="X35" s="1887"/>
      <c r="Y35" s="1887"/>
      <c r="Z35" s="1887"/>
      <c r="AA35" s="1890"/>
    </row>
    <row r="36" spans="1:27" ht="12.95" customHeight="1">
      <c r="A36" s="1886"/>
      <c r="B36" s="1887"/>
      <c r="C36" s="1887"/>
      <c r="D36" s="1887"/>
      <c r="E36" s="1887"/>
      <c r="F36" s="1887"/>
      <c r="G36" s="1887"/>
      <c r="H36" s="1887"/>
      <c r="I36" s="1888"/>
      <c r="J36" s="1889"/>
      <c r="K36" s="1887"/>
      <c r="L36" s="1887"/>
      <c r="M36" s="1887"/>
      <c r="N36" s="1887"/>
      <c r="O36" s="1887"/>
      <c r="P36" s="1887"/>
      <c r="Q36" s="1888"/>
      <c r="R36" s="1889"/>
      <c r="S36" s="1887"/>
      <c r="T36" s="1887"/>
      <c r="U36" s="1887"/>
      <c r="V36" s="1887"/>
      <c r="W36" s="1887"/>
      <c r="X36" s="1887"/>
      <c r="Y36" s="1887"/>
      <c r="Z36" s="1887"/>
      <c r="AA36" s="1890"/>
    </row>
    <row r="37" spans="1:27" ht="12.95" customHeight="1" thickBot="1">
      <c r="A37" s="1896"/>
      <c r="B37" s="1897"/>
      <c r="C37" s="1897"/>
      <c r="D37" s="1897"/>
      <c r="E37" s="1897"/>
      <c r="F37" s="1897"/>
      <c r="G37" s="1897"/>
      <c r="H37" s="1897"/>
      <c r="I37" s="1898"/>
      <c r="J37" s="1899"/>
      <c r="K37" s="1897"/>
      <c r="L37" s="1897"/>
      <c r="M37" s="1897"/>
      <c r="N37" s="1897"/>
      <c r="O37" s="1897"/>
      <c r="P37" s="1897"/>
      <c r="Q37" s="1898"/>
      <c r="R37" s="1899"/>
      <c r="S37" s="1897"/>
      <c r="T37" s="1897"/>
      <c r="U37" s="1897"/>
      <c r="V37" s="1897"/>
      <c r="W37" s="1897"/>
      <c r="X37" s="1897"/>
      <c r="Y37" s="1897"/>
      <c r="Z37" s="1897"/>
      <c r="AA37" s="1900"/>
    </row>
    <row r="38" spans="1:27" ht="3" customHeight="1" thickBot="1">
      <c r="A38" s="1869"/>
      <c r="B38" s="1869"/>
      <c r="C38" s="1869"/>
      <c r="D38" s="1869"/>
      <c r="E38" s="1869"/>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row>
    <row r="39" spans="1:27" ht="15" customHeight="1">
      <c r="A39" s="1870" t="s">
        <v>897</v>
      </c>
      <c r="B39" s="1871"/>
      <c r="C39" s="1871"/>
      <c r="D39" s="1871"/>
      <c r="E39" s="1871"/>
      <c r="F39" s="1871"/>
      <c r="G39" s="1871"/>
      <c r="H39" s="1871"/>
      <c r="I39" s="1871"/>
      <c r="J39" s="1871"/>
      <c r="K39" s="1871"/>
      <c r="L39" s="1871"/>
      <c r="M39" s="1871"/>
      <c r="N39" s="1871"/>
      <c r="O39" s="1871"/>
      <c r="P39" s="1871"/>
      <c r="Q39" s="1871"/>
      <c r="R39" s="1871"/>
      <c r="S39" s="1871"/>
      <c r="T39" s="1871"/>
      <c r="U39" s="1871"/>
      <c r="V39" s="1871"/>
      <c r="W39" s="1871"/>
      <c r="X39" s="1871"/>
      <c r="Y39" s="1871"/>
      <c r="Z39" s="1871"/>
      <c r="AA39" s="1872"/>
    </row>
    <row r="40" spans="1:27" ht="15" customHeight="1">
      <c r="A40" s="1873" t="s">
        <v>898</v>
      </c>
      <c r="B40" s="1874"/>
      <c r="C40" s="1874"/>
      <c r="D40" s="1874"/>
      <c r="E40" s="1874"/>
      <c r="F40" s="1874"/>
      <c r="G40" s="1875"/>
      <c r="H40" s="1876" t="s">
        <v>899</v>
      </c>
      <c r="I40" s="1874"/>
      <c r="J40" s="1874"/>
      <c r="K40" s="1874"/>
      <c r="L40" s="1874"/>
      <c r="M40" s="1874"/>
      <c r="N40" s="1875"/>
      <c r="O40" s="1876" t="s">
        <v>900</v>
      </c>
      <c r="P40" s="1874"/>
      <c r="Q40" s="1874"/>
      <c r="R40" s="1874"/>
      <c r="S40" s="1875"/>
      <c r="T40" s="1876" t="s">
        <v>901</v>
      </c>
      <c r="U40" s="1874"/>
      <c r="V40" s="1874"/>
      <c r="W40" s="1874"/>
      <c r="X40" s="1874"/>
      <c r="Y40" s="1874"/>
      <c r="Z40" s="1874"/>
      <c r="AA40" s="1901"/>
    </row>
    <row r="41" spans="1:27" ht="12.95" customHeight="1">
      <c r="A41" s="1891"/>
      <c r="B41" s="1892"/>
      <c r="C41" s="1892"/>
      <c r="D41" s="1892"/>
      <c r="E41" s="1892"/>
      <c r="F41" s="1892"/>
      <c r="G41" s="1893"/>
      <c r="H41" s="1894"/>
      <c r="I41" s="1892"/>
      <c r="J41" s="1892"/>
      <c r="K41" s="1892"/>
      <c r="L41" s="1892"/>
      <c r="M41" s="1892"/>
      <c r="N41" s="1893"/>
      <c r="O41" s="1894"/>
      <c r="P41" s="1892"/>
      <c r="Q41" s="1892"/>
      <c r="R41" s="1892"/>
      <c r="S41" s="1893"/>
      <c r="T41" s="1894"/>
      <c r="U41" s="1892"/>
      <c r="V41" s="1892"/>
      <c r="W41" s="1892"/>
      <c r="X41" s="1892"/>
      <c r="Y41" s="1892"/>
      <c r="Z41" s="1892"/>
      <c r="AA41" s="1895"/>
    </row>
    <row r="42" spans="1:27" ht="12.95" customHeight="1">
      <c r="A42" s="1886"/>
      <c r="B42" s="1887"/>
      <c r="C42" s="1887"/>
      <c r="D42" s="1887"/>
      <c r="E42" s="1887"/>
      <c r="F42" s="1887"/>
      <c r="G42" s="1888"/>
      <c r="H42" s="1889"/>
      <c r="I42" s="1887"/>
      <c r="J42" s="1887"/>
      <c r="K42" s="1887"/>
      <c r="L42" s="1887"/>
      <c r="M42" s="1887"/>
      <c r="N42" s="1888"/>
      <c r="O42" s="1889"/>
      <c r="P42" s="1887"/>
      <c r="Q42" s="1887"/>
      <c r="R42" s="1887"/>
      <c r="S42" s="1888"/>
      <c r="T42" s="1889"/>
      <c r="U42" s="1887"/>
      <c r="V42" s="1887"/>
      <c r="W42" s="1887"/>
      <c r="X42" s="1887"/>
      <c r="Y42" s="1887"/>
      <c r="Z42" s="1887"/>
      <c r="AA42" s="1890"/>
    </row>
    <row r="43" spans="1:27" ht="12.95" customHeight="1" thickBot="1">
      <c r="A43" s="1896"/>
      <c r="B43" s="1897"/>
      <c r="C43" s="1897"/>
      <c r="D43" s="1897"/>
      <c r="E43" s="1897"/>
      <c r="F43" s="1897"/>
      <c r="G43" s="1898"/>
      <c r="H43" s="1899"/>
      <c r="I43" s="1897"/>
      <c r="J43" s="1897"/>
      <c r="K43" s="1897"/>
      <c r="L43" s="1897"/>
      <c r="M43" s="1897"/>
      <c r="N43" s="1898"/>
      <c r="O43" s="1899"/>
      <c r="P43" s="1897"/>
      <c r="Q43" s="1897"/>
      <c r="R43" s="1897"/>
      <c r="S43" s="1898"/>
      <c r="T43" s="1899"/>
      <c r="U43" s="1897"/>
      <c r="V43" s="1897"/>
      <c r="W43" s="1897"/>
      <c r="X43" s="1897"/>
      <c r="Y43" s="1897"/>
      <c r="Z43" s="1897"/>
      <c r="AA43" s="1900"/>
    </row>
    <row r="44" spans="1:27" ht="3" customHeight="1" thickBot="1">
      <c r="A44" s="1869"/>
      <c r="B44" s="1869"/>
      <c r="C44" s="1869"/>
      <c r="D44" s="1869"/>
      <c r="E44" s="1869"/>
      <c r="F44" s="1869"/>
      <c r="G44" s="1869"/>
      <c r="H44" s="1869"/>
      <c r="I44" s="1869"/>
      <c r="J44" s="1869"/>
      <c r="K44" s="1869"/>
      <c r="L44" s="1869"/>
      <c r="M44" s="1869"/>
      <c r="N44" s="1869"/>
      <c r="O44" s="1869"/>
      <c r="P44" s="1869"/>
      <c r="Q44" s="1869"/>
      <c r="R44" s="1869"/>
      <c r="S44" s="1869"/>
      <c r="T44" s="1869"/>
      <c r="U44" s="1869"/>
      <c r="V44" s="1869"/>
      <c r="W44" s="1869"/>
      <c r="X44" s="1869"/>
      <c r="Y44" s="1869"/>
      <c r="Z44" s="1869"/>
      <c r="AA44" s="1869"/>
    </row>
    <row r="45" spans="1:27" ht="15" customHeight="1">
      <c r="A45" s="1870" t="s">
        <v>902</v>
      </c>
      <c r="B45" s="1871"/>
      <c r="C45" s="1871"/>
      <c r="D45" s="1871"/>
      <c r="E45" s="1871"/>
      <c r="F45" s="1871"/>
      <c r="G45" s="1871"/>
      <c r="H45" s="1871"/>
      <c r="I45" s="1871"/>
      <c r="J45" s="1871"/>
      <c r="K45" s="1871"/>
      <c r="L45" s="1871"/>
      <c r="M45" s="1871"/>
      <c r="N45" s="1871"/>
      <c r="O45" s="1871"/>
      <c r="P45" s="1871"/>
      <c r="Q45" s="1871"/>
      <c r="R45" s="1871"/>
      <c r="S45" s="1871"/>
      <c r="T45" s="1871"/>
      <c r="U45" s="1871"/>
      <c r="V45" s="1871"/>
      <c r="W45" s="1871"/>
      <c r="X45" s="1871"/>
      <c r="Y45" s="1871"/>
      <c r="Z45" s="1871"/>
      <c r="AA45" s="1872"/>
    </row>
    <row r="46" spans="1:27" ht="15" customHeight="1">
      <c r="A46" s="1873" t="s">
        <v>903</v>
      </c>
      <c r="B46" s="1874"/>
      <c r="C46" s="1874"/>
      <c r="D46" s="1874"/>
      <c r="E46" s="1874"/>
      <c r="F46" s="1874"/>
      <c r="G46" s="1874"/>
      <c r="H46" s="1874"/>
      <c r="I46" s="1874"/>
      <c r="J46" s="1874"/>
      <c r="K46" s="1875"/>
      <c r="L46" s="1876" t="s">
        <v>904</v>
      </c>
      <c r="M46" s="1874"/>
      <c r="N46" s="1874"/>
      <c r="O46" s="1874"/>
      <c r="P46" s="1874"/>
      <c r="Q46" s="1874"/>
      <c r="R46" s="1874"/>
      <c r="S46" s="1874"/>
      <c r="T46" s="1874"/>
      <c r="U46" s="1874"/>
      <c r="V46" s="1874"/>
      <c r="W46" s="1874"/>
      <c r="X46" s="1874"/>
      <c r="Y46" s="1874"/>
      <c r="Z46" s="1874"/>
      <c r="AA46" s="1901"/>
    </row>
    <row r="47" spans="1:27" ht="12.95" customHeight="1">
      <c r="A47" s="1891"/>
      <c r="B47" s="1892"/>
      <c r="C47" s="1892"/>
      <c r="D47" s="1892"/>
      <c r="E47" s="1892"/>
      <c r="F47" s="1892"/>
      <c r="G47" s="1892"/>
      <c r="H47" s="1892"/>
      <c r="I47" s="1892"/>
      <c r="J47" s="1892"/>
      <c r="K47" s="1893"/>
      <c r="L47" s="1894"/>
      <c r="M47" s="1892"/>
      <c r="N47" s="1892"/>
      <c r="O47" s="1892"/>
      <c r="P47" s="1892"/>
      <c r="Q47" s="1892"/>
      <c r="R47" s="1892"/>
      <c r="S47" s="1892"/>
      <c r="T47" s="1892"/>
      <c r="U47" s="1892"/>
      <c r="V47" s="1892"/>
      <c r="W47" s="1892"/>
      <c r="X47" s="1892"/>
      <c r="Y47" s="1892"/>
      <c r="Z47" s="1892"/>
      <c r="AA47" s="1895"/>
    </row>
    <row r="48" spans="1:27" ht="12.95" customHeight="1">
      <c r="A48" s="1886"/>
      <c r="B48" s="1887"/>
      <c r="C48" s="1887"/>
      <c r="D48" s="1887"/>
      <c r="E48" s="1887"/>
      <c r="F48" s="1887"/>
      <c r="G48" s="1887"/>
      <c r="H48" s="1887"/>
      <c r="I48" s="1887"/>
      <c r="J48" s="1887"/>
      <c r="K48" s="1888"/>
      <c r="L48" s="1889"/>
      <c r="M48" s="1887"/>
      <c r="N48" s="1887"/>
      <c r="O48" s="1887"/>
      <c r="P48" s="1887"/>
      <c r="Q48" s="1887"/>
      <c r="R48" s="1887"/>
      <c r="S48" s="1887"/>
      <c r="T48" s="1887"/>
      <c r="U48" s="1887"/>
      <c r="V48" s="1887"/>
      <c r="W48" s="1887"/>
      <c r="X48" s="1887"/>
      <c r="Y48" s="1887"/>
      <c r="Z48" s="1887"/>
      <c r="AA48" s="1890"/>
    </row>
    <row r="49" spans="1:27" ht="12.95" customHeight="1" thickBot="1">
      <c r="A49" s="1896"/>
      <c r="B49" s="1897"/>
      <c r="C49" s="1897"/>
      <c r="D49" s="1897"/>
      <c r="E49" s="1897"/>
      <c r="F49" s="1897"/>
      <c r="G49" s="1897"/>
      <c r="H49" s="1897"/>
      <c r="I49" s="1897"/>
      <c r="J49" s="1897"/>
      <c r="K49" s="1898"/>
      <c r="L49" s="1899"/>
      <c r="M49" s="1897"/>
      <c r="N49" s="1897"/>
      <c r="O49" s="1897"/>
      <c r="P49" s="1897"/>
      <c r="Q49" s="1897"/>
      <c r="R49" s="1897"/>
      <c r="S49" s="1897"/>
      <c r="T49" s="1897"/>
      <c r="U49" s="1897"/>
      <c r="V49" s="1897"/>
      <c r="W49" s="1897"/>
      <c r="X49" s="1897"/>
      <c r="Y49" s="1897"/>
      <c r="Z49" s="1897"/>
      <c r="AA49" s="1900"/>
    </row>
    <row r="50" spans="1:27" ht="3" customHeight="1" thickBot="1">
      <c r="A50" s="1869"/>
      <c r="B50" s="1869"/>
      <c r="C50" s="1869"/>
      <c r="D50" s="1869"/>
      <c r="E50" s="1869"/>
      <c r="F50" s="1869"/>
      <c r="G50" s="1869"/>
      <c r="H50" s="1869"/>
      <c r="I50" s="1869"/>
      <c r="J50" s="1869"/>
      <c r="K50" s="1869"/>
      <c r="L50" s="1869"/>
      <c r="M50" s="1869"/>
      <c r="N50" s="1869"/>
      <c r="O50" s="1869"/>
      <c r="P50" s="1869"/>
      <c r="Q50" s="1869"/>
      <c r="R50" s="1869"/>
      <c r="S50" s="1869"/>
      <c r="T50" s="1869"/>
      <c r="U50" s="1869"/>
      <c r="V50" s="1869"/>
      <c r="W50" s="1869"/>
      <c r="X50" s="1869"/>
      <c r="Y50" s="1869"/>
      <c r="Z50" s="1869"/>
      <c r="AA50" s="1869"/>
    </row>
    <row r="51" spans="1:27" ht="15" customHeight="1">
      <c r="A51" s="1870" t="s">
        <v>905</v>
      </c>
      <c r="B51" s="1871"/>
      <c r="C51" s="1871"/>
      <c r="D51" s="1871"/>
      <c r="E51" s="1871"/>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1872"/>
    </row>
    <row r="52" spans="1:27" ht="15" customHeight="1">
      <c r="A52" s="1902" t="s">
        <v>906</v>
      </c>
      <c r="B52" s="1903"/>
      <c r="C52" s="1903"/>
      <c r="D52" s="1903"/>
      <c r="E52" s="1903"/>
      <c r="F52" s="1903"/>
      <c r="G52" s="1903"/>
      <c r="H52" s="1903"/>
      <c r="I52" s="1903"/>
      <c r="J52" s="1903"/>
      <c r="K52" s="1903"/>
      <c r="L52" s="1903"/>
      <c r="M52" s="1903"/>
      <c r="N52" s="1903"/>
      <c r="O52" s="1903"/>
      <c r="P52" s="1903"/>
      <c r="Q52" s="1903"/>
      <c r="R52" s="1903"/>
      <c r="S52" s="1903"/>
      <c r="T52" s="1903"/>
      <c r="U52" s="1903"/>
      <c r="V52" s="1903"/>
      <c r="W52" s="1903"/>
      <c r="X52" s="1903"/>
      <c r="Y52" s="1903"/>
      <c r="Z52" s="1903"/>
      <c r="AA52" s="1904"/>
    </row>
    <row r="53" spans="1:27" ht="12.95">
      <c r="A53" s="1905"/>
      <c r="B53" s="1906"/>
      <c r="C53" s="1906"/>
      <c r="D53" s="1906"/>
      <c r="E53" s="1906"/>
      <c r="F53" s="1906"/>
      <c r="G53" s="1906"/>
      <c r="H53" s="1906"/>
      <c r="I53" s="1906"/>
      <c r="J53" s="1906"/>
      <c r="K53" s="1906"/>
      <c r="L53" s="1906"/>
      <c r="M53" s="1906"/>
      <c r="N53" s="1906"/>
      <c r="O53" s="1906"/>
      <c r="P53" s="1906"/>
      <c r="Q53" s="1906"/>
      <c r="R53" s="1906"/>
      <c r="S53" s="1906"/>
      <c r="T53" s="1906"/>
      <c r="U53" s="1906"/>
      <c r="V53" s="1906"/>
      <c r="W53" s="1906"/>
      <c r="X53" s="1906"/>
      <c r="Y53" s="1906"/>
      <c r="Z53" s="1906"/>
      <c r="AA53" s="1907"/>
    </row>
    <row r="54" spans="1:27">
      <c r="A54" s="1902" t="s">
        <v>907</v>
      </c>
      <c r="B54" s="1903"/>
      <c r="C54" s="1903"/>
      <c r="D54" s="1903"/>
      <c r="E54" s="1903"/>
      <c r="F54" s="1903"/>
      <c r="G54" s="1903"/>
      <c r="H54" s="1903"/>
      <c r="I54" s="1903"/>
      <c r="J54" s="1903"/>
      <c r="K54" s="1903"/>
      <c r="L54" s="1903"/>
      <c r="M54" s="1903"/>
      <c r="N54" s="1903"/>
      <c r="O54" s="1903"/>
      <c r="P54" s="1903"/>
      <c r="Q54" s="1903"/>
      <c r="R54" s="1903"/>
      <c r="S54" s="1903"/>
      <c r="T54" s="1903"/>
      <c r="U54" s="1903"/>
      <c r="V54" s="1903"/>
      <c r="W54" s="1903"/>
      <c r="X54" s="1903"/>
      <c r="Y54" s="1903"/>
      <c r="Z54" s="1903"/>
      <c r="AA54" s="1904"/>
    </row>
    <row r="55" spans="1:27" ht="12.95">
      <c r="A55" s="1905"/>
      <c r="B55" s="1906"/>
      <c r="C55" s="1906"/>
      <c r="D55" s="1906"/>
      <c r="E55" s="1906"/>
      <c r="F55" s="1906"/>
      <c r="G55" s="1906"/>
      <c r="H55" s="1906"/>
      <c r="I55" s="1906"/>
      <c r="J55" s="1906"/>
      <c r="K55" s="1906"/>
      <c r="L55" s="1906"/>
      <c r="M55" s="1906"/>
      <c r="N55" s="1906"/>
      <c r="O55" s="1906"/>
      <c r="P55" s="1906"/>
      <c r="Q55" s="1906"/>
      <c r="R55" s="1906"/>
      <c r="S55" s="1906"/>
      <c r="T55" s="1906"/>
      <c r="U55" s="1906"/>
      <c r="V55" s="1906"/>
      <c r="W55" s="1906"/>
      <c r="X55" s="1906"/>
      <c r="Y55" s="1906"/>
      <c r="Z55" s="1906"/>
      <c r="AA55" s="1907"/>
    </row>
    <row r="56" spans="1:27">
      <c r="A56" s="1902" t="s">
        <v>908</v>
      </c>
      <c r="B56" s="1903"/>
      <c r="C56" s="1903"/>
      <c r="D56" s="1903"/>
      <c r="E56" s="1903"/>
      <c r="F56" s="1903"/>
      <c r="G56" s="1903"/>
      <c r="H56" s="1903"/>
      <c r="I56" s="1903"/>
      <c r="J56" s="1903"/>
      <c r="K56" s="1903"/>
      <c r="L56" s="1903"/>
      <c r="M56" s="1903"/>
      <c r="N56" s="1903"/>
      <c r="O56" s="1903"/>
      <c r="P56" s="1903"/>
      <c r="Q56" s="1903"/>
      <c r="R56" s="1903"/>
      <c r="S56" s="1903"/>
      <c r="T56" s="1903"/>
      <c r="U56" s="1903"/>
      <c r="V56" s="1903"/>
      <c r="W56" s="1903"/>
      <c r="X56" s="1903"/>
      <c r="Y56" s="1903"/>
      <c r="Z56" s="1903"/>
      <c r="AA56" s="1904"/>
    </row>
    <row r="57" spans="1:27" ht="13.5" thickBot="1">
      <c r="A57" s="1896"/>
      <c r="B57" s="1897"/>
      <c r="C57" s="1897"/>
      <c r="D57" s="1897"/>
      <c r="E57" s="1897"/>
      <c r="F57" s="1897"/>
      <c r="G57" s="1897"/>
      <c r="H57" s="1897"/>
      <c r="I57" s="1897"/>
      <c r="J57" s="1897"/>
      <c r="K57" s="1897"/>
      <c r="L57" s="1897"/>
      <c r="M57" s="1897"/>
      <c r="N57" s="1897"/>
      <c r="O57" s="1897"/>
      <c r="P57" s="1897"/>
      <c r="Q57" s="1897"/>
      <c r="R57" s="1897"/>
      <c r="S57" s="1897"/>
      <c r="T57" s="1897"/>
      <c r="U57" s="1897"/>
      <c r="V57" s="1897"/>
      <c r="W57" s="1897"/>
      <c r="X57" s="1897"/>
      <c r="Y57" s="1897"/>
      <c r="Z57" s="1897"/>
      <c r="AA57" s="1900"/>
    </row>
    <row r="58" spans="1:27" ht="3" customHeight="1" thickBot="1">
      <c r="A58" s="1869"/>
      <c r="B58" s="1869"/>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69"/>
      <c r="Z58" s="1869"/>
      <c r="AA58" s="1869"/>
    </row>
    <row r="59" spans="1:27" ht="16.5" customHeight="1">
      <c r="A59" s="1870" t="s">
        <v>909</v>
      </c>
      <c r="B59" s="1871"/>
      <c r="C59" s="1871"/>
      <c r="D59" s="1871"/>
      <c r="E59" s="1871"/>
      <c r="F59" s="1871"/>
      <c r="G59" s="1871"/>
      <c r="H59" s="1871"/>
      <c r="I59" s="1871"/>
      <c r="J59" s="1871"/>
      <c r="K59" s="1871"/>
      <c r="L59" s="1871"/>
      <c r="M59" s="1871"/>
      <c r="N59" s="1871"/>
      <c r="O59" s="1871"/>
      <c r="P59" s="1871"/>
      <c r="Q59" s="1871"/>
      <c r="R59" s="1871"/>
      <c r="S59" s="1871"/>
      <c r="T59" s="1871"/>
      <c r="U59" s="1871"/>
      <c r="V59" s="1871"/>
      <c r="W59" s="1871"/>
      <c r="X59" s="1871"/>
      <c r="Y59" s="1871"/>
      <c r="Z59" s="1871"/>
      <c r="AA59" s="1872"/>
    </row>
    <row r="60" spans="1:27">
      <c r="A60" s="1909" t="s">
        <v>910</v>
      </c>
      <c r="B60" s="1910"/>
      <c r="C60" s="1910"/>
      <c r="D60" s="1910"/>
      <c r="E60" s="1910"/>
      <c r="F60" s="1910"/>
      <c r="G60" s="1911"/>
      <c r="H60" s="1912" t="s">
        <v>20</v>
      </c>
      <c r="I60" s="1910"/>
      <c r="J60" s="1910"/>
      <c r="K60" s="1910"/>
      <c r="L60" s="1910"/>
      <c r="M60" s="1910"/>
      <c r="N60" s="1911"/>
      <c r="O60" s="1912" t="s">
        <v>911</v>
      </c>
      <c r="P60" s="1910"/>
      <c r="Q60" s="1910"/>
      <c r="R60" s="1910"/>
      <c r="S60" s="1910"/>
      <c r="T60" s="1910"/>
      <c r="U60" s="1910"/>
      <c r="V60" s="1910"/>
      <c r="W60" s="1911"/>
      <c r="X60" s="1912" t="s">
        <v>912</v>
      </c>
      <c r="Y60" s="1910"/>
      <c r="Z60" s="1910"/>
      <c r="AA60" s="1913"/>
    </row>
    <row r="61" spans="1:27" ht="16.5" customHeight="1" thickBot="1">
      <c r="A61" s="1914"/>
      <c r="B61" s="1915"/>
      <c r="C61" s="1915"/>
      <c r="D61" s="1915"/>
      <c r="E61" s="1915"/>
      <c r="F61" s="1915"/>
      <c r="G61" s="1916"/>
      <c r="H61" s="1917"/>
      <c r="I61" s="1915"/>
      <c r="J61" s="1915"/>
      <c r="K61" s="1915"/>
      <c r="L61" s="1915"/>
      <c r="M61" s="1915"/>
      <c r="N61" s="1916"/>
      <c r="O61" s="1917"/>
      <c r="P61" s="1915"/>
      <c r="Q61" s="1915"/>
      <c r="R61" s="1915"/>
      <c r="S61" s="1915"/>
      <c r="T61" s="1915"/>
      <c r="U61" s="1915"/>
      <c r="V61" s="1915"/>
      <c r="W61" s="1916"/>
      <c r="X61" s="1918"/>
      <c r="Y61" s="1919"/>
      <c r="Z61" s="1919"/>
      <c r="AA61" s="1920"/>
    </row>
    <row r="62" spans="1:27" ht="16.5" customHeight="1">
      <c r="A62" s="1908" t="s">
        <v>913</v>
      </c>
      <c r="B62" s="1908"/>
      <c r="C62" s="1908"/>
      <c r="D62" s="1908"/>
      <c r="E62" s="1908"/>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row>
  </sheetData>
  <mergeCells count="111">
    <mergeCell ref="A62:AA62"/>
    <mergeCell ref="A60:G60"/>
    <mergeCell ref="H60:N60"/>
    <mergeCell ref="O60:W60"/>
    <mergeCell ref="X60:AA60"/>
    <mergeCell ref="A61:G61"/>
    <mergeCell ref="H61:N61"/>
    <mergeCell ref="O61:W61"/>
    <mergeCell ref="X61:AA61"/>
    <mergeCell ref="A54:AA54"/>
    <mergeCell ref="A55:AA55"/>
    <mergeCell ref="A56:AA56"/>
    <mergeCell ref="A57:AA57"/>
    <mergeCell ref="A58:AA58"/>
    <mergeCell ref="A59:AA59"/>
    <mergeCell ref="A49:K49"/>
    <mergeCell ref="L49:AA49"/>
    <mergeCell ref="A50:AA50"/>
    <mergeCell ref="A51:AA51"/>
    <mergeCell ref="A52:AA52"/>
    <mergeCell ref="A53:AA53"/>
    <mergeCell ref="A46:K46"/>
    <mergeCell ref="L46:AA46"/>
    <mergeCell ref="A47:K47"/>
    <mergeCell ref="L47:AA47"/>
    <mergeCell ref="A48:K48"/>
    <mergeCell ref="L48:AA48"/>
    <mergeCell ref="A43:G43"/>
    <mergeCell ref="H43:N43"/>
    <mergeCell ref="O43:S43"/>
    <mergeCell ref="T43:AA43"/>
    <mergeCell ref="A44:AA44"/>
    <mergeCell ref="A45:AA45"/>
    <mergeCell ref="A41:G41"/>
    <mergeCell ref="H41:N41"/>
    <mergeCell ref="O41:S41"/>
    <mergeCell ref="T41:AA41"/>
    <mergeCell ref="A42:G42"/>
    <mergeCell ref="H42:N42"/>
    <mergeCell ref="O42:S42"/>
    <mergeCell ref="T42:AA42"/>
    <mergeCell ref="A37:I37"/>
    <mergeCell ref="J37:Q37"/>
    <mergeCell ref="R37:AA37"/>
    <mergeCell ref="A38:AA38"/>
    <mergeCell ref="A39:AA39"/>
    <mergeCell ref="A40:G40"/>
    <mergeCell ref="H40:N40"/>
    <mergeCell ref="O40:S40"/>
    <mergeCell ref="T40:AA40"/>
    <mergeCell ref="A35:I35"/>
    <mergeCell ref="J35:Q35"/>
    <mergeCell ref="R35:AA35"/>
    <mergeCell ref="A36:I36"/>
    <mergeCell ref="J36:Q36"/>
    <mergeCell ref="R36:AA36"/>
    <mergeCell ref="A33:I33"/>
    <mergeCell ref="J33:Q33"/>
    <mergeCell ref="R33:AA33"/>
    <mergeCell ref="A34:I34"/>
    <mergeCell ref="J34:Q34"/>
    <mergeCell ref="R34:AA34"/>
    <mergeCell ref="A31:I31"/>
    <mergeCell ref="J31:Q31"/>
    <mergeCell ref="R31:AA31"/>
    <mergeCell ref="A32:I32"/>
    <mergeCell ref="J32:Q32"/>
    <mergeCell ref="R32:AA32"/>
    <mergeCell ref="A29:I29"/>
    <mergeCell ref="J29:Q29"/>
    <mergeCell ref="R29:AA29"/>
    <mergeCell ref="A30:I30"/>
    <mergeCell ref="J30:Q30"/>
    <mergeCell ref="R30:AA30"/>
    <mergeCell ref="X16:AA17"/>
    <mergeCell ref="A19:AA20"/>
    <mergeCell ref="A21:AA25"/>
    <mergeCell ref="A26:AA26"/>
    <mergeCell ref="A27:AA27"/>
    <mergeCell ref="A28:I28"/>
    <mergeCell ref="J28:Q28"/>
    <mergeCell ref="R28:AA28"/>
    <mergeCell ref="A13:C14"/>
    <mergeCell ref="D13:L14"/>
    <mergeCell ref="A15:C16"/>
    <mergeCell ref="D15:L16"/>
    <mergeCell ref="O16:R17"/>
    <mergeCell ref="S16:W17"/>
    <mergeCell ref="A9:C10"/>
    <mergeCell ref="D9:L10"/>
    <mergeCell ref="O9:R10"/>
    <mergeCell ref="S9:W10"/>
    <mergeCell ref="X9:AA10"/>
    <mergeCell ref="A11:C12"/>
    <mergeCell ref="D11:L12"/>
    <mergeCell ref="O11:R15"/>
    <mergeCell ref="S11:W15"/>
    <mergeCell ref="X11:AA15"/>
    <mergeCell ref="A5:E5"/>
    <mergeCell ref="F5:M5"/>
    <mergeCell ref="O5:S5"/>
    <mergeCell ref="T5:AA5"/>
    <mergeCell ref="A7:J7"/>
    <mergeCell ref="O7:AA8"/>
    <mergeCell ref="A1:AA1"/>
    <mergeCell ref="A2:AA2"/>
    <mergeCell ref="A3:AA3"/>
    <mergeCell ref="A4:E4"/>
    <mergeCell ref="F4:M4"/>
    <mergeCell ref="O4:S4"/>
    <mergeCell ref="T4:AA4"/>
  </mergeCells>
  <printOptions horizontalCentered="1" verticalCentered="1"/>
  <pageMargins left="0.51181102362204722" right="0.51181102362204722" top="0.26" bottom="0.25" header="0.38" footer="0.39"/>
  <pageSetup orientation="portrait" r:id="rId1"/>
  <headerFooter alignWithMargins="0">
    <oddFooter>&amp;R&amp;1#&amp;"Calibri"&amp;12 COMPANY GENERAL BUSINESS</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2F38D-7CAD-463F-87A0-AF851DF99EED}">
  <sheetPr codeName="Sheet12">
    <tabColor rgb="FF92D050"/>
    <pageSetUpPr fitToPage="1"/>
  </sheetPr>
  <dimension ref="A1:AC145"/>
  <sheetViews>
    <sheetView topLeftCell="B1" zoomScale="75" zoomScaleNormal="75" workbookViewId="0">
      <selection activeCell="R17" sqref="R17"/>
    </sheetView>
  </sheetViews>
  <sheetFormatPr defaultColWidth="9.140625" defaultRowHeight="12.6"/>
  <cols>
    <col min="1" max="1" width="1.140625" style="420" hidden="1" customWidth="1"/>
    <col min="2" max="2" width="23.28515625" style="420" customWidth="1"/>
    <col min="3" max="3" width="8.28515625" style="420" customWidth="1"/>
    <col min="4" max="10" width="6.5703125" style="420" customWidth="1"/>
    <col min="11" max="11" width="7.28515625" style="420" customWidth="1"/>
    <col min="12" max="25" width="6.5703125" style="420" customWidth="1"/>
    <col min="26" max="256" width="9.140625" style="420"/>
    <col min="257" max="257" width="0" style="420" hidden="1" customWidth="1"/>
    <col min="258" max="258" width="23.28515625" style="420" customWidth="1"/>
    <col min="259" max="259" width="8.28515625" style="420" customWidth="1"/>
    <col min="260" max="266" width="6.5703125" style="420" customWidth="1"/>
    <col min="267" max="267" width="7.28515625" style="420" customWidth="1"/>
    <col min="268" max="281" width="6.5703125" style="420" customWidth="1"/>
    <col min="282" max="512" width="9.140625" style="420"/>
    <col min="513" max="513" width="0" style="420" hidden="1" customWidth="1"/>
    <col min="514" max="514" width="23.28515625" style="420" customWidth="1"/>
    <col min="515" max="515" width="8.28515625" style="420" customWidth="1"/>
    <col min="516" max="522" width="6.5703125" style="420" customWidth="1"/>
    <col min="523" max="523" width="7.28515625" style="420" customWidth="1"/>
    <col min="524" max="537" width="6.5703125" style="420" customWidth="1"/>
    <col min="538" max="768" width="9.140625" style="420"/>
    <col min="769" max="769" width="0" style="420" hidden="1" customWidth="1"/>
    <col min="770" max="770" width="23.28515625" style="420" customWidth="1"/>
    <col min="771" max="771" width="8.28515625" style="420" customWidth="1"/>
    <col min="772" max="778" width="6.5703125" style="420" customWidth="1"/>
    <col min="779" max="779" width="7.28515625" style="420" customWidth="1"/>
    <col min="780" max="793" width="6.5703125" style="420" customWidth="1"/>
    <col min="794" max="1024" width="9.140625" style="420"/>
    <col min="1025" max="1025" width="0" style="420" hidden="1" customWidth="1"/>
    <col min="1026" max="1026" width="23.28515625" style="420" customWidth="1"/>
    <col min="1027" max="1027" width="8.28515625" style="420" customWidth="1"/>
    <col min="1028" max="1034" width="6.5703125" style="420" customWidth="1"/>
    <col min="1035" max="1035" width="7.28515625" style="420" customWidth="1"/>
    <col min="1036" max="1049" width="6.5703125" style="420" customWidth="1"/>
    <col min="1050" max="1280" width="9.140625" style="420"/>
    <col min="1281" max="1281" width="0" style="420" hidden="1" customWidth="1"/>
    <col min="1282" max="1282" width="23.28515625" style="420" customWidth="1"/>
    <col min="1283" max="1283" width="8.28515625" style="420" customWidth="1"/>
    <col min="1284" max="1290" width="6.5703125" style="420" customWidth="1"/>
    <col min="1291" max="1291" width="7.28515625" style="420" customWidth="1"/>
    <col min="1292" max="1305" width="6.5703125" style="420" customWidth="1"/>
    <col min="1306" max="1536" width="9.140625" style="420"/>
    <col min="1537" max="1537" width="0" style="420" hidden="1" customWidth="1"/>
    <col min="1538" max="1538" width="23.28515625" style="420" customWidth="1"/>
    <col min="1539" max="1539" width="8.28515625" style="420" customWidth="1"/>
    <col min="1540" max="1546" width="6.5703125" style="420" customWidth="1"/>
    <col min="1547" max="1547" width="7.28515625" style="420" customWidth="1"/>
    <col min="1548" max="1561" width="6.5703125" style="420" customWidth="1"/>
    <col min="1562" max="1792" width="9.140625" style="420"/>
    <col min="1793" max="1793" width="0" style="420" hidden="1" customWidth="1"/>
    <col min="1794" max="1794" width="23.28515625" style="420" customWidth="1"/>
    <col min="1795" max="1795" width="8.28515625" style="420" customWidth="1"/>
    <col min="1796" max="1802" width="6.5703125" style="420" customWidth="1"/>
    <col min="1803" max="1803" width="7.28515625" style="420" customWidth="1"/>
    <col min="1804" max="1817" width="6.5703125" style="420" customWidth="1"/>
    <col min="1818" max="2048" width="9.140625" style="420"/>
    <col min="2049" max="2049" width="0" style="420" hidden="1" customWidth="1"/>
    <col min="2050" max="2050" width="23.28515625" style="420" customWidth="1"/>
    <col min="2051" max="2051" width="8.28515625" style="420" customWidth="1"/>
    <col min="2052" max="2058" width="6.5703125" style="420" customWidth="1"/>
    <col min="2059" max="2059" width="7.28515625" style="420" customWidth="1"/>
    <col min="2060" max="2073" width="6.5703125" style="420" customWidth="1"/>
    <col min="2074" max="2304" width="9.140625" style="420"/>
    <col min="2305" max="2305" width="0" style="420" hidden="1" customWidth="1"/>
    <col min="2306" max="2306" width="23.28515625" style="420" customWidth="1"/>
    <col min="2307" max="2307" width="8.28515625" style="420" customWidth="1"/>
    <col min="2308" max="2314" width="6.5703125" style="420" customWidth="1"/>
    <col min="2315" max="2315" width="7.28515625" style="420" customWidth="1"/>
    <col min="2316" max="2329" width="6.5703125" style="420" customWidth="1"/>
    <col min="2330" max="2560" width="9.140625" style="420"/>
    <col min="2561" max="2561" width="0" style="420" hidden="1" customWidth="1"/>
    <col min="2562" max="2562" width="23.28515625" style="420" customWidth="1"/>
    <col min="2563" max="2563" width="8.28515625" style="420" customWidth="1"/>
    <col min="2564" max="2570" width="6.5703125" style="420" customWidth="1"/>
    <col min="2571" max="2571" width="7.28515625" style="420" customWidth="1"/>
    <col min="2572" max="2585" width="6.5703125" style="420" customWidth="1"/>
    <col min="2586" max="2816" width="9.140625" style="420"/>
    <col min="2817" max="2817" width="0" style="420" hidden="1" customWidth="1"/>
    <col min="2818" max="2818" width="23.28515625" style="420" customWidth="1"/>
    <col min="2819" max="2819" width="8.28515625" style="420" customWidth="1"/>
    <col min="2820" max="2826" width="6.5703125" style="420" customWidth="1"/>
    <col min="2827" max="2827" width="7.28515625" style="420" customWidth="1"/>
    <col min="2828" max="2841" width="6.5703125" style="420" customWidth="1"/>
    <col min="2842" max="3072" width="9.140625" style="420"/>
    <col min="3073" max="3073" width="0" style="420" hidden="1" customWidth="1"/>
    <col min="3074" max="3074" width="23.28515625" style="420" customWidth="1"/>
    <col min="3075" max="3075" width="8.28515625" style="420" customWidth="1"/>
    <col min="3076" max="3082" width="6.5703125" style="420" customWidth="1"/>
    <col min="3083" max="3083" width="7.28515625" style="420" customWidth="1"/>
    <col min="3084" max="3097" width="6.5703125" style="420" customWidth="1"/>
    <col min="3098" max="3328" width="9.140625" style="420"/>
    <col min="3329" max="3329" width="0" style="420" hidden="1" customWidth="1"/>
    <col min="3330" max="3330" width="23.28515625" style="420" customWidth="1"/>
    <col min="3331" max="3331" width="8.28515625" style="420" customWidth="1"/>
    <col min="3332" max="3338" width="6.5703125" style="420" customWidth="1"/>
    <col min="3339" max="3339" width="7.28515625" style="420" customWidth="1"/>
    <col min="3340" max="3353" width="6.5703125" style="420" customWidth="1"/>
    <col min="3354" max="3584" width="9.140625" style="420"/>
    <col min="3585" max="3585" width="0" style="420" hidden="1" customWidth="1"/>
    <col min="3586" max="3586" width="23.28515625" style="420" customWidth="1"/>
    <col min="3587" max="3587" width="8.28515625" style="420" customWidth="1"/>
    <col min="3588" max="3594" width="6.5703125" style="420" customWidth="1"/>
    <col min="3595" max="3595" width="7.28515625" style="420" customWidth="1"/>
    <col min="3596" max="3609" width="6.5703125" style="420" customWidth="1"/>
    <col min="3610" max="3840" width="9.140625" style="420"/>
    <col min="3841" max="3841" width="0" style="420" hidden="1" customWidth="1"/>
    <col min="3842" max="3842" width="23.28515625" style="420" customWidth="1"/>
    <col min="3843" max="3843" width="8.28515625" style="420" customWidth="1"/>
    <col min="3844" max="3850" width="6.5703125" style="420" customWidth="1"/>
    <col min="3851" max="3851" width="7.28515625" style="420" customWidth="1"/>
    <col min="3852" max="3865" width="6.5703125" style="420" customWidth="1"/>
    <col min="3866" max="4096" width="9.140625" style="420"/>
    <col min="4097" max="4097" width="0" style="420" hidden="1" customWidth="1"/>
    <col min="4098" max="4098" width="23.28515625" style="420" customWidth="1"/>
    <col min="4099" max="4099" width="8.28515625" style="420" customWidth="1"/>
    <col min="4100" max="4106" width="6.5703125" style="420" customWidth="1"/>
    <col min="4107" max="4107" width="7.28515625" style="420" customWidth="1"/>
    <col min="4108" max="4121" width="6.5703125" style="420" customWidth="1"/>
    <col min="4122" max="4352" width="9.140625" style="420"/>
    <col min="4353" max="4353" width="0" style="420" hidden="1" customWidth="1"/>
    <col min="4354" max="4354" width="23.28515625" style="420" customWidth="1"/>
    <col min="4355" max="4355" width="8.28515625" style="420" customWidth="1"/>
    <col min="4356" max="4362" width="6.5703125" style="420" customWidth="1"/>
    <col min="4363" max="4363" width="7.28515625" style="420" customWidth="1"/>
    <col min="4364" max="4377" width="6.5703125" style="420" customWidth="1"/>
    <col min="4378" max="4608" width="9.140625" style="420"/>
    <col min="4609" max="4609" width="0" style="420" hidden="1" customWidth="1"/>
    <col min="4610" max="4610" width="23.28515625" style="420" customWidth="1"/>
    <col min="4611" max="4611" width="8.28515625" style="420" customWidth="1"/>
    <col min="4612" max="4618" width="6.5703125" style="420" customWidth="1"/>
    <col min="4619" max="4619" width="7.28515625" style="420" customWidth="1"/>
    <col min="4620" max="4633" width="6.5703125" style="420" customWidth="1"/>
    <col min="4634" max="4864" width="9.140625" style="420"/>
    <col min="4865" max="4865" width="0" style="420" hidden="1" customWidth="1"/>
    <col min="4866" max="4866" width="23.28515625" style="420" customWidth="1"/>
    <col min="4867" max="4867" width="8.28515625" style="420" customWidth="1"/>
    <col min="4868" max="4874" width="6.5703125" style="420" customWidth="1"/>
    <col min="4875" max="4875" width="7.28515625" style="420" customWidth="1"/>
    <col min="4876" max="4889" width="6.5703125" style="420" customWidth="1"/>
    <col min="4890" max="5120" width="9.140625" style="420"/>
    <col min="5121" max="5121" width="0" style="420" hidden="1" customWidth="1"/>
    <col min="5122" max="5122" width="23.28515625" style="420" customWidth="1"/>
    <col min="5123" max="5123" width="8.28515625" style="420" customWidth="1"/>
    <col min="5124" max="5130" width="6.5703125" style="420" customWidth="1"/>
    <col min="5131" max="5131" width="7.28515625" style="420" customWidth="1"/>
    <col min="5132" max="5145" width="6.5703125" style="420" customWidth="1"/>
    <col min="5146" max="5376" width="9.140625" style="420"/>
    <col min="5377" max="5377" width="0" style="420" hidden="1" customWidth="1"/>
    <col min="5378" max="5378" width="23.28515625" style="420" customWidth="1"/>
    <col min="5379" max="5379" width="8.28515625" style="420" customWidth="1"/>
    <col min="5380" max="5386" width="6.5703125" style="420" customWidth="1"/>
    <col min="5387" max="5387" width="7.28515625" style="420" customWidth="1"/>
    <col min="5388" max="5401" width="6.5703125" style="420" customWidth="1"/>
    <col min="5402" max="5632" width="9.140625" style="420"/>
    <col min="5633" max="5633" width="0" style="420" hidden="1" customWidth="1"/>
    <col min="5634" max="5634" width="23.28515625" style="420" customWidth="1"/>
    <col min="5635" max="5635" width="8.28515625" style="420" customWidth="1"/>
    <col min="5636" max="5642" width="6.5703125" style="420" customWidth="1"/>
    <col min="5643" max="5643" width="7.28515625" style="420" customWidth="1"/>
    <col min="5644" max="5657" width="6.5703125" style="420" customWidth="1"/>
    <col min="5658" max="5888" width="9.140625" style="420"/>
    <col min="5889" max="5889" width="0" style="420" hidden="1" customWidth="1"/>
    <col min="5890" max="5890" width="23.28515625" style="420" customWidth="1"/>
    <col min="5891" max="5891" width="8.28515625" style="420" customWidth="1"/>
    <col min="5892" max="5898" width="6.5703125" style="420" customWidth="1"/>
    <col min="5899" max="5899" width="7.28515625" style="420" customWidth="1"/>
    <col min="5900" max="5913" width="6.5703125" style="420" customWidth="1"/>
    <col min="5914" max="6144" width="9.140625" style="420"/>
    <col min="6145" max="6145" width="0" style="420" hidden="1" customWidth="1"/>
    <col min="6146" max="6146" width="23.28515625" style="420" customWidth="1"/>
    <col min="6147" max="6147" width="8.28515625" style="420" customWidth="1"/>
    <col min="6148" max="6154" width="6.5703125" style="420" customWidth="1"/>
    <col min="6155" max="6155" width="7.28515625" style="420" customWidth="1"/>
    <col min="6156" max="6169" width="6.5703125" style="420" customWidth="1"/>
    <col min="6170" max="6400" width="9.140625" style="420"/>
    <col min="6401" max="6401" width="0" style="420" hidden="1" customWidth="1"/>
    <col min="6402" max="6402" width="23.28515625" style="420" customWidth="1"/>
    <col min="6403" max="6403" width="8.28515625" style="420" customWidth="1"/>
    <col min="6404" max="6410" width="6.5703125" style="420" customWidth="1"/>
    <col min="6411" max="6411" width="7.28515625" style="420" customWidth="1"/>
    <col min="6412" max="6425" width="6.5703125" style="420" customWidth="1"/>
    <col min="6426" max="6656" width="9.140625" style="420"/>
    <col min="6657" max="6657" width="0" style="420" hidden="1" customWidth="1"/>
    <col min="6658" max="6658" width="23.28515625" style="420" customWidth="1"/>
    <col min="6659" max="6659" width="8.28515625" style="420" customWidth="1"/>
    <col min="6660" max="6666" width="6.5703125" style="420" customWidth="1"/>
    <col min="6667" max="6667" width="7.28515625" style="420" customWidth="1"/>
    <col min="6668" max="6681" width="6.5703125" style="420" customWidth="1"/>
    <col min="6682" max="6912" width="9.140625" style="420"/>
    <col min="6913" max="6913" width="0" style="420" hidden="1" customWidth="1"/>
    <col min="6914" max="6914" width="23.28515625" style="420" customWidth="1"/>
    <col min="6915" max="6915" width="8.28515625" style="420" customWidth="1"/>
    <col min="6916" max="6922" width="6.5703125" style="420" customWidth="1"/>
    <col min="6923" max="6923" width="7.28515625" style="420" customWidth="1"/>
    <col min="6924" max="6937" width="6.5703125" style="420" customWidth="1"/>
    <col min="6938" max="7168" width="9.140625" style="420"/>
    <col min="7169" max="7169" width="0" style="420" hidden="1" customWidth="1"/>
    <col min="7170" max="7170" width="23.28515625" style="420" customWidth="1"/>
    <col min="7171" max="7171" width="8.28515625" style="420" customWidth="1"/>
    <col min="7172" max="7178" width="6.5703125" style="420" customWidth="1"/>
    <col min="7179" max="7179" width="7.28515625" style="420" customWidth="1"/>
    <col min="7180" max="7193" width="6.5703125" style="420" customWidth="1"/>
    <col min="7194" max="7424" width="9.140625" style="420"/>
    <col min="7425" max="7425" width="0" style="420" hidden="1" customWidth="1"/>
    <col min="7426" max="7426" width="23.28515625" style="420" customWidth="1"/>
    <col min="7427" max="7427" width="8.28515625" style="420" customWidth="1"/>
    <col min="7428" max="7434" width="6.5703125" style="420" customWidth="1"/>
    <col min="7435" max="7435" width="7.28515625" style="420" customWidth="1"/>
    <col min="7436" max="7449" width="6.5703125" style="420" customWidth="1"/>
    <col min="7450" max="7680" width="9.140625" style="420"/>
    <col min="7681" max="7681" width="0" style="420" hidden="1" customWidth="1"/>
    <col min="7682" max="7682" width="23.28515625" style="420" customWidth="1"/>
    <col min="7683" max="7683" width="8.28515625" style="420" customWidth="1"/>
    <col min="7684" max="7690" width="6.5703125" style="420" customWidth="1"/>
    <col min="7691" max="7691" width="7.28515625" style="420" customWidth="1"/>
    <col min="7692" max="7705" width="6.5703125" style="420" customWidth="1"/>
    <col min="7706" max="7936" width="9.140625" style="420"/>
    <col min="7937" max="7937" width="0" style="420" hidden="1" customWidth="1"/>
    <col min="7938" max="7938" width="23.28515625" style="420" customWidth="1"/>
    <col min="7939" max="7939" width="8.28515625" style="420" customWidth="1"/>
    <col min="7940" max="7946" width="6.5703125" style="420" customWidth="1"/>
    <col min="7947" max="7947" width="7.28515625" style="420" customWidth="1"/>
    <col min="7948" max="7961" width="6.5703125" style="420" customWidth="1"/>
    <col min="7962" max="8192" width="9.140625" style="420"/>
    <col min="8193" max="8193" width="0" style="420" hidden="1" customWidth="1"/>
    <col min="8194" max="8194" width="23.28515625" style="420" customWidth="1"/>
    <col min="8195" max="8195" width="8.28515625" style="420" customWidth="1"/>
    <col min="8196" max="8202" width="6.5703125" style="420" customWidth="1"/>
    <col min="8203" max="8203" width="7.28515625" style="420" customWidth="1"/>
    <col min="8204" max="8217" width="6.5703125" style="420" customWidth="1"/>
    <col min="8218" max="8448" width="9.140625" style="420"/>
    <col min="8449" max="8449" width="0" style="420" hidden="1" customWidth="1"/>
    <col min="8450" max="8450" width="23.28515625" style="420" customWidth="1"/>
    <col min="8451" max="8451" width="8.28515625" style="420" customWidth="1"/>
    <col min="8452" max="8458" width="6.5703125" style="420" customWidth="1"/>
    <col min="8459" max="8459" width="7.28515625" style="420" customWidth="1"/>
    <col min="8460" max="8473" width="6.5703125" style="420" customWidth="1"/>
    <col min="8474" max="8704" width="9.140625" style="420"/>
    <col min="8705" max="8705" width="0" style="420" hidden="1" customWidth="1"/>
    <col min="8706" max="8706" width="23.28515625" style="420" customWidth="1"/>
    <col min="8707" max="8707" width="8.28515625" style="420" customWidth="1"/>
    <col min="8708" max="8714" width="6.5703125" style="420" customWidth="1"/>
    <col min="8715" max="8715" width="7.28515625" style="420" customWidth="1"/>
    <col min="8716" max="8729" width="6.5703125" style="420" customWidth="1"/>
    <col min="8730" max="8960" width="9.140625" style="420"/>
    <col min="8961" max="8961" width="0" style="420" hidden="1" customWidth="1"/>
    <col min="8962" max="8962" width="23.28515625" style="420" customWidth="1"/>
    <col min="8963" max="8963" width="8.28515625" style="420" customWidth="1"/>
    <col min="8964" max="8970" width="6.5703125" style="420" customWidth="1"/>
    <col min="8971" max="8971" width="7.28515625" style="420" customWidth="1"/>
    <col min="8972" max="8985" width="6.5703125" style="420" customWidth="1"/>
    <col min="8986" max="9216" width="9.140625" style="420"/>
    <col min="9217" max="9217" width="0" style="420" hidden="1" customWidth="1"/>
    <col min="9218" max="9218" width="23.28515625" style="420" customWidth="1"/>
    <col min="9219" max="9219" width="8.28515625" style="420" customWidth="1"/>
    <col min="9220" max="9226" width="6.5703125" style="420" customWidth="1"/>
    <col min="9227" max="9227" width="7.28515625" style="420" customWidth="1"/>
    <col min="9228" max="9241" width="6.5703125" style="420" customWidth="1"/>
    <col min="9242" max="9472" width="9.140625" style="420"/>
    <col min="9473" max="9473" width="0" style="420" hidden="1" customWidth="1"/>
    <col min="9474" max="9474" width="23.28515625" style="420" customWidth="1"/>
    <col min="9475" max="9475" width="8.28515625" style="420" customWidth="1"/>
    <col min="9476" max="9482" width="6.5703125" style="420" customWidth="1"/>
    <col min="9483" max="9483" width="7.28515625" style="420" customWidth="1"/>
    <col min="9484" max="9497" width="6.5703125" style="420" customWidth="1"/>
    <col min="9498" max="9728" width="9.140625" style="420"/>
    <col min="9729" max="9729" width="0" style="420" hidden="1" customWidth="1"/>
    <col min="9730" max="9730" width="23.28515625" style="420" customWidth="1"/>
    <col min="9731" max="9731" width="8.28515625" style="420" customWidth="1"/>
    <col min="9732" max="9738" width="6.5703125" style="420" customWidth="1"/>
    <col min="9739" max="9739" width="7.28515625" style="420" customWidth="1"/>
    <col min="9740" max="9753" width="6.5703125" style="420" customWidth="1"/>
    <col min="9754" max="9984" width="9.140625" style="420"/>
    <col min="9985" max="9985" width="0" style="420" hidden="1" customWidth="1"/>
    <col min="9986" max="9986" width="23.28515625" style="420" customWidth="1"/>
    <col min="9987" max="9987" width="8.28515625" style="420" customWidth="1"/>
    <col min="9988" max="9994" width="6.5703125" style="420" customWidth="1"/>
    <col min="9995" max="9995" width="7.28515625" style="420" customWidth="1"/>
    <col min="9996" max="10009" width="6.5703125" style="420" customWidth="1"/>
    <col min="10010" max="10240" width="9.140625" style="420"/>
    <col min="10241" max="10241" width="0" style="420" hidden="1" customWidth="1"/>
    <col min="10242" max="10242" width="23.28515625" style="420" customWidth="1"/>
    <col min="10243" max="10243" width="8.28515625" style="420" customWidth="1"/>
    <col min="10244" max="10250" width="6.5703125" style="420" customWidth="1"/>
    <col min="10251" max="10251" width="7.28515625" style="420" customWidth="1"/>
    <col min="10252" max="10265" width="6.5703125" style="420" customWidth="1"/>
    <col min="10266" max="10496" width="9.140625" style="420"/>
    <col min="10497" max="10497" width="0" style="420" hidden="1" customWidth="1"/>
    <col min="10498" max="10498" width="23.28515625" style="420" customWidth="1"/>
    <col min="10499" max="10499" width="8.28515625" style="420" customWidth="1"/>
    <col min="10500" max="10506" width="6.5703125" style="420" customWidth="1"/>
    <col min="10507" max="10507" width="7.28515625" style="420" customWidth="1"/>
    <col min="10508" max="10521" width="6.5703125" style="420" customWidth="1"/>
    <col min="10522" max="10752" width="9.140625" style="420"/>
    <col min="10753" max="10753" width="0" style="420" hidden="1" customWidth="1"/>
    <col min="10754" max="10754" width="23.28515625" style="420" customWidth="1"/>
    <col min="10755" max="10755" width="8.28515625" style="420" customWidth="1"/>
    <col min="10756" max="10762" width="6.5703125" style="420" customWidth="1"/>
    <col min="10763" max="10763" width="7.28515625" style="420" customWidth="1"/>
    <col min="10764" max="10777" width="6.5703125" style="420" customWidth="1"/>
    <col min="10778" max="11008" width="9.140625" style="420"/>
    <col min="11009" max="11009" width="0" style="420" hidden="1" customWidth="1"/>
    <col min="11010" max="11010" width="23.28515625" style="420" customWidth="1"/>
    <col min="11011" max="11011" width="8.28515625" style="420" customWidth="1"/>
    <col min="11012" max="11018" width="6.5703125" style="420" customWidth="1"/>
    <col min="11019" max="11019" width="7.28515625" style="420" customWidth="1"/>
    <col min="11020" max="11033" width="6.5703125" style="420" customWidth="1"/>
    <col min="11034" max="11264" width="9.140625" style="420"/>
    <col min="11265" max="11265" width="0" style="420" hidden="1" customWidth="1"/>
    <col min="11266" max="11266" width="23.28515625" style="420" customWidth="1"/>
    <col min="11267" max="11267" width="8.28515625" style="420" customWidth="1"/>
    <col min="11268" max="11274" width="6.5703125" style="420" customWidth="1"/>
    <col min="11275" max="11275" width="7.28515625" style="420" customWidth="1"/>
    <col min="11276" max="11289" width="6.5703125" style="420" customWidth="1"/>
    <col min="11290" max="11520" width="9.140625" style="420"/>
    <col min="11521" max="11521" width="0" style="420" hidden="1" customWidth="1"/>
    <col min="11522" max="11522" width="23.28515625" style="420" customWidth="1"/>
    <col min="11523" max="11523" width="8.28515625" style="420" customWidth="1"/>
    <col min="11524" max="11530" width="6.5703125" style="420" customWidth="1"/>
    <col min="11531" max="11531" width="7.28515625" style="420" customWidth="1"/>
    <col min="11532" max="11545" width="6.5703125" style="420" customWidth="1"/>
    <col min="11546" max="11776" width="9.140625" style="420"/>
    <col min="11777" max="11777" width="0" style="420" hidden="1" customWidth="1"/>
    <col min="11778" max="11778" width="23.28515625" style="420" customWidth="1"/>
    <col min="11779" max="11779" width="8.28515625" style="420" customWidth="1"/>
    <col min="11780" max="11786" width="6.5703125" style="420" customWidth="1"/>
    <col min="11787" max="11787" width="7.28515625" style="420" customWidth="1"/>
    <col min="11788" max="11801" width="6.5703125" style="420" customWidth="1"/>
    <col min="11802" max="12032" width="9.140625" style="420"/>
    <col min="12033" max="12033" width="0" style="420" hidden="1" customWidth="1"/>
    <col min="12034" max="12034" width="23.28515625" style="420" customWidth="1"/>
    <col min="12035" max="12035" width="8.28515625" style="420" customWidth="1"/>
    <col min="12036" max="12042" width="6.5703125" style="420" customWidth="1"/>
    <col min="12043" max="12043" width="7.28515625" style="420" customWidth="1"/>
    <col min="12044" max="12057" width="6.5703125" style="420" customWidth="1"/>
    <col min="12058" max="12288" width="9.140625" style="420"/>
    <col min="12289" max="12289" width="0" style="420" hidden="1" customWidth="1"/>
    <col min="12290" max="12290" width="23.28515625" style="420" customWidth="1"/>
    <col min="12291" max="12291" width="8.28515625" style="420" customWidth="1"/>
    <col min="12292" max="12298" width="6.5703125" style="420" customWidth="1"/>
    <col min="12299" max="12299" width="7.28515625" style="420" customWidth="1"/>
    <col min="12300" max="12313" width="6.5703125" style="420" customWidth="1"/>
    <col min="12314" max="12544" width="9.140625" style="420"/>
    <col min="12545" max="12545" width="0" style="420" hidden="1" customWidth="1"/>
    <col min="12546" max="12546" width="23.28515625" style="420" customWidth="1"/>
    <col min="12547" max="12547" width="8.28515625" style="420" customWidth="1"/>
    <col min="12548" max="12554" width="6.5703125" style="420" customWidth="1"/>
    <col min="12555" max="12555" width="7.28515625" style="420" customWidth="1"/>
    <col min="12556" max="12569" width="6.5703125" style="420" customWidth="1"/>
    <col min="12570" max="12800" width="9.140625" style="420"/>
    <col min="12801" max="12801" width="0" style="420" hidden="1" customWidth="1"/>
    <col min="12802" max="12802" width="23.28515625" style="420" customWidth="1"/>
    <col min="12803" max="12803" width="8.28515625" style="420" customWidth="1"/>
    <col min="12804" max="12810" width="6.5703125" style="420" customWidth="1"/>
    <col min="12811" max="12811" width="7.28515625" style="420" customWidth="1"/>
    <col min="12812" max="12825" width="6.5703125" style="420" customWidth="1"/>
    <col min="12826" max="13056" width="9.140625" style="420"/>
    <col min="13057" max="13057" width="0" style="420" hidden="1" customWidth="1"/>
    <col min="13058" max="13058" width="23.28515625" style="420" customWidth="1"/>
    <col min="13059" max="13059" width="8.28515625" style="420" customWidth="1"/>
    <col min="13060" max="13066" width="6.5703125" style="420" customWidth="1"/>
    <col min="13067" max="13067" width="7.28515625" style="420" customWidth="1"/>
    <col min="13068" max="13081" width="6.5703125" style="420" customWidth="1"/>
    <col min="13082" max="13312" width="9.140625" style="420"/>
    <col min="13313" max="13313" width="0" style="420" hidden="1" customWidth="1"/>
    <col min="13314" max="13314" width="23.28515625" style="420" customWidth="1"/>
    <col min="13315" max="13315" width="8.28515625" style="420" customWidth="1"/>
    <col min="13316" max="13322" width="6.5703125" style="420" customWidth="1"/>
    <col min="13323" max="13323" width="7.28515625" style="420" customWidth="1"/>
    <col min="13324" max="13337" width="6.5703125" style="420" customWidth="1"/>
    <col min="13338" max="13568" width="9.140625" style="420"/>
    <col min="13569" max="13569" width="0" style="420" hidden="1" customWidth="1"/>
    <col min="13570" max="13570" width="23.28515625" style="420" customWidth="1"/>
    <col min="13571" max="13571" width="8.28515625" style="420" customWidth="1"/>
    <col min="13572" max="13578" width="6.5703125" style="420" customWidth="1"/>
    <col min="13579" max="13579" width="7.28515625" style="420" customWidth="1"/>
    <col min="13580" max="13593" width="6.5703125" style="420" customWidth="1"/>
    <col min="13594" max="13824" width="9.140625" style="420"/>
    <col min="13825" max="13825" width="0" style="420" hidden="1" customWidth="1"/>
    <col min="13826" max="13826" width="23.28515625" style="420" customWidth="1"/>
    <col min="13827" max="13827" width="8.28515625" style="420" customWidth="1"/>
    <col min="13828" max="13834" width="6.5703125" style="420" customWidth="1"/>
    <col min="13835" max="13835" width="7.28515625" style="420" customWidth="1"/>
    <col min="13836" max="13849" width="6.5703125" style="420" customWidth="1"/>
    <col min="13850" max="14080" width="9.140625" style="420"/>
    <col min="14081" max="14081" width="0" style="420" hidden="1" customWidth="1"/>
    <col min="14082" max="14082" width="23.28515625" style="420" customWidth="1"/>
    <col min="14083" max="14083" width="8.28515625" style="420" customWidth="1"/>
    <col min="14084" max="14090" width="6.5703125" style="420" customWidth="1"/>
    <col min="14091" max="14091" width="7.28515625" style="420" customWidth="1"/>
    <col min="14092" max="14105" width="6.5703125" style="420" customWidth="1"/>
    <col min="14106" max="14336" width="9.140625" style="420"/>
    <col min="14337" max="14337" width="0" style="420" hidden="1" customWidth="1"/>
    <col min="14338" max="14338" width="23.28515625" style="420" customWidth="1"/>
    <col min="14339" max="14339" width="8.28515625" style="420" customWidth="1"/>
    <col min="14340" max="14346" width="6.5703125" style="420" customWidth="1"/>
    <col min="14347" max="14347" width="7.28515625" style="420" customWidth="1"/>
    <col min="14348" max="14361" width="6.5703125" style="420" customWidth="1"/>
    <col min="14362" max="14592" width="9.140625" style="420"/>
    <col min="14593" max="14593" width="0" style="420" hidden="1" customWidth="1"/>
    <col min="14594" max="14594" width="23.28515625" style="420" customWidth="1"/>
    <col min="14595" max="14595" width="8.28515625" style="420" customWidth="1"/>
    <col min="14596" max="14602" width="6.5703125" style="420" customWidth="1"/>
    <col min="14603" max="14603" width="7.28515625" style="420" customWidth="1"/>
    <col min="14604" max="14617" width="6.5703125" style="420" customWidth="1"/>
    <col min="14618" max="14848" width="9.140625" style="420"/>
    <col min="14849" max="14849" width="0" style="420" hidden="1" customWidth="1"/>
    <col min="14850" max="14850" width="23.28515625" style="420" customWidth="1"/>
    <col min="14851" max="14851" width="8.28515625" style="420" customWidth="1"/>
    <col min="14852" max="14858" width="6.5703125" style="420" customWidth="1"/>
    <col min="14859" max="14859" width="7.28515625" style="420" customWidth="1"/>
    <col min="14860" max="14873" width="6.5703125" style="420" customWidth="1"/>
    <col min="14874" max="15104" width="9.140625" style="420"/>
    <col min="15105" max="15105" width="0" style="420" hidden="1" customWidth="1"/>
    <col min="15106" max="15106" width="23.28515625" style="420" customWidth="1"/>
    <col min="15107" max="15107" width="8.28515625" style="420" customWidth="1"/>
    <col min="15108" max="15114" width="6.5703125" style="420" customWidth="1"/>
    <col min="15115" max="15115" width="7.28515625" style="420" customWidth="1"/>
    <col min="15116" max="15129" width="6.5703125" style="420" customWidth="1"/>
    <col min="15130" max="15360" width="9.140625" style="420"/>
    <col min="15361" max="15361" width="0" style="420" hidden="1" customWidth="1"/>
    <col min="15362" max="15362" width="23.28515625" style="420" customWidth="1"/>
    <col min="15363" max="15363" width="8.28515625" style="420" customWidth="1"/>
    <col min="15364" max="15370" width="6.5703125" style="420" customWidth="1"/>
    <col min="15371" max="15371" width="7.28515625" style="420" customWidth="1"/>
    <col min="15372" max="15385" width="6.5703125" style="420" customWidth="1"/>
    <col min="15386" max="15616" width="9.140625" style="420"/>
    <col min="15617" max="15617" width="0" style="420" hidden="1" customWidth="1"/>
    <col min="15618" max="15618" width="23.28515625" style="420" customWidth="1"/>
    <col min="15619" max="15619" width="8.28515625" style="420" customWidth="1"/>
    <col min="15620" max="15626" width="6.5703125" style="420" customWidth="1"/>
    <col min="15627" max="15627" width="7.28515625" style="420" customWidth="1"/>
    <col min="15628" max="15641" width="6.5703125" style="420" customWidth="1"/>
    <col min="15642" max="15872" width="9.140625" style="420"/>
    <col min="15873" max="15873" width="0" style="420" hidden="1" customWidth="1"/>
    <col min="15874" max="15874" width="23.28515625" style="420" customWidth="1"/>
    <col min="15875" max="15875" width="8.28515625" style="420" customWidth="1"/>
    <col min="15876" max="15882" width="6.5703125" style="420" customWidth="1"/>
    <col min="15883" max="15883" width="7.28515625" style="420" customWidth="1"/>
    <col min="15884" max="15897" width="6.5703125" style="420" customWidth="1"/>
    <col min="15898" max="16128" width="9.140625" style="420"/>
    <col min="16129" max="16129" width="0" style="420" hidden="1" customWidth="1"/>
    <col min="16130" max="16130" width="23.28515625" style="420" customWidth="1"/>
    <col min="16131" max="16131" width="8.28515625" style="420" customWidth="1"/>
    <col min="16132" max="16138" width="6.5703125" style="420" customWidth="1"/>
    <col min="16139" max="16139" width="7.28515625" style="420" customWidth="1"/>
    <col min="16140" max="16153" width="6.5703125" style="420" customWidth="1"/>
    <col min="16154" max="16384" width="9.140625" style="420"/>
  </cols>
  <sheetData>
    <row r="1" spans="2:18" s="725" customFormat="1" ht="23.1">
      <c r="B1" s="1922" t="s">
        <v>914</v>
      </c>
      <c r="C1" s="1922"/>
      <c r="D1" s="1922"/>
      <c r="E1" s="1922"/>
      <c r="H1" s="1922" t="s">
        <v>915</v>
      </c>
      <c r="I1" s="1922"/>
      <c r="J1" s="1922"/>
      <c r="K1" s="1922"/>
      <c r="L1" s="1922"/>
      <c r="M1" s="1922"/>
      <c r="N1" s="1922"/>
      <c r="O1" s="1922" t="s">
        <v>916</v>
      </c>
      <c r="P1" s="1922"/>
      <c r="Q1" s="1922"/>
      <c r="R1" s="1922"/>
    </row>
    <row r="28" spans="2:29" ht="12.95" thickBot="1"/>
    <row r="29" spans="2:29" ht="20.25" customHeight="1" thickTop="1" thickBot="1">
      <c r="C29" s="726" t="s">
        <v>917</v>
      </c>
      <c r="D29" s="727"/>
      <c r="E29" s="727"/>
      <c r="F29" s="727"/>
      <c r="G29" s="727"/>
      <c r="H29" s="728"/>
      <c r="I29" s="728"/>
      <c r="J29" s="728"/>
      <c r="K29" s="728"/>
      <c r="L29" s="728"/>
      <c r="M29" s="729"/>
      <c r="N29" s="728"/>
      <c r="O29" s="728"/>
      <c r="P29" s="728"/>
      <c r="Q29" s="728"/>
      <c r="R29" s="728"/>
      <c r="S29" s="728"/>
      <c r="T29" s="728"/>
      <c r="U29" s="728"/>
      <c r="V29" s="728"/>
      <c r="W29" s="728"/>
      <c r="X29" s="728"/>
      <c r="Y29" s="730"/>
      <c r="Z29" s="731"/>
    </row>
    <row r="30" spans="2:29" ht="12.95" thickTop="1">
      <c r="B30" s="1923" t="s">
        <v>918</v>
      </c>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3" t="s">
        <v>919</v>
      </c>
    </row>
    <row r="31" spans="2:29" ht="12.95" thickBot="1">
      <c r="B31" s="1924"/>
      <c r="C31" s="734" t="s">
        <v>920</v>
      </c>
      <c r="D31" s="734" t="s">
        <v>921</v>
      </c>
      <c r="E31" s="734" t="s">
        <v>922</v>
      </c>
      <c r="F31" s="734" t="s">
        <v>923</v>
      </c>
      <c r="G31" s="734" t="s">
        <v>924</v>
      </c>
      <c r="H31" s="734" t="s">
        <v>925</v>
      </c>
      <c r="I31" s="734" t="s">
        <v>926</v>
      </c>
      <c r="J31" s="734" t="s">
        <v>927</v>
      </c>
      <c r="K31" s="734" t="s">
        <v>928</v>
      </c>
      <c r="L31" s="734" t="s">
        <v>929</v>
      </c>
      <c r="M31" s="734" t="s">
        <v>930</v>
      </c>
      <c r="N31" s="734" t="s">
        <v>931</v>
      </c>
      <c r="O31" s="734" t="s">
        <v>932</v>
      </c>
      <c r="P31" s="734" t="s">
        <v>933</v>
      </c>
      <c r="Q31" s="734" t="s">
        <v>934</v>
      </c>
      <c r="R31" s="734" t="s">
        <v>935</v>
      </c>
      <c r="S31" s="734" t="s">
        <v>936</v>
      </c>
      <c r="T31" s="734" t="s">
        <v>937</v>
      </c>
      <c r="U31" s="734" t="s">
        <v>938</v>
      </c>
      <c r="V31" s="734" t="s">
        <v>939</v>
      </c>
      <c r="W31" s="734" t="s">
        <v>940</v>
      </c>
      <c r="X31" s="734" t="s">
        <v>941</v>
      </c>
      <c r="Y31" s="734" t="s">
        <v>942</v>
      </c>
      <c r="Z31" s="735"/>
      <c r="AC31" s="250"/>
    </row>
    <row r="32" spans="2:29" ht="12.75" customHeight="1" thickTop="1">
      <c r="B32" s="736" t="s">
        <v>943</v>
      </c>
      <c r="C32" s="737"/>
      <c r="D32" s="737"/>
      <c r="E32" s="738"/>
      <c r="F32" s="738"/>
      <c r="G32" s="738"/>
      <c r="H32" s="738"/>
      <c r="I32" s="738"/>
      <c r="J32" s="738"/>
      <c r="K32" s="738"/>
      <c r="L32" s="738"/>
      <c r="M32" s="738"/>
      <c r="N32" s="738"/>
      <c r="O32" s="738"/>
      <c r="P32" s="738"/>
      <c r="Q32" s="738"/>
      <c r="R32" s="738"/>
      <c r="S32" s="738"/>
      <c r="T32" s="738"/>
      <c r="U32" s="738"/>
      <c r="V32" s="738"/>
      <c r="W32" s="738"/>
      <c r="X32" s="738"/>
      <c r="Y32" s="738"/>
      <c r="Z32" s="739" t="str">
        <f t="shared" ref="Z32:Z61" si="0">IF(COUNTA(C32:Y32)&gt;0,SUM(C32:Y32),"")</f>
        <v/>
      </c>
      <c r="AA32" s="740"/>
      <c r="AC32" s="741"/>
    </row>
    <row r="33" spans="2:29" s="746" customFormat="1" ht="12.75" customHeight="1">
      <c r="B33" s="742"/>
      <c r="C33" s="743"/>
      <c r="D33" s="743"/>
      <c r="E33" s="744"/>
      <c r="F33" s="744"/>
      <c r="G33" s="744"/>
      <c r="H33" s="744"/>
      <c r="I33" s="744"/>
      <c r="J33" s="744"/>
      <c r="K33" s="744"/>
      <c r="L33" s="744"/>
      <c r="M33" s="744"/>
      <c r="N33" s="744"/>
      <c r="O33" s="744"/>
      <c r="P33" s="744"/>
      <c r="Q33" s="744"/>
      <c r="R33" s="744"/>
      <c r="S33" s="744"/>
      <c r="T33" s="744"/>
      <c r="U33" s="744"/>
      <c r="V33" s="744"/>
      <c r="W33" s="744"/>
      <c r="X33" s="744"/>
      <c r="Y33" s="744"/>
      <c r="Z33" s="745" t="str">
        <f t="shared" si="0"/>
        <v/>
      </c>
      <c r="AC33" s="747"/>
    </row>
    <row r="34" spans="2:29" s="750" customFormat="1" ht="12.75" customHeight="1">
      <c r="B34" s="742"/>
      <c r="C34" s="748"/>
      <c r="D34" s="743"/>
      <c r="E34" s="749"/>
      <c r="F34" s="749"/>
      <c r="G34" s="749"/>
      <c r="H34" s="744"/>
      <c r="I34" s="749"/>
      <c r="J34" s="744"/>
      <c r="K34" s="744"/>
      <c r="L34" s="744"/>
      <c r="M34" s="744"/>
      <c r="N34" s="744"/>
      <c r="O34" s="744"/>
      <c r="P34" s="744"/>
      <c r="Q34" s="744"/>
      <c r="R34" s="744"/>
      <c r="S34" s="744"/>
      <c r="T34" s="744"/>
      <c r="U34" s="744"/>
      <c r="V34" s="744"/>
      <c r="W34" s="744"/>
      <c r="X34" s="744"/>
      <c r="Y34" s="744"/>
      <c r="Z34" s="745" t="str">
        <f t="shared" si="0"/>
        <v/>
      </c>
      <c r="AC34" s="751"/>
    </row>
    <row r="35" spans="2:29" ht="12.75" customHeight="1">
      <c r="B35" s="742"/>
      <c r="C35" s="743"/>
      <c r="D35" s="743"/>
      <c r="E35" s="744"/>
      <c r="F35" s="744"/>
      <c r="G35" s="744"/>
      <c r="H35" s="744"/>
      <c r="I35" s="744"/>
      <c r="J35" s="744"/>
      <c r="K35" s="744"/>
      <c r="L35" s="744"/>
      <c r="M35" s="744"/>
      <c r="N35" s="744"/>
      <c r="O35" s="744"/>
      <c r="P35" s="744"/>
      <c r="Q35" s="744"/>
      <c r="R35" s="744"/>
      <c r="S35" s="744"/>
      <c r="T35" s="744"/>
      <c r="U35" s="744"/>
      <c r="V35" s="744"/>
      <c r="W35" s="744"/>
      <c r="X35" s="744"/>
      <c r="Y35" s="744"/>
      <c r="Z35" s="745" t="str">
        <f t="shared" si="0"/>
        <v/>
      </c>
      <c r="AC35" s="752"/>
    </row>
    <row r="36" spans="2:29" ht="12.75" customHeight="1">
      <c r="B36" s="753"/>
      <c r="C36" s="754"/>
      <c r="D36" s="754"/>
      <c r="E36" s="744"/>
      <c r="F36" s="744"/>
      <c r="G36" s="744"/>
      <c r="H36" s="744"/>
      <c r="I36" s="744"/>
      <c r="J36" s="744"/>
      <c r="K36" s="744"/>
      <c r="L36" s="744"/>
      <c r="M36" s="744"/>
      <c r="N36" s="744"/>
      <c r="O36" s="744"/>
      <c r="P36" s="744"/>
      <c r="Q36" s="744"/>
      <c r="R36" s="744"/>
      <c r="S36" s="744"/>
      <c r="T36" s="744"/>
      <c r="U36" s="744"/>
      <c r="V36" s="744"/>
      <c r="W36" s="744"/>
      <c r="X36" s="744"/>
      <c r="Y36" s="744"/>
      <c r="Z36" s="745" t="str">
        <f t="shared" si="0"/>
        <v/>
      </c>
      <c r="AC36" s="752"/>
    </row>
    <row r="37" spans="2:29" ht="12.75" customHeight="1" thickBot="1">
      <c r="B37" s="755"/>
      <c r="C37" s="756"/>
      <c r="D37" s="756"/>
      <c r="E37" s="756"/>
      <c r="F37" s="756"/>
      <c r="G37" s="756"/>
      <c r="H37" s="756"/>
      <c r="I37" s="757"/>
      <c r="J37" s="757"/>
      <c r="K37" s="757"/>
      <c r="L37" s="757"/>
      <c r="M37" s="757"/>
      <c r="N37" s="757"/>
      <c r="O37" s="757"/>
      <c r="P37" s="757"/>
      <c r="Q37" s="756"/>
      <c r="R37" s="756"/>
      <c r="S37" s="756"/>
      <c r="T37" s="756"/>
      <c r="U37" s="756"/>
      <c r="V37" s="756"/>
      <c r="W37" s="758"/>
      <c r="X37" s="759"/>
      <c r="Y37" s="756"/>
      <c r="Z37" s="760" t="str">
        <f t="shared" si="0"/>
        <v/>
      </c>
      <c r="AC37" s="752"/>
    </row>
    <row r="38" spans="2:29" ht="12.75" customHeight="1" thickTop="1">
      <c r="B38" s="761"/>
      <c r="C38" s="737"/>
      <c r="D38" s="737"/>
      <c r="E38" s="737"/>
      <c r="F38" s="737"/>
      <c r="G38" s="737"/>
      <c r="H38" s="738"/>
      <c r="I38" s="738"/>
      <c r="J38" s="738"/>
      <c r="K38" s="738"/>
      <c r="L38" s="738"/>
      <c r="M38" s="738"/>
      <c r="N38" s="738"/>
      <c r="O38" s="738"/>
      <c r="P38" s="738"/>
      <c r="Q38" s="737"/>
      <c r="R38" s="737"/>
      <c r="S38" s="737"/>
      <c r="T38" s="737"/>
      <c r="U38" s="737"/>
      <c r="V38" s="737"/>
      <c r="W38" s="762"/>
      <c r="X38" s="763"/>
      <c r="Y38" s="737"/>
      <c r="Z38" s="739" t="str">
        <f t="shared" si="0"/>
        <v/>
      </c>
      <c r="AC38" s="752"/>
    </row>
    <row r="39" spans="2:29" ht="12.75" customHeight="1">
      <c r="B39" s="742"/>
      <c r="C39" s="754"/>
      <c r="D39" s="754"/>
      <c r="E39" s="754"/>
      <c r="F39" s="754"/>
      <c r="G39" s="754"/>
      <c r="H39" s="754"/>
      <c r="I39" s="744"/>
      <c r="J39" s="744"/>
      <c r="K39" s="744"/>
      <c r="L39" s="744"/>
      <c r="M39" s="744"/>
      <c r="N39" s="744"/>
      <c r="O39" s="744"/>
      <c r="P39" s="744"/>
      <c r="Q39" s="754"/>
      <c r="R39" s="754"/>
      <c r="S39" s="754"/>
      <c r="T39" s="754"/>
      <c r="U39" s="754"/>
      <c r="V39" s="754"/>
      <c r="W39" s="764"/>
      <c r="X39" s="765"/>
      <c r="Y39" s="754"/>
      <c r="Z39" s="745" t="str">
        <f t="shared" si="0"/>
        <v/>
      </c>
      <c r="AC39" s="752"/>
    </row>
    <row r="40" spans="2:29" ht="12.75" customHeight="1">
      <c r="B40" s="742"/>
      <c r="C40" s="754"/>
      <c r="D40" s="754"/>
      <c r="E40" s="754"/>
      <c r="F40" s="754"/>
      <c r="G40" s="754"/>
      <c r="H40" s="754"/>
      <c r="I40" s="744"/>
      <c r="J40" s="744"/>
      <c r="K40" s="744"/>
      <c r="L40" s="744"/>
      <c r="M40" s="744"/>
      <c r="N40" s="744"/>
      <c r="O40" s="744"/>
      <c r="P40" s="744"/>
      <c r="Q40" s="754"/>
      <c r="R40" s="754"/>
      <c r="S40" s="754"/>
      <c r="T40" s="754"/>
      <c r="U40" s="754"/>
      <c r="V40" s="754"/>
      <c r="W40" s="764"/>
      <c r="X40" s="765"/>
      <c r="Y40" s="754"/>
      <c r="Z40" s="745" t="str">
        <f t="shared" si="0"/>
        <v/>
      </c>
      <c r="AC40" s="752"/>
    </row>
    <row r="41" spans="2:29" ht="12.75" customHeight="1">
      <c r="B41" s="742"/>
      <c r="C41" s="754"/>
      <c r="D41" s="754"/>
      <c r="E41" s="754"/>
      <c r="F41" s="754"/>
      <c r="G41" s="754"/>
      <c r="H41" s="754"/>
      <c r="I41" s="744"/>
      <c r="J41" s="744"/>
      <c r="K41" s="744"/>
      <c r="L41" s="744"/>
      <c r="M41" s="744"/>
      <c r="N41" s="744"/>
      <c r="O41" s="744"/>
      <c r="P41" s="744"/>
      <c r="Q41" s="754"/>
      <c r="R41" s="754"/>
      <c r="S41" s="754"/>
      <c r="T41" s="754"/>
      <c r="U41" s="754"/>
      <c r="V41" s="754"/>
      <c r="W41" s="764"/>
      <c r="X41" s="765"/>
      <c r="Y41" s="754"/>
      <c r="Z41" s="745" t="str">
        <f t="shared" si="0"/>
        <v/>
      </c>
      <c r="AC41" s="766"/>
    </row>
    <row r="42" spans="2:29" ht="12.75" customHeight="1">
      <c r="B42" s="742"/>
      <c r="C42" s="754"/>
      <c r="D42" s="754"/>
      <c r="E42" s="754"/>
      <c r="F42" s="754"/>
      <c r="G42" s="754"/>
      <c r="H42" s="754"/>
      <c r="I42" s="744"/>
      <c r="J42" s="744"/>
      <c r="K42" s="744"/>
      <c r="L42" s="744"/>
      <c r="M42" s="744"/>
      <c r="N42" s="744"/>
      <c r="O42" s="744"/>
      <c r="P42" s="744"/>
      <c r="Q42" s="754"/>
      <c r="R42" s="754"/>
      <c r="S42" s="754"/>
      <c r="T42" s="754"/>
      <c r="U42" s="754"/>
      <c r="V42" s="754"/>
      <c r="W42" s="764"/>
      <c r="X42" s="765"/>
      <c r="Y42" s="754"/>
      <c r="Z42" s="745" t="str">
        <f t="shared" si="0"/>
        <v/>
      </c>
      <c r="AC42" s="752"/>
    </row>
    <row r="43" spans="2:29" ht="12.75" customHeight="1" thickBot="1">
      <c r="B43" s="755"/>
      <c r="C43" s="756"/>
      <c r="D43" s="756"/>
      <c r="E43" s="756"/>
      <c r="F43" s="756"/>
      <c r="G43" s="756"/>
      <c r="H43" s="756"/>
      <c r="I43" s="757"/>
      <c r="J43" s="757"/>
      <c r="K43" s="757"/>
      <c r="L43" s="757"/>
      <c r="M43" s="757"/>
      <c r="N43" s="757"/>
      <c r="O43" s="757"/>
      <c r="P43" s="757"/>
      <c r="Q43" s="756"/>
      <c r="R43" s="756"/>
      <c r="S43" s="756"/>
      <c r="T43" s="756"/>
      <c r="U43" s="756"/>
      <c r="V43" s="756"/>
      <c r="W43" s="758"/>
      <c r="X43" s="759"/>
      <c r="Y43" s="756"/>
      <c r="Z43" s="760" t="str">
        <f t="shared" si="0"/>
        <v/>
      </c>
      <c r="AC43" s="752"/>
    </row>
    <row r="44" spans="2:29" ht="12.75" customHeight="1" thickTop="1">
      <c r="B44" s="761"/>
      <c r="C44" s="737"/>
      <c r="D44" s="737"/>
      <c r="E44" s="737"/>
      <c r="F44" s="737"/>
      <c r="G44" s="737"/>
      <c r="H44" s="737"/>
      <c r="I44" s="738"/>
      <c r="J44" s="738"/>
      <c r="K44" s="737"/>
      <c r="L44" s="737"/>
      <c r="M44" s="737"/>
      <c r="N44" s="737"/>
      <c r="O44" s="737"/>
      <c r="P44" s="737"/>
      <c r="Q44" s="737"/>
      <c r="R44" s="737"/>
      <c r="S44" s="737"/>
      <c r="T44" s="737"/>
      <c r="U44" s="737"/>
      <c r="V44" s="737"/>
      <c r="W44" s="762"/>
      <c r="X44" s="763"/>
      <c r="Y44" s="737"/>
      <c r="Z44" s="739" t="str">
        <f t="shared" si="0"/>
        <v/>
      </c>
      <c r="AC44" s="752"/>
    </row>
    <row r="45" spans="2:29" ht="12.75" customHeight="1">
      <c r="B45" s="742"/>
      <c r="C45" s="754"/>
      <c r="D45" s="754"/>
      <c r="E45" s="754"/>
      <c r="F45" s="754"/>
      <c r="G45" s="754"/>
      <c r="H45" s="754"/>
      <c r="I45" s="744"/>
      <c r="J45" s="744"/>
      <c r="K45" s="754"/>
      <c r="L45" s="754"/>
      <c r="M45" s="754"/>
      <c r="N45" s="754"/>
      <c r="O45" s="754"/>
      <c r="P45" s="754"/>
      <c r="Q45" s="754"/>
      <c r="R45" s="754"/>
      <c r="S45" s="754"/>
      <c r="T45" s="754"/>
      <c r="U45" s="754"/>
      <c r="V45" s="754"/>
      <c r="W45" s="764"/>
      <c r="X45" s="754"/>
      <c r="Y45" s="754"/>
      <c r="Z45" s="745" t="str">
        <f t="shared" si="0"/>
        <v/>
      </c>
      <c r="AC45" s="752"/>
    </row>
    <row r="46" spans="2:29" ht="12.75" customHeight="1">
      <c r="B46" s="742"/>
      <c r="C46" s="754"/>
      <c r="D46" s="754"/>
      <c r="E46" s="754"/>
      <c r="F46" s="754"/>
      <c r="G46" s="754"/>
      <c r="H46" s="754"/>
      <c r="I46" s="754"/>
      <c r="J46" s="754"/>
      <c r="K46" s="754"/>
      <c r="L46" s="754"/>
      <c r="M46" s="754"/>
      <c r="N46" s="754"/>
      <c r="O46" s="754"/>
      <c r="P46" s="754"/>
      <c r="Q46" s="754"/>
      <c r="R46" s="754"/>
      <c r="S46" s="754"/>
      <c r="T46" s="754"/>
      <c r="U46" s="754"/>
      <c r="V46" s="754"/>
      <c r="W46" s="754"/>
      <c r="X46" s="754"/>
      <c r="Y46" s="767"/>
      <c r="Z46" s="745" t="str">
        <f t="shared" si="0"/>
        <v/>
      </c>
      <c r="AC46" s="752"/>
    </row>
    <row r="47" spans="2:29" ht="12.75" customHeight="1">
      <c r="B47" s="768"/>
      <c r="C47" s="754"/>
      <c r="D47" s="754"/>
      <c r="E47" s="754"/>
      <c r="F47" s="754"/>
      <c r="G47" s="754"/>
      <c r="H47" s="754"/>
      <c r="I47" s="754"/>
      <c r="J47" s="754"/>
      <c r="K47" s="754"/>
      <c r="L47" s="754"/>
      <c r="M47" s="754"/>
      <c r="N47" s="754"/>
      <c r="O47" s="754"/>
      <c r="P47" s="754"/>
      <c r="Q47" s="754"/>
      <c r="R47" s="754"/>
      <c r="S47" s="754"/>
      <c r="T47" s="754"/>
      <c r="U47" s="754"/>
      <c r="V47" s="754"/>
      <c r="W47" s="754"/>
      <c r="X47" s="754"/>
      <c r="Y47" s="767"/>
      <c r="Z47" s="745" t="str">
        <f t="shared" si="0"/>
        <v/>
      </c>
      <c r="AC47" s="752"/>
    </row>
    <row r="48" spans="2:29" ht="12.75" customHeight="1">
      <c r="B48" s="768"/>
      <c r="C48" s="754"/>
      <c r="D48" s="754"/>
      <c r="E48" s="754"/>
      <c r="F48" s="754"/>
      <c r="G48" s="754"/>
      <c r="H48" s="754"/>
      <c r="I48" s="754"/>
      <c r="J48" s="754"/>
      <c r="K48" s="754"/>
      <c r="L48" s="754"/>
      <c r="M48" s="754"/>
      <c r="N48" s="754"/>
      <c r="O48" s="754"/>
      <c r="P48" s="754"/>
      <c r="Q48" s="754"/>
      <c r="R48" s="754"/>
      <c r="S48" s="754"/>
      <c r="T48" s="754"/>
      <c r="U48" s="754"/>
      <c r="V48" s="754"/>
      <c r="W48" s="754"/>
      <c r="X48" s="754"/>
      <c r="Y48" s="767"/>
      <c r="Z48" s="745" t="str">
        <f t="shared" si="0"/>
        <v/>
      </c>
      <c r="AC48" s="752"/>
    </row>
    <row r="49" spans="2:29" ht="12.75" customHeight="1" thickBot="1">
      <c r="B49" s="755"/>
      <c r="C49" s="756"/>
      <c r="D49" s="756"/>
      <c r="E49" s="756"/>
      <c r="F49" s="757"/>
      <c r="G49" s="757"/>
      <c r="H49" s="757"/>
      <c r="I49" s="757"/>
      <c r="J49" s="757"/>
      <c r="K49" s="757"/>
      <c r="L49" s="757"/>
      <c r="M49" s="757"/>
      <c r="N49" s="757"/>
      <c r="O49" s="757"/>
      <c r="P49" s="757"/>
      <c r="Q49" s="757"/>
      <c r="R49" s="757"/>
      <c r="S49" s="757"/>
      <c r="T49" s="757"/>
      <c r="U49" s="757"/>
      <c r="V49" s="757"/>
      <c r="W49" s="757"/>
      <c r="X49" s="757"/>
      <c r="Y49" s="757"/>
      <c r="Z49" s="760" t="str">
        <f t="shared" si="0"/>
        <v/>
      </c>
      <c r="AC49" s="752"/>
    </row>
    <row r="50" spans="2:29" ht="12.75" customHeight="1" thickTop="1">
      <c r="B50" s="761"/>
      <c r="C50" s="737"/>
      <c r="D50" s="737"/>
      <c r="E50" s="737"/>
      <c r="F50" s="738"/>
      <c r="G50" s="738"/>
      <c r="H50" s="738"/>
      <c r="I50" s="738"/>
      <c r="J50" s="738"/>
      <c r="K50" s="738"/>
      <c r="L50" s="738"/>
      <c r="M50" s="738"/>
      <c r="N50" s="738"/>
      <c r="O50" s="738"/>
      <c r="P50" s="738"/>
      <c r="Q50" s="738"/>
      <c r="R50" s="738"/>
      <c r="S50" s="738"/>
      <c r="T50" s="738"/>
      <c r="U50" s="738"/>
      <c r="V50" s="738"/>
      <c r="W50" s="738"/>
      <c r="X50" s="738"/>
      <c r="Y50" s="738"/>
      <c r="Z50" s="739" t="str">
        <f t="shared" si="0"/>
        <v/>
      </c>
      <c r="AC50" s="752"/>
    </row>
    <row r="51" spans="2:29" ht="12.75" customHeight="1">
      <c r="B51" s="753"/>
      <c r="C51" s="754"/>
      <c r="D51" s="754"/>
      <c r="E51" s="754"/>
      <c r="F51" s="744"/>
      <c r="G51" s="744"/>
      <c r="H51" s="744"/>
      <c r="I51" s="744"/>
      <c r="J51" s="744"/>
      <c r="K51" s="744"/>
      <c r="L51" s="744"/>
      <c r="M51" s="744"/>
      <c r="N51" s="744"/>
      <c r="O51" s="744"/>
      <c r="P51" s="744"/>
      <c r="Q51" s="744"/>
      <c r="R51" s="744"/>
      <c r="S51" s="744"/>
      <c r="T51" s="744"/>
      <c r="U51" s="744"/>
      <c r="V51" s="744"/>
      <c r="W51" s="744"/>
      <c r="X51" s="744"/>
      <c r="Y51" s="744"/>
      <c r="Z51" s="745" t="str">
        <f t="shared" si="0"/>
        <v/>
      </c>
      <c r="AC51" s="752"/>
    </row>
    <row r="52" spans="2:29" ht="12.75" customHeight="1">
      <c r="B52" s="753"/>
      <c r="C52" s="754"/>
      <c r="D52" s="754"/>
      <c r="E52" s="754"/>
      <c r="F52" s="744"/>
      <c r="G52" s="744"/>
      <c r="H52" s="744"/>
      <c r="I52" s="744"/>
      <c r="J52" s="744"/>
      <c r="K52" s="744"/>
      <c r="L52" s="744"/>
      <c r="M52" s="744"/>
      <c r="N52" s="744"/>
      <c r="O52" s="744"/>
      <c r="P52" s="744"/>
      <c r="Q52" s="744"/>
      <c r="R52" s="744"/>
      <c r="S52" s="744"/>
      <c r="T52" s="744"/>
      <c r="U52" s="744"/>
      <c r="V52" s="744"/>
      <c r="W52" s="744"/>
      <c r="X52" s="744"/>
      <c r="Y52" s="744"/>
      <c r="Z52" s="745" t="str">
        <f t="shared" si="0"/>
        <v/>
      </c>
      <c r="AC52" s="752"/>
    </row>
    <row r="53" spans="2:29" ht="12.75" customHeight="1">
      <c r="B53" s="753"/>
      <c r="C53" s="754"/>
      <c r="D53" s="754"/>
      <c r="E53" s="754"/>
      <c r="F53" s="744"/>
      <c r="G53" s="744"/>
      <c r="H53" s="744"/>
      <c r="I53" s="744"/>
      <c r="J53" s="744"/>
      <c r="K53" s="744"/>
      <c r="L53" s="744"/>
      <c r="M53" s="744"/>
      <c r="N53" s="744"/>
      <c r="O53" s="744"/>
      <c r="P53" s="744"/>
      <c r="Q53" s="744"/>
      <c r="R53" s="744"/>
      <c r="S53" s="744"/>
      <c r="T53" s="744"/>
      <c r="U53" s="744"/>
      <c r="V53" s="744"/>
      <c r="W53" s="744"/>
      <c r="X53" s="744"/>
      <c r="Y53" s="744"/>
      <c r="Z53" s="745" t="str">
        <f t="shared" si="0"/>
        <v/>
      </c>
      <c r="AC53" s="752"/>
    </row>
    <row r="54" spans="2:29" ht="12.75" customHeight="1">
      <c r="B54" s="753"/>
      <c r="C54" s="754"/>
      <c r="D54" s="754"/>
      <c r="E54" s="769"/>
      <c r="F54" s="744"/>
      <c r="G54" s="744"/>
      <c r="H54" s="744"/>
      <c r="I54" s="744"/>
      <c r="J54" s="744"/>
      <c r="K54" s="754"/>
      <c r="L54" s="754"/>
      <c r="M54" s="754"/>
      <c r="N54" s="769"/>
      <c r="O54" s="754"/>
      <c r="P54" s="754"/>
      <c r="Q54" s="754"/>
      <c r="R54" s="754"/>
      <c r="S54" s="754"/>
      <c r="T54" s="754"/>
      <c r="U54" s="754"/>
      <c r="V54" s="754"/>
      <c r="W54" s="764"/>
      <c r="X54" s="770"/>
      <c r="Y54" s="754"/>
      <c r="Z54" s="745" t="str">
        <f t="shared" si="0"/>
        <v/>
      </c>
      <c r="AC54" s="752"/>
    </row>
    <row r="55" spans="2:29" ht="12.75" customHeight="1" thickBot="1">
      <c r="B55" s="771"/>
      <c r="C55" s="756"/>
      <c r="D55" s="756"/>
      <c r="E55" s="772"/>
      <c r="F55" s="757"/>
      <c r="G55" s="757"/>
      <c r="H55" s="757"/>
      <c r="I55" s="757"/>
      <c r="J55" s="757"/>
      <c r="K55" s="756"/>
      <c r="L55" s="756"/>
      <c r="M55" s="756"/>
      <c r="N55" s="772"/>
      <c r="O55" s="756"/>
      <c r="P55" s="756"/>
      <c r="Q55" s="756"/>
      <c r="R55" s="756"/>
      <c r="S55" s="756"/>
      <c r="T55" s="756"/>
      <c r="U55" s="756"/>
      <c r="V55" s="756"/>
      <c r="W55" s="758"/>
      <c r="X55" s="759"/>
      <c r="Y55" s="756"/>
      <c r="Z55" s="760" t="str">
        <f t="shared" si="0"/>
        <v/>
      </c>
      <c r="AC55" s="752"/>
    </row>
    <row r="56" spans="2:29" ht="12.75" customHeight="1" thickTop="1">
      <c r="B56" s="761"/>
      <c r="C56" s="737"/>
      <c r="D56" s="737"/>
      <c r="E56" s="737"/>
      <c r="F56" s="738"/>
      <c r="G56" s="738"/>
      <c r="H56" s="738"/>
      <c r="I56" s="738"/>
      <c r="J56" s="738"/>
      <c r="K56" s="738"/>
      <c r="L56" s="738"/>
      <c r="M56" s="738"/>
      <c r="N56" s="738"/>
      <c r="O56" s="738"/>
      <c r="P56" s="738"/>
      <c r="Q56" s="738"/>
      <c r="R56" s="738"/>
      <c r="S56" s="738"/>
      <c r="T56" s="738"/>
      <c r="U56" s="738"/>
      <c r="V56" s="738"/>
      <c r="W56" s="738"/>
      <c r="X56" s="738"/>
      <c r="Y56" s="738"/>
      <c r="Z56" s="739" t="str">
        <f t="shared" si="0"/>
        <v/>
      </c>
      <c r="AC56" s="752"/>
    </row>
    <row r="57" spans="2:29" ht="12.75" customHeight="1">
      <c r="B57" s="753"/>
      <c r="C57" s="754"/>
      <c r="D57" s="754"/>
      <c r="E57" s="754"/>
      <c r="F57" s="744"/>
      <c r="G57" s="744"/>
      <c r="H57" s="744"/>
      <c r="I57" s="744"/>
      <c r="J57" s="744"/>
      <c r="K57" s="744"/>
      <c r="L57" s="744"/>
      <c r="M57" s="744"/>
      <c r="N57" s="744"/>
      <c r="O57" s="744"/>
      <c r="P57" s="744"/>
      <c r="Q57" s="744"/>
      <c r="R57" s="744"/>
      <c r="S57" s="744"/>
      <c r="T57" s="744"/>
      <c r="U57" s="744"/>
      <c r="V57" s="744"/>
      <c r="W57" s="744"/>
      <c r="X57" s="744"/>
      <c r="Y57" s="744"/>
      <c r="Z57" s="745" t="str">
        <f t="shared" si="0"/>
        <v/>
      </c>
      <c r="AC57" s="752"/>
    </row>
    <row r="58" spans="2:29" ht="12.75" customHeight="1">
      <c r="B58" s="753"/>
      <c r="C58" s="773"/>
      <c r="D58" s="754"/>
      <c r="E58" s="754"/>
      <c r="F58" s="744"/>
      <c r="G58" s="744"/>
      <c r="H58" s="744"/>
      <c r="I58" s="744"/>
      <c r="J58" s="744"/>
      <c r="K58" s="744"/>
      <c r="L58" s="744"/>
      <c r="M58" s="744"/>
      <c r="N58" s="744"/>
      <c r="O58" s="744"/>
      <c r="P58" s="744"/>
      <c r="Q58" s="744"/>
      <c r="R58" s="744"/>
      <c r="S58" s="744"/>
      <c r="T58" s="744"/>
      <c r="U58" s="744"/>
      <c r="V58" s="744"/>
      <c r="W58" s="744"/>
      <c r="X58" s="744"/>
      <c r="Y58" s="744"/>
      <c r="Z58" s="745" t="str">
        <f t="shared" si="0"/>
        <v/>
      </c>
      <c r="AC58" s="752"/>
    </row>
    <row r="59" spans="2:29" ht="12.75" customHeight="1">
      <c r="B59" s="753"/>
      <c r="C59" s="754"/>
      <c r="D59" s="754"/>
      <c r="E59" s="754"/>
      <c r="F59" s="744"/>
      <c r="G59" s="744"/>
      <c r="H59" s="744"/>
      <c r="I59" s="744"/>
      <c r="J59" s="744"/>
      <c r="K59" s="744"/>
      <c r="L59" s="744"/>
      <c r="M59" s="744"/>
      <c r="N59" s="744"/>
      <c r="O59" s="744"/>
      <c r="P59" s="744"/>
      <c r="Q59" s="744"/>
      <c r="R59" s="744"/>
      <c r="S59" s="744"/>
      <c r="T59" s="744"/>
      <c r="U59" s="744"/>
      <c r="V59" s="744"/>
      <c r="W59" s="744"/>
      <c r="X59" s="744"/>
      <c r="Y59" s="744"/>
      <c r="Z59" s="745" t="str">
        <f t="shared" si="0"/>
        <v/>
      </c>
      <c r="AC59" s="752"/>
    </row>
    <row r="60" spans="2:29" ht="12.75" customHeight="1">
      <c r="B60" s="753"/>
      <c r="C60" s="754"/>
      <c r="D60" s="754"/>
      <c r="E60" s="769"/>
      <c r="F60" s="744"/>
      <c r="G60" s="744"/>
      <c r="H60" s="744"/>
      <c r="I60" s="744"/>
      <c r="J60" s="744"/>
      <c r="K60" s="754"/>
      <c r="L60" s="754"/>
      <c r="M60" s="754"/>
      <c r="N60" s="769"/>
      <c r="O60" s="754"/>
      <c r="P60" s="754"/>
      <c r="Q60" s="754"/>
      <c r="R60" s="754"/>
      <c r="S60" s="754"/>
      <c r="T60" s="754"/>
      <c r="U60" s="754"/>
      <c r="V60" s="754"/>
      <c r="W60" s="764"/>
      <c r="X60" s="770"/>
      <c r="Y60" s="754"/>
      <c r="Z60" s="745" t="str">
        <f t="shared" si="0"/>
        <v/>
      </c>
      <c r="AC60" s="752"/>
    </row>
    <row r="61" spans="2:29" ht="12.75" customHeight="1" thickBot="1">
      <c r="B61" s="771"/>
      <c r="C61" s="756"/>
      <c r="D61" s="756"/>
      <c r="E61" s="772"/>
      <c r="F61" s="757"/>
      <c r="G61" s="757"/>
      <c r="H61" s="757"/>
      <c r="I61" s="757"/>
      <c r="J61" s="757"/>
      <c r="K61" s="756"/>
      <c r="L61" s="756"/>
      <c r="M61" s="756"/>
      <c r="N61" s="772"/>
      <c r="O61" s="756"/>
      <c r="P61" s="756"/>
      <c r="Q61" s="756"/>
      <c r="R61" s="756"/>
      <c r="S61" s="756"/>
      <c r="T61" s="756"/>
      <c r="U61" s="756"/>
      <c r="V61" s="756"/>
      <c r="W61" s="758"/>
      <c r="X61" s="759"/>
      <c r="Y61" s="756"/>
      <c r="Z61" s="760" t="str">
        <f t="shared" si="0"/>
        <v/>
      </c>
      <c r="AC61" s="752"/>
    </row>
    <row r="62" spans="2:29" ht="13.5" thickTop="1" thickBot="1">
      <c r="B62" s="774" t="s">
        <v>944</v>
      </c>
      <c r="C62" s="775" t="str">
        <f t="shared" ref="C62:Y62" si="1">IF(COUNTA(C32:C61)&gt;0,SUM(C32:C61),"")</f>
        <v/>
      </c>
      <c r="D62" s="775" t="str">
        <f t="shared" si="1"/>
        <v/>
      </c>
      <c r="E62" s="775" t="str">
        <f t="shared" si="1"/>
        <v/>
      </c>
      <c r="F62" s="775" t="str">
        <f t="shared" si="1"/>
        <v/>
      </c>
      <c r="G62" s="775" t="str">
        <f t="shared" si="1"/>
        <v/>
      </c>
      <c r="H62" s="775" t="str">
        <f t="shared" si="1"/>
        <v/>
      </c>
      <c r="I62" s="775" t="str">
        <f t="shared" si="1"/>
        <v/>
      </c>
      <c r="J62" s="775" t="str">
        <f t="shared" si="1"/>
        <v/>
      </c>
      <c r="K62" s="775" t="str">
        <f t="shared" si="1"/>
        <v/>
      </c>
      <c r="L62" s="775" t="str">
        <f t="shared" si="1"/>
        <v/>
      </c>
      <c r="M62" s="775" t="str">
        <f t="shared" si="1"/>
        <v/>
      </c>
      <c r="N62" s="775" t="str">
        <f t="shared" si="1"/>
        <v/>
      </c>
      <c r="O62" s="775" t="str">
        <f t="shared" si="1"/>
        <v/>
      </c>
      <c r="P62" s="775" t="str">
        <f t="shared" si="1"/>
        <v/>
      </c>
      <c r="Q62" s="775" t="str">
        <f t="shared" si="1"/>
        <v/>
      </c>
      <c r="R62" s="775" t="str">
        <f t="shared" si="1"/>
        <v/>
      </c>
      <c r="S62" s="775" t="str">
        <f t="shared" si="1"/>
        <v/>
      </c>
      <c r="T62" s="775" t="str">
        <f t="shared" si="1"/>
        <v/>
      </c>
      <c r="U62" s="775" t="str">
        <f t="shared" si="1"/>
        <v/>
      </c>
      <c r="V62" s="775" t="str">
        <f t="shared" si="1"/>
        <v/>
      </c>
      <c r="W62" s="775" t="str">
        <f t="shared" si="1"/>
        <v/>
      </c>
      <c r="X62" s="775" t="str">
        <f t="shared" si="1"/>
        <v/>
      </c>
      <c r="Y62" s="775" t="str">
        <f t="shared" si="1"/>
        <v/>
      </c>
      <c r="Z62" s="776">
        <f>SUM(Z32:Z61)</f>
        <v>0</v>
      </c>
      <c r="AA62" s="766"/>
      <c r="AC62" s="752"/>
    </row>
    <row r="63" spans="2:29" ht="13.5" thickTop="1" thickBot="1">
      <c r="B63" s="777" t="s">
        <v>945</v>
      </c>
      <c r="C63" s="778"/>
      <c r="D63" s="778"/>
      <c r="E63" s="778"/>
      <c r="F63" s="778"/>
      <c r="G63" s="778"/>
      <c r="H63" s="778"/>
      <c r="I63" s="778"/>
      <c r="J63" s="778"/>
      <c r="K63" s="778"/>
      <c r="L63" s="778"/>
      <c r="M63" s="778"/>
      <c r="N63" s="778"/>
      <c r="O63" s="778"/>
      <c r="P63" s="778"/>
      <c r="Q63" s="778"/>
      <c r="R63" s="778"/>
      <c r="S63" s="778"/>
      <c r="T63" s="778"/>
      <c r="U63" s="778"/>
      <c r="V63" s="778"/>
      <c r="W63" s="778"/>
      <c r="X63" s="778"/>
      <c r="Y63" s="778"/>
      <c r="Z63" s="776">
        <f>SUM(C63:Y63)</f>
        <v>0</v>
      </c>
      <c r="AA63" s="766"/>
      <c r="AC63" s="752"/>
    </row>
    <row r="64" spans="2:29" ht="13.5" thickTop="1" thickBot="1">
      <c r="B64" s="774" t="s">
        <v>946</v>
      </c>
      <c r="C64" s="775" t="str">
        <f t="shared" ref="C64:Y64" si="2">IF(COUNTA(C62:C63)=2,(C62/C63)*1000000,"")</f>
        <v/>
      </c>
      <c r="D64" s="775" t="str">
        <f t="shared" si="2"/>
        <v/>
      </c>
      <c r="E64" s="775" t="str">
        <f t="shared" si="2"/>
        <v/>
      </c>
      <c r="F64" s="775" t="str">
        <f t="shared" si="2"/>
        <v/>
      </c>
      <c r="G64" s="775" t="str">
        <f t="shared" si="2"/>
        <v/>
      </c>
      <c r="H64" s="775" t="str">
        <f t="shared" si="2"/>
        <v/>
      </c>
      <c r="I64" s="775" t="str">
        <f t="shared" si="2"/>
        <v/>
      </c>
      <c r="J64" s="775" t="str">
        <f t="shared" si="2"/>
        <v/>
      </c>
      <c r="K64" s="775" t="str">
        <f t="shared" si="2"/>
        <v/>
      </c>
      <c r="L64" s="775" t="str">
        <f t="shared" si="2"/>
        <v/>
      </c>
      <c r="M64" s="775" t="str">
        <f t="shared" si="2"/>
        <v/>
      </c>
      <c r="N64" s="775" t="str">
        <f t="shared" si="2"/>
        <v/>
      </c>
      <c r="O64" s="775" t="str">
        <f t="shared" si="2"/>
        <v/>
      </c>
      <c r="P64" s="775" t="str">
        <f t="shared" si="2"/>
        <v/>
      </c>
      <c r="Q64" s="775" t="str">
        <f t="shared" si="2"/>
        <v/>
      </c>
      <c r="R64" s="775" t="str">
        <f t="shared" si="2"/>
        <v/>
      </c>
      <c r="S64" s="775" t="str">
        <f t="shared" si="2"/>
        <v/>
      </c>
      <c r="T64" s="775" t="str">
        <f t="shared" si="2"/>
        <v/>
      </c>
      <c r="U64" s="775" t="str">
        <f t="shared" si="2"/>
        <v/>
      </c>
      <c r="V64" s="775" t="str">
        <f t="shared" si="2"/>
        <v/>
      </c>
      <c r="W64" s="775" t="str">
        <f t="shared" si="2"/>
        <v/>
      </c>
      <c r="X64" s="775" t="str">
        <f t="shared" si="2"/>
        <v/>
      </c>
      <c r="Y64" s="775" t="str">
        <f t="shared" si="2"/>
        <v/>
      </c>
      <c r="Z64" s="776" t="e">
        <f>IF(COUNTA(Z62:Z63)=2,(Z62/Z63)*1000000,-2500)</f>
        <v>#DIV/0!</v>
      </c>
      <c r="AA64" s="766"/>
      <c r="AC64" s="752"/>
    </row>
    <row r="65" spans="3:29" ht="12.95" thickTop="1">
      <c r="C65" s="766"/>
      <c r="D65" s="766"/>
      <c r="E65" s="766"/>
      <c r="F65" s="766"/>
      <c r="G65" s="766"/>
      <c r="H65" s="766"/>
      <c r="I65" s="766"/>
      <c r="W65" s="766"/>
      <c r="X65" s="766"/>
      <c r="Y65" s="766"/>
      <c r="Z65" s="766"/>
      <c r="AA65" s="766"/>
      <c r="AC65" s="752"/>
    </row>
    <row r="66" spans="3:29">
      <c r="C66" s="766"/>
      <c r="D66" s="766"/>
      <c r="E66" s="766"/>
      <c r="F66" s="766"/>
      <c r="G66" s="766"/>
      <c r="H66" s="766"/>
      <c r="I66" s="766"/>
      <c r="W66" s="766"/>
      <c r="X66" s="766"/>
      <c r="Y66" s="766"/>
      <c r="Z66" s="766"/>
      <c r="AA66" s="766"/>
      <c r="AC66" s="752"/>
    </row>
    <row r="67" spans="3:29">
      <c r="C67" s="766"/>
      <c r="D67" s="766"/>
      <c r="E67" s="766"/>
      <c r="F67" s="766"/>
      <c r="G67" s="766"/>
      <c r="H67" s="766"/>
      <c r="I67" s="766"/>
      <c r="W67" s="766"/>
      <c r="X67" s="766"/>
      <c r="Y67" s="766"/>
      <c r="Z67" s="766"/>
      <c r="AA67" s="766"/>
      <c r="AC67" s="752"/>
    </row>
    <row r="68" spans="3:29">
      <c r="C68" s="766"/>
      <c r="D68" s="766"/>
      <c r="E68" s="766"/>
      <c r="F68" s="766"/>
      <c r="G68" s="766"/>
      <c r="H68" s="766"/>
      <c r="I68" s="766"/>
      <c r="W68" s="766"/>
      <c r="X68" s="766"/>
      <c r="Y68" s="766"/>
      <c r="Z68" s="766"/>
      <c r="AA68" s="766"/>
      <c r="AC68" s="752"/>
    </row>
    <row r="69" spans="3:29">
      <c r="C69" s="766"/>
      <c r="D69" s="766"/>
      <c r="E69" s="766"/>
      <c r="F69" s="766"/>
      <c r="G69" s="766"/>
      <c r="H69" s="766"/>
      <c r="I69" s="766"/>
      <c r="W69" s="766"/>
      <c r="X69" s="766"/>
      <c r="Y69" s="766"/>
      <c r="Z69" s="766"/>
      <c r="AA69" s="766"/>
      <c r="AC69" s="752"/>
    </row>
    <row r="70" spans="3:29">
      <c r="C70" s="766"/>
      <c r="D70" s="766"/>
      <c r="E70" s="766"/>
      <c r="F70" s="766"/>
      <c r="G70" s="766"/>
      <c r="H70" s="766"/>
      <c r="I70" s="766"/>
      <c r="W70" s="766"/>
      <c r="X70" s="766"/>
      <c r="Y70" s="766"/>
      <c r="Z70" s="766"/>
      <c r="AA70" s="766"/>
      <c r="AC70" s="752"/>
    </row>
    <row r="71" spans="3:29">
      <c r="C71" s="766"/>
      <c r="D71" s="766"/>
      <c r="E71" s="766"/>
      <c r="F71" s="766"/>
      <c r="G71" s="766"/>
      <c r="H71" s="766"/>
      <c r="I71" s="766"/>
      <c r="W71" s="766"/>
      <c r="X71" s="766"/>
      <c r="Y71" s="766"/>
      <c r="Z71" s="766"/>
      <c r="AA71" s="766"/>
      <c r="AC71" s="752"/>
    </row>
    <row r="72" spans="3:29">
      <c r="C72" s="766"/>
      <c r="D72" s="766"/>
      <c r="E72" s="766"/>
      <c r="F72" s="766"/>
      <c r="G72" s="766"/>
      <c r="H72" s="766"/>
      <c r="I72" s="766"/>
      <c r="W72" s="766"/>
      <c r="X72" s="766"/>
      <c r="Y72" s="766"/>
      <c r="Z72" s="766"/>
      <c r="AA72" s="766"/>
      <c r="AC72" s="752"/>
    </row>
    <row r="73" spans="3:29">
      <c r="C73" s="766"/>
      <c r="D73" s="766"/>
      <c r="E73" s="766"/>
      <c r="F73" s="766"/>
      <c r="G73" s="766"/>
      <c r="H73" s="766"/>
      <c r="I73" s="766"/>
      <c r="W73" s="766"/>
      <c r="X73" s="766"/>
      <c r="Y73" s="766"/>
      <c r="Z73" s="766"/>
      <c r="AA73" s="766"/>
      <c r="AC73" s="752"/>
    </row>
    <row r="74" spans="3:29">
      <c r="C74" s="766"/>
      <c r="D74" s="766"/>
      <c r="E74" s="766"/>
      <c r="F74" s="766"/>
      <c r="G74" s="766"/>
      <c r="H74" s="766"/>
      <c r="I74" s="766"/>
      <c r="W74" s="766"/>
      <c r="X74" s="766"/>
      <c r="Y74" s="766"/>
      <c r="Z74" s="766"/>
      <c r="AA74" s="766"/>
      <c r="AC74" s="752"/>
    </row>
    <row r="75" spans="3:29">
      <c r="C75" s="766"/>
      <c r="D75" s="766"/>
      <c r="E75" s="766"/>
      <c r="F75" s="766"/>
      <c r="G75" s="766"/>
      <c r="H75" s="766"/>
      <c r="I75" s="766"/>
      <c r="W75" s="766"/>
      <c r="X75" s="766"/>
      <c r="Y75" s="766"/>
      <c r="Z75" s="766"/>
      <c r="AA75" s="766"/>
      <c r="AC75" s="752"/>
    </row>
    <row r="76" spans="3:29">
      <c r="C76" s="766"/>
      <c r="D76" s="766"/>
      <c r="E76" s="766"/>
      <c r="F76" s="766"/>
      <c r="G76" s="766"/>
      <c r="H76" s="766"/>
      <c r="I76" s="766"/>
      <c r="W76" s="766"/>
      <c r="X76" s="766"/>
      <c r="Y76" s="766"/>
      <c r="Z76" s="766"/>
      <c r="AA76" s="766"/>
      <c r="AC76" s="752"/>
    </row>
    <row r="77" spans="3:29">
      <c r="C77" s="766"/>
      <c r="D77" s="766"/>
      <c r="E77" s="766"/>
      <c r="F77" s="766"/>
      <c r="G77" s="766"/>
      <c r="H77" s="766"/>
      <c r="I77" s="766"/>
      <c r="W77" s="766"/>
      <c r="X77" s="766"/>
      <c r="Y77" s="766"/>
      <c r="Z77" s="766"/>
      <c r="AA77" s="766"/>
      <c r="AC77" s="752"/>
    </row>
    <row r="78" spans="3:29">
      <c r="C78" s="766"/>
      <c r="D78" s="766"/>
      <c r="E78" s="766"/>
      <c r="F78" s="766"/>
      <c r="G78" s="766"/>
      <c r="H78" s="766"/>
      <c r="I78" s="766"/>
      <c r="W78" s="766"/>
      <c r="X78" s="766"/>
      <c r="Y78" s="766"/>
      <c r="Z78" s="766"/>
      <c r="AA78" s="766"/>
      <c r="AC78" s="752"/>
    </row>
    <row r="79" spans="3:29">
      <c r="C79" s="766"/>
      <c r="D79" s="766"/>
      <c r="E79" s="766"/>
      <c r="F79" s="766"/>
      <c r="G79" s="766"/>
      <c r="H79" s="766"/>
      <c r="I79" s="766"/>
      <c r="W79" s="766"/>
      <c r="X79" s="766"/>
      <c r="Y79" s="766"/>
      <c r="Z79" s="766"/>
      <c r="AA79" s="766"/>
      <c r="AC79" s="752"/>
    </row>
    <row r="80" spans="3:29">
      <c r="C80" s="766"/>
      <c r="D80" s="766"/>
      <c r="E80" s="766"/>
      <c r="F80" s="766"/>
      <c r="G80" s="766"/>
      <c r="H80" s="766"/>
      <c r="I80" s="766"/>
      <c r="W80" s="766"/>
      <c r="X80" s="766"/>
      <c r="Y80" s="766"/>
      <c r="Z80" s="766"/>
      <c r="AA80" s="766"/>
      <c r="AC80" s="752"/>
    </row>
    <row r="81" spans="3:29">
      <c r="C81" s="766"/>
      <c r="D81" s="766"/>
      <c r="E81" s="766"/>
      <c r="F81" s="766"/>
      <c r="G81" s="766"/>
      <c r="H81" s="766"/>
      <c r="I81" s="766"/>
      <c r="W81" s="766"/>
      <c r="X81" s="766"/>
      <c r="Y81" s="766"/>
      <c r="Z81" s="766"/>
      <c r="AA81" s="766"/>
      <c r="AC81" s="752"/>
    </row>
    <row r="82" spans="3:29">
      <c r="C82" s="766"/>
      <c r="D82" s="766"/>
      <c r="E82" s="766"/>
      <c r="F82" s="766"/>
      <c r="G82" s="766"/>
      <c r="H82" s="766"/>
      <c r="I82" s="766"/>
      <c r="W82" s="766"/>
      <c r="X82" s="766"/>
      <c r="Y82" s="766"/>
      <c r="Z82" s="766"/>
      <c r="AA82" s="766"/>
      <c r="AC82" s="752"/>
    </row>
    <row r="83" spans="3:29">
      <c r="C83" s="766"/>
      <c r="D83" s="766"/>
      <c r="E83" s="766"/>
      <c r="F83" s="766"/>
      <c r="G83" s="766"/>
      <c r="H83" s="766"/>
      <c r="I83" s="766"/>
      <c r="W83" s="766"/>
      <c r="X83" s="766"/>
      <c r="Y83" s="766"/>
      <c r="Z83" s="766"/>
      <c r="AA83" s="766"/>
      <c r="AC83" s="752"/>
    </row>
    <row r="84" spans="3:29">
      <c r="C84" s="766"/>
      <c r="D84" s="766"/>
      <c r="E84" s="766"/>
      <c r="F84" s="766"/>
      <c r="G84" s="766"/>
      <c r="H84" s="766"/>
      <c r="I84" s="766"/>
      <c r="W84" s="766"/>
      <c r="X84" s="766"/>
      <c r="Y84" s="766"/>
      <c r="Z84" s="766"/>
      <c r="AA84" s="766"/>
      <c r="AC84" s="752"/>
    </row>
    <row r="85" spans="3:29">
      <c r="C85" s="766"/>
      <c r="D85" s="766"/>
      <c r="E85" s="766"/>
      <c r="F85" s="766"/>
      <c r="G85" s="766"/>
      <c r="H85" s="766"/>
      <c r="I85" s="766"/>
      <c r="W85" s="766"/>
      <c r="X85" s="766"/>
      <c r="Y85" s="766"/>
      <c r="Z85" s="766"/>
      <c r="AA85" s="766"/>
      <c r="AC85" s="752"/>
    </row>
    <row r="86" spans="3:29">
      <c r="C86" s="766"/>
      <c r="D86" s="766"/>
      <c r="E86" s="766"/>
      <c r="F86" s="766"/>
      <c r="G86" s="766"/>
      <c r="H86" s="766"/>
      <c r="I86" s="766"/>
      <c r="W86" s="766"/>
      <c r="X86" s="766"/>
      <c r="Y86" s="766"/>
      <c r="Z86" s="766"/>
      <c r="AA86" s="766"/>
      <c r="AC86" s="752"/>
    </row>
    <row r="87" spans="3:29">
      <c r="C87" s="766"/>
      <c r="D87" s="766"/>
      <c r="E87" s="766"/>
      <c r="F87" s="766"/>
      <c r="G87" s="766"/>
      <c r="H87" s="766"/>
      <c r="I87" s="766"/>
      <c r="W87" s="766"/>
      <c r="X87" s="766"/>
      <c r="Y87" s="766"/>
      <c r="Z87" s="766"/>
      <c r="AA87" s="766"/>
      <c r="AC87" s="752"/>
    </row>
    <row r="88" spans="3:29">
      <c r="C88" s="766"/>
      <c r="D88" s="766"/>
      <c r="E88" s="766"/>
      <c r="F88" s="766"/>
      <c r="G88" s="766"/>
      <c r="H88" s="766"/>
      <c r="I88" s="766"/>
      <c r="W88" s="766"/>
      <c r="X88" s="766"/>
      <c r="Y88" s="766"/>
      <c r="Z88" s="766"/>
      <c r="AA88" s="766"/>
      <c r="AC88" s="752"/>
    </row>
    <row r="89" spans="3:29">
      <c r="C89" s="766"/>
      <c r="D89" s="766"/>
      <c r="E89" s="766"/>
      <c r="F89" s="766"/>
      <c r="G89" s="766"/>
      <c r="H89" s="766"/>
      <c r="I89" s="766"/>
      <c r="W89" s="766"/>
      <c r="X89" s="766"/>
      <c r="Y89" s="766"/>
      <c r="Z89" s="766"/>
      <c r="AA89" s="766"/>
      <c r="AC89" s="752"/>
    </row>
    <row r="90" spans="3:29">
      <c r="C90" s="766"/>
      <c r="D90" s="766"/>
      <c r="E90" s="766"/>
      <c r="F90" s="766"/>
      <c r="G90" s="766"/>
      <c r="H90" s="766"/>
      <c r="I90" s="766"/>
      <c r="W90" s="766"/>
      <c r="X90" s="766"/>
      <c r="Y90" s="766"/>
      <c r="Z90" s="766"/>
      <c r="AA90" s="766"/>
      <c r="AC90" s="752"/>
    </row>
    <row r="91" spans="3:29">
      <c r="C91" s="766"/>
      <c r="D91" s="766"/>
      <c r="E91" s="766"/>
      <c r="F91" s="766"/>
      <c r="G91" s="766"/>
      <c r="H91" s="766"/>
      <c r="I91" s="766"/>
      <c r="W91" s="766"/>
      <c r="X91" s="766"/>
      <c r="Y91" s="766"/>
      <c r="Z91" s="766"/>
      <c r="AA91" s="766"/>
      <c r="AC91" s="752"/>
    </row>
    <row r="92" spans="3:29">
      <c r="C92" s="766"/>
      <c r="D92" s="766"/>
      <c r="E92" s="766"/>
      <c r="F92" s="766"/>
      <c r="G92" s="766"/>
      <c r="H92" s="766"/>
      <c r="I92" s="766"/>
      <c r="W92" s="766"/>
      <c r="X92" s="766"/>
      <c r="Y92" s="766"/>
      <c r="Z92" s="766"/>
      <c r="AA92" s="766"/>
      <c r="AC92" s="752"/>
    </row>
    <row r="93" spans="3:29">
      <c r="C93" s="766"/>
      <c r="D93" s="766"/>
      <c r="E93" s="766"/>
      <c r="F93" s="766"/>
      <c r="G93" s="766"/>
      <c r="H93" s="766"/>
      <c r="I93" s="766"/>
      <c r="W93" s="766"/>
      <c r="X93" s="766"/>
      <c r="Y93" s="766"/>
      <c r="Z93" s="766"/>
      <c r="AA93" s="766"/>
      <c r="AC93" s="752"/>
    </row>
    <row r="94" spans="3:29">
      <c r="C94" s="766"/>
      <c r="D94" s="766"/>
      <c r="E94" s="766"/>
      <c r="F94" s="766"/>
      <c r="G94" s="766"/>
      <c r="H94" s="766"/>
      <c r="I94" s="766"/>
      <c r="W94" s="766"/>
      <c r="X94" s="766"/>
      <c r="Y94" s="766"/>
      <c r="Z94" s="766"/>
      <c r="AA94" s="766"/>
      <c r="AC94" s="752"/>
    </row>
    <row r="95" spans="3:29">
      <c r="C95" s="766"/>
      <c r="D95" s="766"/>
      <c r="E95" s="766"/>
      <c r="F95" s="766"/>
      <c r="G95" s="766"/>
      <c r="H95" s="766"/>
      <c r="I95" s="766"/>
      <c r="W95" s="766"/>
      <c r="X95" s="766"/>
      <c r="Y95" s="766"/>
      <c r="Z95" s="766"/>
      <c r="AA95" s="766"/>
      <c r="AC95" s="752"/>
    </row>
    <row r="96" spans="3:29">
      <c r="C96" s="766"/>
      <c r="D96" s="766"/>
      <c r="E96" s="766"/>
      <c r="F96" s="766"/>
      <c r="G96" s="766"/>
      <c r="H96" s="766"/>
      <c r="I96" s="766"/>
      <c r="W96" s="766"/>
      <c r="X96" s="766"/>
      <c r="Y96" s="766"/>
      <c r="Z96" s="766"/>
      <c r="AA96" s="766"/>
      <c r="AC96" s="752"/>
    </row>
    <row r="97" spans="2:29">
      <c r="C97" s="766"/>
      <c r="D97" s="766"/>
      <c r="E97" s="766"/>
      <c r="F97" s="766"/>
      <c r="G97" s="766"/>
      <c r="H97" s="766"/>
      <c r="I97" s="766"/>
      <c r="W97" s="766"/>
      <c r="X97" s="766"/>
      <c r="Y97" s="766"/>
      <c r="Z97" s="766"/>
      <c r="AA97" s="766"/>
      <c r="AC97" s="752"/>
    </row>
    <row r="98" spans="2:29">
      <c r="C98" s="766"/>
      <c r="D98" s="766"/>
      <c r="E98" s="766"/>
      <c r="F98" s="766"/>
      <c r="G98" s="766"/>
      <c r="H98" s="766"/>
      <c r="I98" s="766"/>
      <c r="W98" s="766"/>
      <c r="X98" s="766"/>
      <c r="Y98" s="766"/>
      <c r="Z98" s="766"/>
      <c r="AA98" s="766"/>
      <c r="AC98" s="752"/>
    </row>
    <row r="99" spans="2:29">
      <c r="C99" s="766"/>
      <c r="D99" s="766"/>
      <c r="E99" s="766"/>
      <c r="F99" s="766"/>
      <c r="G99" s="766"/>
      <c r="H99" s="766"/>
      <c r="I99" s="766"/>
      <c r="W99" s="766"/>
      <c r="X99" s="766"/>
      <c r="Y99" s="766"/>
      <c r="Z99" s="766"/>
      <c r="AA99" s="766"/>
      <c r="AC99" s="752"/>
    </row>
    <row r="100" spans="2:29">
      <c r="C100" s="766"/>
      <c r="D100" s="766"/>
      <c r="E100" s="766"/>
      <c r="F100" s="766"/>
      <c r="G100" s="766"/>
      <c r="H100" s="766"/>
      <c r="I100" s="766"/>
      <c r="W100" s="766"/>
      <c r="X100" s="766"/>
      <c r="Y100" s="766"/>
      <c r="Z100" s="766"/>
      <c r="AA100" s="766"/>
      <c r="AC100" s="752"/>
    </row>
    <row r="101" spans="2:29">
      <c r="C101" s="766"/>
      <c r="D101" s="766"/>
      <c r="E101" s="766"/>
      <c r="F101" s="766"/>
      <c r="G101" s="766"/>
      <c r="H101" s="766"/>
      <c r="I101" s="766"/>
      <c r="W101" s="766"/>
      <c r="X101" s="766"/>
      <c r="Y101" s="766"/>
      <c r="Z101" s="766"/>
      <c r="AA101" s="766"/>
      <c r="AC101" s="752"/>
    </row>
    <row r="102" spans="2:29">
      <c r="C102" s="766"/>
      <c r="D102" s="766"/>
      <c r="E102" s="766"/>
      <c r="F102" s="766"/>
      <c r="G102" s="766"/>
      <c r="H102" s="766"/>
      <c r="I102" s="766"/>
      <c r="W102" s="766"/>
      <c r="X102" s="766"/>
      <c r="Y102" s="766"/>
      <c r="Z102" s="766"/>
      <c r="AA102" s="766"/>
      <c r="AC102" s="752"/>
    </row>
    <row r="103" spans="2:29">
      <c r="C103" s="766"/>
      <c r="D103" s="766"/>
      <c r="E103" s="766"/>
      <c r="F103" s="766"/>
      <c r="G103" s="766"/>
      <c r="H103" s="766"/>
      <c r="I103" s="766"/>
      <c r="W103" s="766"/>
      <c r="X103" s="766"/>
      <c r="Y103" s="766"/>
      <c r="Z103" s="766"/>
      <c r="AA103" s="766"/>
      <c r="AC103" s="752"/>
    </row>
    <row r="104" spans="2:29">
      <c r="C104" s="766"/>
      <c r="D104" s="766"/>
      <c r="E104" s="766"/>
      <c r="F104" s="766"/>
      <c r="G104" s="766"/>
      <c r="H104" s="766"/>
      <c r="I104" s="766"/>
      <c r="W104" s="766"/>
      <c r="X104" s="766"/>
      <c r="Y104" s="766"/>
      <c r="Z104" s="766"/>
      <c r="AA104" s="766"/>
      <c r="AC104" s="752"/>
    </row>
    <row r="105" spans="2:29">
      <c r="C105" s="766"/>
      <c r="D105" s="766"/>
      <c r="E105" s="766"/>
      <c r="F105" s="766"/>
      <c r="G105" s="766"/>
      <c r="H105" s="766"/>
      <c r="I105" s="766"/>
      <c r="W105" s="766"/>
      <c r="X105" s="766"/>
      <c r="Y105" s="766"/>
      <c r="Z105" s="766"/>
      <c r="AA105" s="766"/>
      <c r="AC105" s="752"/>
    </row>
    <row r="106" spans="2:29">
      <c r="Y106" s="779"/>
      <c r="Z106" s="779"/>
    </row>
    <row r="107" spans="2:29" ht="12.95">
      <c r="B107" s="780" t="s">
        <v>947</v>
      </c>
      <c r="C107" s="781"/>
      <c r="D107" s="782"/>
      <c r="E107" s="783"/>
      <c r="F107" s="783"/>
      <c r="G107" s="783"/>
      <c r="H107" s="784"/>
      <c r="I107" s="785"/>
      <c r="J107" s="786"/>
      <c r="K107" s="787"/>
      <c r="L107" s="473"/>
      <c r="M107" s="473"/>
      <c r="N107" s="788"/>
      <c r="O107" s="473"/>
      <c r="P107" s="473"/>
      <c r="Q107" s="473"/>
      <c r="R107" s="473"/>
      <c r="S107" s="473"/>
      <c r="V107" s="789"/>
      <c r="W107" s="790"/>
      <c r="X107" s="741"/>
    </row>
    <row r="108" spans="2:29">
      <c r="B108" s="791" t="str">
        <f t="shared" ref="B108:B137" si="3">IF(B32="","",B32)</f>
        <v>Correct P/N</v>
      </c>
      <c r="C108" s="792">
        <f t="shared" ref="C108:C137" si="4">IF(Z32="",0,Z32)</f>
        <v>0</v>
      </c>
      <c r="D108" s="1921" t="s">
        <v>190</v>
      </c>
      <c r="E108" s="1921"/>
      <c r="F108" s="1921"/>
      <c r="G108" s="783">
        <v>0</v>
      </c>
      <c r="H108" s="793"/>
      <c r="I108" s="794"/>
      <c r="J108" s="795" t="s">
        <v>943</v>
      </c>
      <c r="K108" s="787">
        <v>0</v>
      </c>
      <c r="V108" s="789"/>
      <c r="W108" s="790"/>
      <c r="X108" s="796"/>
      <c r="Y108" s="741"/>
    </row>
    <row r="109" spans="2:29" ht="12.75" customHeight="1">
      <c r="B109" s="791" t="str">
        <f t="shared" si="3"/>
        <v/>
      </c>
      <c r="C109" s="792">
        <f t="shared" si="4"/>
        <v>0</v>
      </c>
      <c r="D109" s="1921" t="s">
        <v>190</v>
      </c>
      <c r="E109" s="1921"/>
      <c r="F109" s="1921"/>
      <c r="G109" s="783">
        <v>0</v>
      </c>
      <c r="H109" s="793"/>
      <c r="I109" s="794"/>
      <c r="J109" s="795" t="s">
        <v>948</v>
      </c>
      <c r="K109" s="787">
        <v>0</v>
      </c>
      <c r="V109" s="789"/>
      <c r="W109" s="790"/>
      <c r="X109" s="789"/>
      <c r="Y109" s="766"/>
    </row>
    <row r="110" spans="2:29">
      <c r="B110" s="791" t="str">
        <f t="shared" si="3"/>
        <v/>
      </c>
      <c r="C110" s="792">
        <f t="shared" si="4"/>
        <v>0</v>
      </c>
      <c r="D110" s="1921" t="s">
        <v>190</v>
      </c>
      <c r="E110" s="1921"/>
      <c r="F110" s="1921"/>
      <c r="G110" s="783">
        <v>0</v>
      </c>
      <c r="H110" s="793"/>
      <c r="I110" s="794"/>
      <c r="J110" s="795" t="s">
        <v>949</v>
      </c>
      <c r="K110" s="787">
        <v>0</v>
      </c>
      <c r="V110" s="789"/>
      <c r="W110" s="790"/>
      <c r="X110" s="797"/>
      <c r="Y110" s="798"/>
    </row>
    <row r="111" spans="2:29">
      <c r="B111" s="791" t="str">
        <f t="shared" si="3"/>
        <v/>
      </c>
      <c r="C111" s="792">
        <f t="shared" si="4"/>
        <v>0</v>
      </c>
      <c r="D111" s="1921" t="s">
        <v>190</v>
      </c>
      <c r="E111" s="1921"/>
      <c r="F111" s="1921"/>
      <c r="G111" s="783">
        <v>0</v>
      </c>
      <c r="H111" s="793"/>
      <c r="I111" s="794"/>
      <c r="J111" s="795" t="s">
        <v>950</v>
      </c>
      <c r="K111" s="787">
        <v>0</v>
      </c>
      <c r="V111" s="789"/>
      <c r="W111" s="790"/>
      <c r="X111" s="799"/>
      <c r="Y111" s="766"/>
    </row>
    <row r="112" spans="2:29">
      <c r="B112" s="791" t="str">
        <f t="shared" si="3"/>
        <v/>
      </c>
      <c r="C112" s="792">
        <f t="shared" si="4"/>
        <v>0</v>
      </c>
      <c r="D112" s="1921" t="s">
        <v>190</v>
      </c>
      <c r="E112" s="1921"/>
      <c r="F112" s="1921"/>
      <c r="G112" s="792">
        <v>0</v>
      </c>
      <c r="H112" s="793"/>
      <c r="I112" s="794"/>
      <c r="J112" s="795" t="s">
        <v>951</v>
      </c>
      <c r="K112" s="787">
        <v>0</v>
      </c>
      <c r="V112" s="789"/>
      <c r="W112" s="800"/>
      <c r="X112" s="789"/>
      <c r="Y112" s="766"/>
    </row>
    <row r="113" spans="2:25">
      <c r="B113" s="791" t="str">
        <f t="shared" si="3"/>
        <v/>
      </c>
      <c r="C113" s="792">
        <f t="shared" si="4"/>
        <v>0</v>
      </c>
      <c r="D113" s="1921" t="s">
        <v>190</v>
      </c>
      <c r="E113" s="1921"/>
      <c r="F113" s="1921"/>
      <c r="G113" s="783">
        <v>0</v>
      </c>
      <c r="H113" s="793"/>
      <c r="I113" s="794"/>
      <c r="J113" s="795" t="s">
        <v>952</v>
      </c>
      <c r="K113" s="787">
        <v>0</v>
      </c>
      <c r="V113" s="789"/>
      <c r="W113" s="800"/>
      <c r="X113" s="789"/>
      <c r="Y113" s="766"/>
    </row>
    <row r="114" spans="2:25">
      <c r="B114" s="791" t="str">
        <f t="shared" si="3"/>
        <v/>
      </c>
      <c r="C114" s="792">
        <f t="shared" si="4"/>
        <v>0</v>
      </c>
      <c r="D114" s="1921" t="s">
        <v>190</v>
      </c>
      <c r="E114" s="1921"/>
      <c r="F114" s="1921"/>
      <c r="G114" s="783">
        <v>0</v>
      </c>
      <c r="H114" s="793"/>
      <c r="I114" s="794"/>
      <c r="J114" s="795" t="s">
        <v>953</v>
      </c>
      <c r="K114" s="787">
        <v>0</v>
      </c>
      <c r="V114" s="789"/>
      <c r="W114" s="800"/>
      <c r="X114" s="789"/>
      <c r="Y114" s="766"/>
    </row>
    <row r="115" spans="2:25">
      <c r="B115" s="791" t="str">
        <f t="shared" si="3"/>
        <v/>
      </c>
      <c r="C115" s="792">
        <f t="shared" si="4"/>
        <v>0</v>
      </c>
      <c r="D115" s="1921" t="s">
        <v>190</v>
      </c>
      <c r="E115" s="1921"/>
      <c r="F115" s="1921"/>
      <c r="G115" s="783">
        <v>0</v>
      </c>
      <c r="H115" s="793"/>
      <c r="I115" s="794"/>
      <c r="J115" s="795" t="s">
        <v>954</v>
      </c>
      <c r="K115" s="787">
        <v>0</v>
      </c>
      <c r="V115" s="789"/>
      <c r="W115" s="800"/>
      <c r="X115" s="789"/>
      <c r="Y115" s="766"/>
    </row>
    <row r="116" spans="2:25">
      <c r="B116" s="791" t="str">
        <f t="shared" si="3"/>
        <v/>
      </c>
      <c r="C116" s="792">
        <f t="shared" si="4"/>
        <v>0</v>
      </c>
      <c r="D116" s="1921" t="s">
        <v>190</v>
      </c>
      <c r="E116" s="1921"/>
      <c r="F116" s="1921"/>
      <c r="G116" s="783">
        <v>0</v>
      </c>
      <c r="H116" s="793"/>
      <c r="I116" s="794"/>
      <c r="J116" s="795" t="s">
        <v>955</v>
      </c>
      <c r="K116" s="787">
        <v>0</v>
      </c>
      <c r="V116" s="789"/>
      <c r="W116" s="800"/>
      <c r="X116" s="789"/>
      <c r="Y116" s="766"/>
    </row>
    <row r="117" spans="2:25">
      <c r="B117" s="791" t="str">
        <f t="shared" si="3"/>
        <v/>
      </c>
      <c r="C117" s="792">
        <f t="shared" si="4"/>
        <v>0</v>
      </c>
      <c r="D117" s="1921" t="s">
        <v>190</v>
      </c>
      <c r="E117" s="1921"/>
      <c r="F117" s="1921"/>
      <c r="G117" s="783">
        <v>0</v>
      </c>
      <c r="H117" s="793"/>
      <c r="I117" s="794"/>
      <c r="J117" s="795" t="s">
        <v>956</v>
      </c>
      <c r="K117" s="787">
        <v>0</v>
      </c>
      <c r="V117" s="789"/>
      <c r="W117" s="790"/>
      <c r="X117" s="789"/>
      <c r="Y117" s="766"/>
    </row>
    <row r="118" spans="2:25">
      <c r="B118" s="791" t="str">
        <f t="shared" si="3"/>
        <v/>
      </c>
      <c r="C118" s="792">
        <f t="shared" si="4"/>
        <v>0</v>
      </c>
      <c r="D118" s="1921" t="s">
        <v>190</v>
      </c>
      <c r="E118" s="1921"/>
      <c r="F118" s="1921"/>
      <c r="G118" s="783">
        <v>0</v>
      </c>
      <c r="H118" s="793"/>
      <c r="I118" s="794"/>
      <c r="J118" s="795" t="s">
        <v>957</v>
      </c>
      <c r="K118" s="787">
        <v>0</v>
      </c>
      <c r="V118" s="789"/>
      <c r="W118" s="790"/>
      <c r="X118" s="789"/>
      <c r="Y118" s="766"/>
    </row>
    <row r="119" spans="2:25">
      <c r="B119" s="791" t="str">
        <f t="shared" si="3"/>
        <v/>
      </c>
      <c r="C119" s="792">
        <f t="shared" si="4"/>
        <v>0</v>
      </c>
      <c r="D119" s="1921" t="s">
        <v>190</v>
      </c>
      <c r="E119" s="1921"/>
      <c r="F119" s="1921"/>
      <c r="G119" s="783">
        <v>0</v>
      </c>
      <c r="H119" s="793"/>
      <c r="I119" s="794"/>
      <c r="J119" s="795" t="s">
        <v>958</v>
      </c>
      <c r="K119" s="787">
        <v>0</v>
      </c>
      <c r="V119" s="789"/>
      <c r="W119" s="790"/>
      <c r="X119" s="789"/>
      <c r="Y119" s="766"/>
    </row>
    <row r="120" spans="2:25">
      <c r="B120" s="791" t="str">
        <f t="shared" si="3"/>
        <v/>
      </c>
      <c r="C120" s="792">
        <f t="shared" si="4"/>
        <v>0</v>
      </c>
      <c r="D120" s="1921" t="s">
        <v>190</v>
      </c>
      <c r="E120" s="1921"/>
      <c r="F120" s="1921"/>
      <c r="G120" s="783">
        <v>0</v>
      </c>
      <c r="H120" s="793"/>
      <c r="I120" s="794"/>
      <c r="J120" s="795" t="s">
        <v>959</v>
      </c>
      <c r="K120" s="787">
        <v>0</v>
      </c>
      <c r="V120" s="789"/>
      <c r="W120" s="790"/>
      <c r="X120" s="789"/>
      <c r="Y120" s="766"/>
    </row>
    <row r="121" spans="2:25">
      <c r="B121" s="791" t="str">
        <f t="shared" si="3"/>
        <v/>
      </c>
      <c r="C121" s="792">
        <f t="shared" si="4"/>
        <v>0</v>
      </c>
      <c r="D121" s="1921" t="s">
        <v>190</v>
      </c>
      <c r="E121" s="1921"/>
      <c r="F121" s="1921"/>
      <c r="G121" s="783">
        <v>0</v>
      </c>
      <c r="H121" s="793"/>
      <c r="I121" s="794"/>
      <c r="J121" s="795" t="s">
        <v>960</v>
      </c>
      <c r="K121" s="787">
        <v>0</v>
      </c>
      <c r="V121" s="789"/>
      <c r="W121" s="790"/>
      <c r="X121" s="789"/>
      <c r="Y121" s="766"/>
    </row>
    <row r="122" spans="2:25" ht="12.95">
      <c r="B122" s="791" t="str">
        <f t="shared" si="3"/>
        <v/>
      </c>
      <c r="C122" s="792">
        <f t="shared" si="4"/>
        <v>0</v>
      </c>
      <c r="D122" s="1921" t="s">
        <v>190</v>
      </c>
      <c r="E122" s="1921"/>
      <c r="F122" s="1921"/>
      <c r="G122" s="783">
        <v>0</v>
      </c>
      <c r="H122" s="793"/>
      <c r="I122" s="794"/>
      <c r="J122" s="795" t="s">
        <v>961</v>
      </c>
      <c r="K122" s="787">
        <v>0</v>
      </c>
      <c r="L122" s="801"/>
      <c r="M122" s="801"/>
      <c r="N122" s="801"/>
      <c r="O122" s="801"/>
      <c r="P122" s="801"/>
      <c r="Q122" s="801"/>
      <c r="R122" s="801"/>
      <c r="S122" s="801"/>
      <c r="V122" s="789"/>
      <c r="W122" s="790"/>
      <c r="X122" s="789"/>
      <c r="Y122" s="766"/>
    </row>
    <row r="123" spans="2:25">
      <c r="B123" s="791" t="str">
        <f t="shared" si="3"/>
        <v/>
      </c>
      <c r="C123" s="792">
        <f t="shared" si="4"/>
        <v>0</v>
      </c>
      <c r="D123" s="1921" t="s">
        <v>190</v>
      </c>
      <c r="E123" s="1921"/>
      <c r="F123" s="1921"/>
      <c r="G123" s="783">
        <v>0</v>
      </c>
      <c r="H123" s="793"/>
      <c r="I123" s="794"/>
      <c r="J123" s="795" t="s">
        <v>190</v>
      </c>
      <c r="K123" s="787">
        <v>0</v>
      </c>
      <c r="L123" s="766"/>
      <c r="M123" s="766"/>
      <c r="N123" s="766"/>
      <c r="V123" s="789"/>
      <c r="W123" s="790"/>
      <c r="X123" s="789"/>
      <c r="Y123" s="766"/>
    </row>
    <row r="124" spans="2:25">
      <c r="B124" s="791" t="str">
        <f t="shared" si="3"/>
        <v/>
      </c>
      <c r="C124" s="792">
        <f t="shared" si="4"/>
        <v>0</v>
      </c>
      <c r="D124" s="1921" t="s">
        <v>190</v>
      </c>
      <c r="E124" s="1921"/>
      <c r="F124" s="1921"/>
      <c r="G124" s="783">
        <v>0</v>
      </c>
      <c r="H124" s="793"/>
      <c r="I124" s="794"/>
      <c r="J124" s="795" t="s">
        <v>190</v>
      </c>
      <c r="K124" s="787">
        <v>0</v>
      </c>
      <c r="V124" s="789"/>
      <c r="W124" s="790"/>
      <c r="X124" s="789"/>
      <c r="Y124" s="766"/>
    </row>
    <row r="125" spans="2:25">
      <c r="B125" s="791" t="str">
        <f t="shared" si="3"/>
        <v/>
      </c>
      <c r="C125" s="792">
        <f t="shared" si="4"/>
        <v>0</v>
      </c>
      <c r="D125" s="1921" t="s">
        <v>190</v>
      </c>
      <c r="E125" s="1921"/>
      <c r="F125" s="1921"/>
      <c r="G125" s="783">
        <v>0</v>
      </c>
      <c r="H125" s="793"/>
      <c r="I125" s="794"/>
      <c r="J125" s="795" t="s">
        <v>190</v>
      </c>
      <c r="K125" s="787">
        <v>0</v>
      </c>
      <c r="V125" s="789"/>
      <c r="W125" s="790"/>
      <c r="X125" s="789"/>
      <c r="Y125" s="766"/>
    </row>
    <row r="126" spans="2:25">
      <c r="B126" s="791" t="str">
        <f t="shared" si="3"/>
        <v/>
      </c>
      <c r="C126" s="792">
        <f t="shared" si="4"/>
        <v>0</v>
      </c>
      <c r="D126" s="1925" t="s">
        <v>962</v>
      </c>
      <c r="E126" s="1925"/>
      <c r="F126" s="1925"/>
      <c r="G126" s="783">
        <v>14</v>
      </c>
      <c r="H126" s="793"/>
      <c r="I126" s="794"/>
      <c r="J126" s="795" t="s">
        <v>190</v>
      </c>
      <c r="K126" s="787">
        <v>0</v>
      </c>
      <c r="V126" s="789"/>
      <c r="W126" s="790"/>
      <c r="X126" s="789"/>
      <c r="Y126" s="766"/>
    </row>
    <row r="127" spans="2:25">
      <c r="B127" s="791" t="str">
        <f t="shared" si="3"/>
        <v/>
      </c>
      <c r="C127" s="792">
        <f t="shared" si="4"/>
        <v>0</v>
      </c>
      <c r="D127" s="1925" t="s">
        <v>963</v>
      </c>
      <c r="E127" s="1925"/>
      <c r="F127" s="1925"/>
      <c r="G127" s="783">
        <v>14</v>
      </c>
      <c r="H127" s="793"/>
      <c r="I127" s="794"/>
      <c r="J127" s="795" t="s">
        <v>190</v>
      </c>
      <c r="K127" s="787">
        <v>0</v>
      </c>
      <c r="V127" s="789"/>
      <c r="W127" s="790"/>
      <c r="X127" s="789"/>
      <c r="Y127" s="766"/>
    </row>
    <row r="128" spans="2:25">
      <c r="B128" s="791" t="str">
        <f t="shared" si="3"/>
        <v/>
      </c>
      <c r="C128" s="792">
        <f t="shared" si="4"/>
        <v>0</v>
      </c>
      <c r="D128" s="1925" t="s">
        <v>964</v>
      </c>
      <c r="E128" s="1925"/>
      <c r="F128" s="1925"/>
      <c r="G128" s="792">
        <v>17</v>
      </c>
      <c r="H128" s="793"/>
      <c r="I128" s="794"/>
      <c r="J128" s="795" t="s">
        <v>190</v>
      </c>
      <c r="K128" s="787">
        <v>0</v>
      </c>
      <c r="V128" s="789"/>
      <c r="W128" s="790"/>
      <c r="X128" s="789"/>
      <c r="Y128" s="766"/>
    </row>
    <row r="129" spans="2:25">
      <c r="B129" s="791" t="str">
        <f t="shared" si="3"/>
        <v/>
      </c>
      <c r="C129" s="792">
        <f t="shared" si="4"/>
        <v>0</v>
      </c>
      <c r="D129" s="1925" t="s">
        <v>965</v>
      </c>
      <c r="E129" s="1925"/>
      <c r="F129" s="1925"/>
      <c r="G129" s="783">
        <v>21</v>
      </c>
      <c r="H129" s="793"/>
      <c r="I129" s="794"/>
      <c r="J129" s="795" t="s">
        <v>190</v>
      </c>
      <c r="K129" s="787">
        <v>0</v>
      </c>
      <c r="V129" s="789"/>
      <c r="W129" s="790"/>
      <c r="X129" s="789"/>
      <c r="Y129" s="766"/>
    </row>
    <row r="130" spans="2:25">
      <c r="B130" s="791" t="str">
        <f t="shared" si="3"/>
        <v/>
      </c>
      <c r="C130" s="792">
        <f t="shared" si="4"/>
        <v>0</v>
      </c>
      <c r="D130" s="1925" t="s">
        <v>966</v>
      </c>
      <c r="E130" s="1925"/>
      <c r="F130" s="1925"/>
      <c r="G130" s="783">
        <v>23</v>
      </c>
      <c r="H130" s="793"/>
      <c r="I130" s="794"/>
      <c r="J130" s="795" t="s">
        <v>190</v>
      </c>
      <c r="K130" s="787">
        <v>0</v>
      </c>
      <c r="V130" s="789"/>
      <c r="W130" s="790"/>
      <c r="X130" s="789"/>
      <c r="Y130" s="766"/>
    </row>
    <row r="131" spans="2:25">
      <c r="B131" s="791" t="str">
        <f t="shared" si="3"/>
        <v/>
      </c>
      <c r="C131" s="792">
        <f t="shared" si="4"/>
        <v>0</v>
      </c>
      <c r="D131" s="1925" t="s">
        <v>967</v>
      </c>
      <c r="E131" s="1925"/>
      <c r="F131" s="1925"/>
      <c r="G131" s="783">
        <v>24</v>
      </c>
      <c r="H131" s="793"/>
      <c r="I131" s="794"/>
      <c r="J131" s="795" t="s">
        <v>190</v>
      </c>
      <c r="K131" s="787">
        <v>0</v>
      </c>
      <c r="V131" s="789"/>
      <c r="W131" s="790"/>
      <c r="X131" s="789"/>
      <c r="Y131" s="766"/>
    </row>
    <row r="132" spans="2:25">
      <c r="B132" s="791" t="str">
        <f t="shared" si="3"/>
        <v/>
      </c>
      <c r="C132" s="792">
        <f t="shared" si="4"/>
        <v>0</v>
      </c>
      <c r="D132" s="1925" t="s">
        <v>968</v>
      </c>
      <c r="E132" s="1925"/>
      <c r="F132" s="1925"/>
      <c r="G132" s="783">
        <v>24</v>
      </c>
      <c r="H132" s="793"/>
      <c r="I132" s="794"/>
      <c r="J132" s="795" t="s">
        <v>190</v>
      </c>
      <c r="K132" s="787">
        <v>0</v>
      </c>
      <c r="V132" s="789"/>
      <c r="W132" s="790"/>
      <c r="X132" s="789"/>
      <c r="Y132" s="766"/>
    </row>
    <row r="133" spans="2:25">
      <c r="B133" s="791" t="str">
        <f t="shared" si="3"/>
        <v/>
      </c>
      <c r="C133" s="792">
        <f t="shared" si="4"/>
        <v>0</v>
      </c>
      <c r="D133" s="1925" t="s">
        <v>969</v>
      </c>
      <c r="E133" s="1925"/>
      <c r="F133" s="1925"/>
      <c r="G133" s="783">
        <v>26</v>
      </c>
      <c r="H133" s="793"/>
      <c r="I133" s="794"/>
      <c r="J133" s="795" t="s">
        <v>190</v>
      </c>
      <c r="K133" s="787">
        <v>0</v>
      </c>
      <c r="L133" s="802"/>
      <c r="M133" s="802"/>
      <c r="V133" s="797"/>
      <c r="W133" s="803"/>
      <c r="X133" s="789"/>
      <c r="Y133" s="766"/>
    </row>
    <row r="134" spans="2:25">
      <c r="B134" s="791" t="str">
        <f t="shared" si="3"/>
        <v/>
      </c>
      <c r="C134" s="792">
        <f t="shared" si="4"/>
        <v>0</v>
      </c>
      <c r="D134" s="1925" t="s">
        <v>970</v>
      </c>
      <c r="E134" s="1925"/>
      <c r="F134" s="1925"/>
      <c r="G134" s="783">
        <v>27</v>
      </c>
      <c r="H134" s="793"/>
      <c r="I134" s="794"/>
      <c r="J134" s="795" t="s">
        <v>190</v>
      </c>
      <c r="K134" s="787">
        <v>0</v>
      </c>
      <c r="L134" s="803"/>
      <c r="M134" s="803"/>
      <c r="V134" s="789"/>
      <c r="W134" s="790"/>
      <c r="X134" s="789"/>
      <c r="Y134" s="766"/>
    </row>
    <row r="135" spans="2:25" ht="12.75" customHeight="1">
      <c r="B135" s="791" t="str">
        <f t="shared" si="3"/>
        <v/>
      </c>
      <c r="C135" s="792">
        <f t="shared" si="4"/>
        <v>0</v>
      </c>
      <c r="D135" s="1925" t="s">
        <v>971</v>
      </c>
      <c r="E135" s="1925"/>
      <c r="F135" s="1925"/>
      <c r="G135" s="783">
        <v>33</v>
      </c>
      <c r="H135" s="793"/>
      <c r="I135" s="794"/>
      <c r="J135" s="795" t="s">
        <v>190</v>
      </c>
      <c r="K135" s="787">
        <v>0</v>
      </c>
      <c r="V135" s="796"/>
      <c r="W135" s="802"/>
      <c r="X135" s="789"/>
      <c r="Y135" s="766"/>
    </row>
    <row r="136" spans="2:25">
      <c r="B136" s="791" t="str">
        <f t="shared" si="3"/>
        <v/>
      </c>
      <c r="C136" s="792">
        <f t="shared" si="4"/>
        <v>0</v>
      </c>
      <c r="D136" s="1925" t="s">
        <v>972</v>
      </c>
      <c r="E136" s="1925"/>
      <c r="F136" s="1925"/>
      <c r="G136" s="783">
        <v>58</v>
      </c>
      <c r="H136" s="793"/>
      <c r="I136" s="794"/>
      <c r="J136" s="795" t="s">
        <v>190</v>
      </c>
      <c r="K136" s="787">
        <v>0</v>
      </c>
      <c r="X136" s="789"/>
      <c r="Y136" s="766"/>
    </row>
    <row r="137" spans="2:25">
      <c r="B137" s="791" t="str">
        <f t="shared" si="3"/>
        <v/>
      </c>
      <c r="C137" s="792">
        <f t="shared" si="4"/>
        <v>0</v>
      </c>
      <c r="D137" s="1925" t="s">
        <v>973</v>
      </c>
      <c r="E137" s="1925"/>
      <c r="F137" s="1925"/>
      <c r="G137" s="783">
        <v>85</v>
      </c>
      <c r="H137" s="804"/>
      <c r="I137" s="805"/>
      <c r="J137" s="806" t="s">
        <v>190</v>
      </c>
      <c r="K137" s="787">
        <v>0</v>
      </c>
      <c r="X137" s="789"/>
      <c r="Y137" s="766"/>
    </row>
    <row r="138" spans="2:25">
      <c r="D138" s="807"/>
      <c r="E138" s="752"/>
      <c r="X138" s="808"/>
      <c r="Y138" s="766"/>
    </row>
    <row r="139" spans="2:25">
      <c r="D139" s="807"/>
      <c r="E139" s="752"/>
    </row>
    <row r="140" spans="2:25" hidden="1">
      <c r="D140" s="807"/>
      <c r="E140" s="752"/>
    </row>
    <row r="141" spans="2:25" ht="12.95" hidden="1">
      <c r="B141" s="809" t="s">
        <v>974</v>
      </c>
      <c r="C141" s="810"/>
      <c r="D141" s="811"/>
      <c r="E141" s="812"/>
      <c r="F141" s="810"/>
      <c r="G141" s="810"/>
    </row>
    <row r="142" spans="2:25" ht="13.5" hidden="1" thickTop="1" thickBot="1">
      <c r="B142" s="810"/>
      <c r="C142" s="813">
        <v>66</v>
      </c>
      <c r="D142" s="813">
        <v>55</v>
      </c>
      <c r="E142" s="813">
        <v>47</v>
      </c>
      <c r="F142" s="813">
        <v>46</v>
      </c>
      <c r="G142" s="813">
        <v>30</v>
      </c>
      <c r="H142" s="813">
        <v>26</v>
      </c>
      <c r="I142" s="813">
        <v>19</v>
      </c>
      <c r="J142" s="813">
        <v>66</v>
      </c>
      <c r="K142" s="813">
        <v>6</v>
      </c>
      <c r="L142" s="813">
        <v>4</v>
      </c>
      <c r="M142" s="813">
        <v>1</v>
      </c>
      <c r="N142" s="813">
        <v>0</v>
      </c>
      <c r="O142" s="813"/>
      <c r="P142" s="813"/>
      <c r="Q142" s="813"/>
      <c r="R142" s="813"/>
      <c r="S142" s="813"/>
      <c r="T142" s="813"/>
      <c r="U142" s="813"/>
      <c r="V142" s="813"/>
      <c r="W142" s="813"/>
      <c r="X142" s="813"/>
      <c r="Y142" s="813"/>
    </row>
    <row r="143" spans="2:25" ht="13.5" hidden="1" thickTop="1" thickBot="1">
      <c r="B143" s="810"/>
      <c r="C143" s="813">
        <v>550000</v>
      </c>
      <c r="D143" s="813">
        <v>110000</v>
      </c>
      <c r="E143" s="813">
        <v>78333.333333333343</v>
      </c>
      <c r="F143" s="813">
        <v>46000</v>
      </c>
      <c r="G143" s="813">
        <v>24000</v>
      </c>
      <c r="H143" s="813">
        <v>13000</v>
      </c>
      <c r="I143" s="813">
        <v>7600</v>
      </c>
      <c r="J143" s="813">
        <v>18857.142857142859</v>
      </c>
      <c r="K143" s="813">
        <v>1000</v>
      </c>
      <c r="L143" s="813">
        <v>500</v>
      </c>
      <c r="M143" s="813">
        <v>111.11111111111111</v>
      </c>
      <c r="N143" s="813">
        <v>0</v>
      </c>
      <c r="O143" s="813"/>
      <c r="P143" s="813"/>
      <c r="Q143" s="813"/>
      <c r="R143" s="813"/>
      <c r="S143" s="813"/>
      <c r="T143" s="813"/>
      <c r="U143" s="813"/>
      <c r="V143" s="813"/>
      <c r="W143" s="813"/>
      <c r="X143" s="813"/>
      <c r="Y143" s="813"/>
    </row>
    <row r="144" spans="2:25" hidden="1">
      <c r="D144" s="807"/>
      <c r="E144" s="752"/>
    </row>
    <row r="145" spans="4:5" hidden="1">
      <c r="D145" s="814"/>
      <c r="E145" s="798"/>
    </row>
  </sheetData>
  <sheetProtection password="DDA9" sheet="1" formatCells="0" formatColumns="0" formatRows="0" insertColumns="0" insertRows="0" insertHyperlinks="0" deleteColumns="0" deleteRows="0"/>
  <mergeCells count="34">
    <mergeCell ref="D134:F134"/>
    <mergeCell ref="D135:F135"/>
    <mergeCell ref="D136:F136"/>
    <mergeCell ref="D137:F137"/>
    <mergeCell ref="D128:F128"/>
    <mergeCell ref="D129:F129"/>
    <mergeCell ref="D130:F130"/>
    <mergeCell ref="D131:F131"/>
    <mergeCell ref="D132:F132"/>
    <mergeCell ref="D133:F133"/>
    <mergeCell ref="D127:F127"/>
    <mergeCell ref="D116:F116"/>
    <mergeCell ref="D117:F117"/>
    <mergeCell ref="D118:F118"/>
    <mergeCell ref="D119:F119"/>
    <mergeCell ref="D120:F120"/>
    <mergeCell ref="D121:F121"/>
    <mergeCell ref="D122:F122"/>
    <mergeCell ref="D123:F123"/>
    <mergeCell ref="D124:F124"/>
    <mergeCell ref="D125:F125"/>
    <mergeCell ref="D126:F126"/>
    <mergeCell ref="D115:F115"/>
    <mergeCell ref="B1:E1"/>
    <mergeCell ref="H1:N1"/>
    <mergeCell ref="O1:R1"/>
    <mergeCell ref="B30:B31"/>
    <mergeCell ref="D108:F108"/>
    <mergeCell ref="D109:F109"/>
    <mergeCell ref="D110:F110"/>
    <mergeCell ref="D111:F111"/>
    <mergeCell ref="D112:F112"/>
    <mergeCell ref="D113:F113"/>
    <mergeCell ref="D114:F114"/>
  </mergeCells>
  <conditionalFormatting sqref="C142:Y143 C62:Y64">
    <cfRule type="cellIs" dxfId="33" priority="1" stopIfTrue="1" operator="equal">
      <formula>-5000000</formula>
    </cfRule>
  </conditionalFormatting>
  <conditionalFormatting sqref="C30:Y30">
    <cfRule type="cellIs" dxfId="32" priority="2" stopIfTrue="1" operator="equal">
      <formula>""</formula>
    </cfRule>
  </conditionalFormatting>
  <printOptions horizontalCentered="1"/>
  <pageMargins left="0" right="0" top="0.5" bottom="0.5" header="0.25" footer="0.4"/>
  <pageSetup scale="67" orientation="landscape" r:id="rId1"/>
  <headerFooter alignWithMargins="0">
    <oddHeader>&amp;C&amp;"Arial,Bold"&amp;16DENSO Early Stage Control Inspection CheckSheet</oddHeader>
    <oddFooter>&amp;L&amp;F, &amp;A&amp;R&amp;D&amp;T_x000D_&amp;1#&amp;"Calibri"&amp;12 COMPANY GENERAL BUSINESS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RedoPaynter">
                <anchor>
                  <from>
                    <xdr:col>0</xdr:col>
                    <xdr:colOff>0</xdr:colOff>
                    <xdr:row>28</xdr:row>
                    <xdr:rowOff>82550</xdr:rowOff>
                  </from>
                  <to>
                    <xdr:col>2</xdr:col>
                    <xdr:colOff>3175</xdr:colOff>
                    <xdr:row>29</xdr:row>
                    <xdr:rowOff>82550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2EE40-9608-43C6-BAFB-D2FEE093BA81}">
  <sheetPr codeName="Sheet17">
    <tabColor rgb="FF92D050"/>
  </sheetPr>
  <dimension ref="A1:AA65"/>
  <sheetViews>
    <sheetView showGridLines="0" view="pageBreakPreview" zoomScaleNormal="100" zoomScaleSheetLayoutView="100" workbookViewId="0">
      <selection activeCell="R17" sqref="R17"/>
    </sheetView>
  </sheetViews>
  <sheetFormatPr defaultColWidth="9.140625" defaultRowHeight="12.6"/>
  <cols>
    <col min="1" max="1" width="5.7109375" style="697" customWidth="1"/>
    <col min="2" max="2" width="1.7109375" style="697" customWidth="1"/>
    <col min="3" max="3" width="5.7109375" style="697" customWidth="1"/>
    <col min="4" max="6" width="3.7109375" style="697" customWidth="1"/>
    <col min="7" max="7" width="1.7109375" style="697" customWidth="1"/>
    <col min="8" max="8" width="5.7109375" style="697" customWidth="1"/>
    <col min="9" max="10" width="3.7109375" style="697" customWidth="1"/>
    <col min="11" max="11" width="1.7109375" style="697" customWidth="1"/>
    <col min="12" max="15" width="3.7109375" style="697" customWidth="1"/>
    <col min="16" max="16" width="2.85546875" style="697" customWidth="1"/>
    <col min="17" max="17" width="3.7109375" style="697" customWidth="1"/>
    <col min="18" max="18" width="4" style="697" customWidth="1"/>
    <col min="19" max="19" width="3.7109375" style="697" customWidth="1"/>
    <col min="20" max="21" width="1.7109375" style="697" customWidth="1"/>
    <col min="22" max="22" width="2.7109375" style="697" customWidth="1"/>
    <col min="23" max="23" width="4.140625" style="697" customWidth="1"/>
    <col min="24" max="27" width="3.7109375" style="697" customWidth="1"/>
    <col min="28" max="256" width="9.140625" style="697"/>
    <col min="257" max="257" width="5.7109375" style="697" customWidth="1"/>
    <col min="258" max="258" width="1.7109375" style="697" customWidth="1"/>
    <col min="259" max="259" width="5.7109375" style="697" customWidth="1"/>
    <col min="260" max="262" width="3.7109375" style="697" customWidth="1"/>
    <col min="263" max="263" width="1.7109375" style="697" customWidth="1"/>
    <col min="264" max="264" width="5.7109375" style="697" customWidth="1"/>
    <col min="265" max="266" width="3.7109375" style="697" customWidth="1"/>
    <col min="267" max="267" width="1.7109375" style="697" customWidth="1"/>
    <col min="268" max="271" width="3.7109375" style="697" customWidth="1"/>
    <col min="272" max="272" width="2.85546875" style="697" customWidth="1"/>
    <col min="273" max="273" width="3.7109375" style="697" customWidth="1"/>
    <col min="274" max="274" width="4" style="697" customWidth="1"/>
    <col min="275" max="275" width="3.7109375" style="697" customWidth="1"/>
    <col min="276" max="277" width="1.7109375" style="697" customWidth="1"/>
    <col min="278" max="278" width="2.7109375" style="697" customWidth="1"/>
    <col min="279" max="279" width="4.140625" style="697" customWidth="1"/>
    <col min="280" max="283" width="3.7109375" style="697" customWidth="1"/>
    <col min="284" max="512" width="9.140625" style="697"/>
    <col min="513" max="513" width="5.7109375" style="697" customWidth="1"/>
    <col min="514" max="514" width="1.7109375" style="697" customWidth="1"/>
    <col min="515" max="515" width="5.7109375" style="697" customWidth="1"/>
    <col min="516" max="518" width="3.7109375" style="697" customWidth="1"/>
    <col min="519" max="519" width="1.7109375" style="697" customWidth="1"/>
    <col min="520" max="520" width="5.7109375" style="697" customWidth="1"/>
    <col min="521" max="522" width="3.7109375" style="697" customWidth="1"/>
    <col min="523" max="523" width="1.7109375" style="697" customWidth="1"/>
    <col min="524" max="527" width="3.7109375" style="697" customWidth="1"/>
    <col min="528" max="528" width="2.85546875" style="697" customWidth="1"/>
    <col min="529" max="529" width="3.7109375" style="697" customWidth="1"/>
    <col min="530" max="530" width="4" style="697" customWidth="1"/>
    <col min="531" max="531" width="3.7109375" style="697" customWidth="1"/>
    <col min="532" max="533" width="1.7109375" style="697" customWidth="1"/>
    <col min="534" max="534" width="2.7109375" style="697" customWidth="1"/>
    <col min="535" max="535" width="4.140625" style="697" customWidth="1"/>
    <col min="536" max="539" width="3.7109375" style="697" customWidth="1"/>
    <col min="540" max="768" width="9.140625" style="697"/>
    <col min="769" max="769" width="5.7109375" style="697" customWidth="1"/>
    <col min="770" max="770" width="1.7109375" style="697" customWidth="1"/>
    <col min="771" max="771" width="5.7109375" style="697" customWidth="1"/>
    <col min="772" max="774" width="3.7109375" style="697" customWidth="1"/>
    <col min="775" max="775" width="1.7109375" style="697" customWidth="1"/>
    <col min="776" max="776" width="5.7109375" style="697" customWidth="1"/>
    <col min="777" max="778" width="3.7109375" style="697" customWidth="1"/>
    <col min="779" max="779" width="1.7109375" style="697" customWidth="1"/>
    <col min="780" max="783" width="3.7109375" style="697" customWidth="1"/>
    <col min="784" max="784" width="2.85546875" style="697" customWidth="1"/>
    <col min="785" max="785" width="3.7109375" style="697" customWidth="1"/>
    <col min="786" max="786" width="4" style="697" customWidth="1"/>
    <col min="787" max="787" width="3.7109375" style="697" customWidth="1"/>
    <col min="788" max="789" width="1.7109375" style="697" customWidth="1"/>
    <col min="790" max="790" width="2.7109375" style="697" customWidth="1"/>
    <col min="791" max="791" width="4.140625" style="697" customWidth="1"/>
    <col min="792" max="795" width="3.7109375" style="697" customWidth="1"/>
    <col min="796" max="1024" width="9.140625" style="697"/>
    <col min="1025" max="1025" width="5.7109375" style="697" customWidth="1"/>
    <col min="1026" max="1026" width="1.7109375" style="697" customWidth="1"/>
    <col min="1027" max="1027" width="5.7109375" style="697" customWidth="1"/>
    <col min="1028" max="1030" width="3.7109375" style="697" customWidth="1"/>
    <col min="1031" max="1031" width="1.7109375" style="697" customWidth="1"/>
    <col min="1032" max="1032" width="5.7109375" style="697" customWidth="1"/>
    <col min="1033" max="1034" width="3.7109375" style="697" customWidth="1"/>
    <col min="1035" max="1035" width="1.7109375" style="697" customWidth="1"/>
    <col min="1036" max="1039" width="3.7109375" style="697" customWidth="1"/>
    <col min="1040" max="1040" width="2.85546875" style="697" customWidth="1"/>
    <col min="1041" max="1041" width="3.7109375" style="697" customWidth="1"/>
    <col min="1042" max="1042" width="4" style="697" customWidth="1"/>
    <col min="1043" max="1043" width="3.7109375" style="697" customWidth="1"/>
    <col min="1044" max="1045" width="1.7109375" style="697" customWidth="1"/>
    <col min="1046" max="1046" width="2.7109375" style="697" customWidth="1"/>
    <col min="1047" max="1047" width="4.140625" style="697" customWidth="1"/>
    <col min="1048" max="1051" width="3.7109375" style="697" customWidth="1"/>
    <col min="1052" max="1280" width="9.140625" style="697"/>
    <col min="1281" max="1281" width="5.7109375" style="697" customWidth="1"/>
    <col min="1282" max="1282" width="1.7109375" style="697" customWidth="1"/>
    <col min="1283" max="1283" width="5.7109375" style="697" customWidth="1"/>
    <col min="1284" max="1286" width="3.7109375" style="697" customWidth="1"/>
    <col min="1287" max="1287" width="1.7109375" style="697" customWidth="1"/>
    <col min="1288" max="1288" width="5.7109375" style="697" customWidth="1"/>
    <col min="1289" max="1290" width="3.7109375" style="697" customWidth="1"/>
    <col min="1291" max="1291" width="1.7109375" style="697" customWidth="1"/>
    <col min="1292" max="1295" width="3.7109375" style="697" customWidth="1"/>
    <col min="1296" max="1296" width="2.85546875" style="697" customWidth="1"/>
    <col min="1297" max="1297" width="3.7109375" style="697" customWidth="1"/>
    <col min="1298" max="1298" width="4" style="697" customWidth="1"/>
    <col min="1299" max="1299" width="3.7109375" style="697" customWidth="1"/>
    <col min="1300" max="1301" width="1.7109375" style="697" customWidth="1"/>
    <col min="1302" max="1302" width="2.7109375" style="697" customWidth="1"/>
    <col min="1303" max="1303" width="4.140625" style="697" customWidth="1"/>
    <col min="1304" max="1307" width="3.7109375" style="697" customWidth="1"/>
    <col min="1308" max="1536" width="9.140625" style="697"/>
    <col min="1537" max="1537" width="5.7109375" style="697" customWidth="1"/>
    <col min="1538" max="1538" width="1.7109375" style="697" customWidth="1"/>
    <col min="1539" max="1539" width="5.7109375" style="697" customWidth="1"/>
    <col min="1540" max="1542" width="3.7109375" style="697" customWidth="1"/>
    <col min="1543" max="1543" width="1.7109375" style="697" customWidth="1"/>
    <col min="1544" max="1544" width="5.7109375" style="697" customWidth="1"/>
    <col min="1545" max="1546" width="3.7109375" style="697" customWidth="1"/>
    <col min="1547" max="1547" width="1.7109375" style="697" customWidth="1"/>
    <col min="1548" max="1551" width="3.7109375" style="697" customWidth="1"/>
    <col min="1552" max="1552" width="2.85546875" style="697" customWidth="1"/>
    <col min="1553" max="1553" width="3.7109375" style="697" customWidth="1"/>
    <col min="1554" max="1554" width="4" style="697" customWidth="1"/>
    <col min="1555" max="1555" width="3.7109375" style="697" customWidth="1"/>
    <col min="1556" max="1557" width="1.7109375" style="697" customWidth="1"/>
    <col min="1558" max="1558" width="2.7109375" style="697" customWidth="1"/>
    <col min="1559" max="1559" width="4.140625" style="697" customWidth="1"/>
    <col min="1560" max="1563" width="3.7109375" style="697" customWidth="1"/>
    <col min="1564" max="1792" width="9.140625" style="697"/>
    <col min="1793" max="1793" width="5.7109375" style="697" customWidth="1"/>
    <col min="1794" max="1794" width="1.7109375" style="697" customWidth="1"/>
    <col min="1795" max="1795" width="5.7109375" style="697" customWidth="1"/>
    <col min="1796" max="1798" width="3.7109375" style="697" customWidth="1"/>
    <col min="1799" max="1799" width="1.7109375" style="697" customWidth="1"/>
    <col min="1800" max="1800" width="5.7109375" style="697" customWidth="1"/>
    <col min="1801" max="1802" width="3.7109375" style="697" customWidth="1"/>
    <col min="1803" max="1803" width="1.7109375" style="697" customWidth="1"/>
    <col min="1804" max="1807" width="3.7109375" style="697" customWidth="1"/>
    <col min="1808" max="1808" width="2.85546875" style="697" customWidth="1"/>
    <col min="1809" max="1809" width="3.7109375" style="697" customWidth="1"/>
    <col min="1810" max="1810" width="4" style="697" customWidth="1"/>
    <col min="1811" max="1811" width="3.7109375" style="697" customWidth="1"/>
    <col min="1812" max="1813" width="1.7109375" style="697" customWidth="1"/>
    <col min="1814" max="1814" width="2.7109375" style="697" customWidth="1"/>
    <col min="1815" max="1815" width="4.140625" style="697" customWidth="1"/>
    <col min="1816" max="1819" width="3.7109375" style="697" customWidth="1"/>
    <col min="1820" max="2048" width="9.140625" style="697"/>
    <col min="2049" max="2049" width="5.7109375" style="697" customWidth="1"/>
    <col min="2050" max="2050" width="1.7109375" style="697" customWidth="1"/>
    <col min="2051" max="2051" width="5.7109375" style="697" customWidth="1"/>
    <col min="2052" max="2054" width="3.7109375" style="697" customWidth="1"/>
    <col min="2055" max="2055" width="1.7109375" style="697" customWidth="1"/>
    <col min="2056" max="2056" width="5.7109375" style="697" customWidth="1"/>
    <col min="2057" max="2058" width="3.7109375" style="697" customWidth="1"/>
    <col min="2059" max="2059" width="1.7109375" style="697" customWidth="1"/>
    <col min="2060" max="2063" width="3.7109375" style="697" customWidth="1"/>
    <col min="2064" max="2064" width="2.85546875" style="697" customWidth="1"/>
    <col min="2065" max="2065" width="3.7109375" style="697" customWidth="1"/>
    <col min="2066" max="2066" width="4" style="697" customWidth="1"/>
    <col min="2067" max="2067" width="3.7109375" style="697" customWidth="1"/>
    <col min="2068" max="2069" width="1.7109375" style="697" customWidth="1"/>
    <col min="2070" max="2070" width="2.7109375" style="697" customWidth="1"/>
    <col min="2071" max="2071" width="4.140625" style="697" customWidth="1"/>
    <col min="2072" max="2075" width="3.7109375" style="697" customWidth="1"/>
    <col min="2076" max="2304" width="9.140625" style="697"/>
    <col min="2305" max="2305" width="5.7109375" style="697" customWidth="1"/>
    <col min="2306" max="2306" width="1.7109375" style="697" customWidth="1"/>
    <col min="2307" max="2307" width="5.7109375" style="697" customWidth="1"/>
    <col min="2308" max="2310" width="3.7109375" style="697" customWidth="1"/>
    <col min="2311" max="2311" width="1.7109375" style="697" customWidth="1"/>
    <col min="2312" max="2312" width="5.7109375" style="697" customWidth="1"/>
    <col min="2313" max="2314" width="3.7109375" style="697" customWidth="1"/>
    <col min="2315" max="2315" width="1.7109375" style="697" customWidth="1"/>
    <col min="2316" max="2319" width="3.7109375" style="697" customWidth="1"/>
    <col min="2320" max="2320" width="2.85546875" style="697" customWidth="1"/>
    <col min="2321" max="2321" width="3.7109375" style="697" customWidth="1"/>
    <col min="2322" max="2322" width="4" style="697" customWidth="1"/>
    <col min="2323" max="2323" width="3.7109375" style="697" customWidth="1"/>
    <col min="2324" max="2325" width="1.7109375" style="697" customWidth="1"/>
    <col min="2326" max="2326" width="2.7109375" style="697" customWidth="1"/>
    <col min="2327" max="2327" width="4.140625" style="697" customWidth="1"/>
    <col min="2328" max="2331" width="3.7109375" style="697" customWidth="1"/>
    <col min="2332" max="2560" width="9.140625" style="697"/>
    <col min="2561" max="2561" width="5.7109375" style="697" customWidth="1"/>
    <col min="2562" max="2562" width="1.7109375" style="697" customWidth="1"/>
    <col min="2563" max="2563" width="5.7109375" style="697" customWidth="1"/>
    <col min="2564" max="2566" width="3.7109375" style="697" customWidth="1"/>
    <col min="2567" max="2567" width="1.7109375" style="697" customWidth="1"/>
    <col min="2568" max="2568" width="5.7109375" style="697" customWidth="1"/>
    <col min="2569" max="2570" width="3.7109375" style="697" customWidth="1"/>
    <col min="2571" max="2571" width="1.7109375" style="697" customWidth="1"/>
    <col min="2572" max="2575" width="3.7109375" style="697" customWidth="1"/>
    <col min="2576" max="2576" width="2.85546875" style="697" customWidth="1"/>
    <col min="2577" max="2577" width="3.7109375" style="697" customWidth="1"/>
    <col min="2578" max="2578" width="4" style="697" customWidth="1"/>
    <col min="2579" max="2579" width="3.7109375" style="697" customWidth="1"/>
    <col min="2580" max="2581" width="1.7109375" style="697" customWidth="1"/>
    <col min="2582" max="2582" width="2.7109375" style="697" customWidth="1"/>
    <col min="2583" max="2583" width="4.140625" style="697" customWidth="1"/>
    <col min="2584" max="2587" width="3.7109375" style="697" customWidth="1"/>
    <col min="2588" max="2816" width="9.140625" style="697"/>
    <col min="2817" max="2817" width="5.7109375" style="697" customWidth="1"/>
    <col min="2818" max="2818" width="1.7109375" style="697" customWidth="1"/>
    <col min="2819" max="2819" width="5.7109375" style="697" customWidth="1"/>
    <col min="2820" max="2822" width="3.7109375" style="697" customWidth="1"/>
    <col min="2823" max="2823" width="1.7109375" style="697" customWidth="1"/>
    <col min="2824" max="2824" width="5.7109375" style="697" customWidth="1"/>
    <col min="2825" max="2826" width="3.7109375" style="697" customWidth="1"/>
    <col min="2827" max="2827" width="1.7109375" style="697" customWidth="1"/>
    <col min="2828" max="2831" width="3.7109375" style="697" customWidth="1"/>
    <col min="2832" max="2832" width="2.85546875" style="697" customWidth="1"/>
    <col min="2833" max="2833" width="3.7109375" style="697" customWidth="1"/>
    <col min="2834" max="2834" width="4" style="697" customWidth="1"/>
    <col min="2835" max="2835" width="3.7109375" style="697" customWidth="1"/>
    <col min="2836" max="2837" width="1.7109375" style="697" customWidth="1"/>
    <col min="2838" max="2838" width="2.7109375" style="697" customWidth="1"/>
    <col min="2839" max="2839" width="4.140625" style="697" customWidth="1"/>
    <col min="2840" max="2843" width="3.7109375" style="697" customWidth="1"/>
    <col min="2844" max="3072" width="9.140625" style="697"/>
    <col min="3073" max="3073" width="5.7109375" style="697" customWidth="1"/>
    <col min="3074" max="3074" width="1.7109375" style="697" customWidth="1"/>
    <col min="3075" max="3075" width="5.7109375" style="697" customWidth="1"/>
    <col min="3076" max="3078" width="3.7109375" style="697" customWidth="1"/>
    <col min="3079" max="3079" width="1.7109375" style="697" customWidth="1"/>
    <col min="3080" max="3080" width="5.7109375" style="697" customWidth="1"/>
    <col min="3081" max="3082" width="3.7109375" style="697" customWidth="1"/>
    <col min="3083" max="3083" width="1.7109375" style="697" customWidth="1"/>
    <col min="3084" max="3087" width="3.7109375" style="697" customWidth="1"/>
    <col min="3088" max="3088" width="2.85546875" style="697" customWidth="1"/>
    <col min="3089" max="3089" width="3.7109375" style="697" customWidth="1"/>
    <col min="3090" max="3090" width="4" style="697" customWidth="1"/>
    <col min="3091" max="3091" width="3.7109375" style="697" customWidth="1"/>
    <col min="3092" max="3093" width="1.7109375" style="697" customWidth="1"/>
    <col min="3094" max="3094" width="2.7109375" style="697" customWidth="1"/>
    <col min="3095" max="3095" width="4.140625" style="697" customWidth="1"/>
    <col min="3096" max="3099" width="3.7109375" style="697" customWidth="1"/>
    <col min="3100" max="3328" width="9.140625" style="697"/>
    <col min="3329" max="3329" width="5.7109375" style="697" customWidth="1"/>
    <col min="3330" max="3330" width="1.7109375" style="697" customWidth="1"/>
    <col min="3331" max="3331" width="5.7109375" style="697" customWidth="1"/>
    <col min="3332" max="3334" width="3.7109375" style="697" customWidth="1"/>
    <col min="3335" max="3335" width="1.7109375" style="697" customWidth="1"/>
    <col min="3336" max="3336" width="5.7109375" style="697" customWidth="1"/>
    <col min="3337" max="3338" width="3.7109375" style="697" customWidth="1"/>
    <col min="3339" max="3339" width="1.7109375" style="697" customWidth="1"/>
    <col min="3340" max="3343" width="3.7109375" style="697" customWidth="1"/>
    <col min="3344" max="3344" width="2.85546875" style="697" customWidth="1"/>
    <col min="3345" max="3345" width="3.7109375" style="697" customWidth="1"/>
    <col min="3346" max="3346" width="4" style="697" customWidth="1"/>
    <col min="3347" max="3347" width="3.7109375" style="697" customWidth="1"/>
    <col min="3348" max="3349" width="1.7109375" style="697" customWidth="1"/>
    <col min="3350" max="3350" width="2.7109375" style="697" customWidth="1"/>
    <col min="3351" max="3351" width="4.140625" style="697" customWidth="1"/>
    <col min="3352" max="3355" width="3.7109375" style="697" customWidth="1"/>
    <col min="3356" max="3584" width="9.140625" style="697"/>
    <col min="3585" max="3585" width="5.7109375" style="697" customWidth="1"/>
    <col min="3586" max="3586" width="1.7109375" style="697" customWidth="1"/>
    <col min="3587" max="3587" width="5.7109375" style="697" customWidth="1"/>
    <col min="3588" max="3590" width="3.7109375" style="697" customWidth="1"/>
    <col min="3591" max="3591" width="1.7109375" style="697" customWidth="1"/>
    <col min="3592" max="3592" width="5.7109375" style="697" customWidth="1"/>
    <col min="3593" max="3594" width="3.7109375" style="697" customWidth="1"/>
    <col min="3595" max="3595" width="1.7109375" style="697" customWidth="1"/>
    <col min="3596" max="3599" width="3.7109375" style="697" customWidth="1"/>
    <col min="3600" max="3600" width="2.85546875" style="697" customWidth="1"/>
    <col min="3601" max="3601" width="3.7109375" style="697" customWidth="1"/>
    <col min="3602" max="3602" width="4" style="697" customWidth="1"/>
    <col min="3603" max="3603" width="3.7109375" style="697" customWidth="1"/>
    <col min="3604" max="3605" width="1.7109375" style="697" customWidth="1"/>
    <col min="3606" max="3606" width="2.7109375" style="697" customWidth="1"/>
    <col min="3607" max="3607" width="4.140625" style="697" customWidth="1"/>
    <col min="3608" max="3611" width="3.7109375" style="697" customWidth="1"/>
    <col min="3612" max="3840" width="9.140625" style="697"/>
    <col min="3841" max="3841" width="5.7109375" style="697" customWidth="1"/>
    <col min="3842" max="3842" width="1.7109375" style="697" customWidth="1"/>
    <col min="3843" max="3843" width="5.7109375" style="697" customWidth="1"/>
    <col min="3844" max="3846" width="3.7109375" style="697" customWidth="1"/>
    <col min="3847" max="3847" width="1.7109375" style="697" customWidth="1"/>
    <col min="3848" max="3848" width="5.7109375" style="697" customWidth="1"/>
    <col min="3849" max="3850" width="3.7109375" style="697" customWidth="1"/>
    <col min="3851" max="3851" width="1.7109375" style="697" customWidth="1"/>
    <col min="3852" max="3855" width="3.7109375" style="697" customWidth="1"/>
    <col min="3856" max="3856" width="2.85546875" style="697" customWidth="1"/>
    <col min="3857" max="3857" width="3.7109375" style="697" customWidth="1"/>
    <col min="3858" max="3858" width="4" style="697" customWidth="1"/>
    <col min="3859" max="3859" width="3.7109375" style="697" customWidth="1"/>
    <col min="3860" max="3861" width="1.7109375" style="697" customWidth="1"/>
    <col min="3862" max="3862" width="2.7109375" style="697" customWidth="1"/>
    <col min="3863" max="3863" width="4.140625" style="697" customWidth="1"/>
    <col min="3864" max="3867" width="3.7109375" style="697" customWidth="1"/>
    <col min="3868" max="4096" width="9.140625" style="697"/>
    <col min="4097" max="4097" width="5.7109375" style="697" customWidth="1"/>
    <col min="4098" max="4098" width="1.7109375" style="697" customWidth="1"/>
    <col min="4099" max="4099" width="5.7109375" style="697" customWidth="1"/>
    <col min="4100" max="4102" width="3.7109375" style="697" customWidth="1"/>
    <col min="4103" max="4103" width="1.7109375" style="697" customWidth="1"/>
    <col min="4104" max="4104" width="5.7109375" style="697" customWidth="1"/>
    <col min="4105" max="4106" width="3.7109375" style="697" customWidth="1"/>
    <col min="4107" max="4107" width="1.7109375" style="697" customWidth="1"/>
    <col min="4108" max="4111" width="3.7109375" style="697" customWidth="1"/>
    <col min="4112" max="4112" width="2.85546875" style="697" customWidth="1"/>
    <col min="4113" max="4113" width="3.7109375" style="697" customWidth="1"/>
    <col min="4114" max="4114" width="4" style="697" customWidth="1"/>
    <col min="4115" max="4115" width="3.7109375" style="697" customWidth="1"/>
    <col min="4116" max="4117" width="1.7109375" style="697" customWidth="1"/>
    <col min="4118" max="4118" width="2.7109375" style="697" customWidth="1"/>
    <col min="4119" max="4119" width="4.140625" style="697" customWidth="1"/>
    <col min="4120" max="4123" width="3.7109375" style="697" customWidth="1"/>
    <col min="4124" max="4352" width="9.140625" style="697"/>
    <col min="4353" max="4353" width="5.7109375" style="697" customWidth="1"/>
    <col min="4354" max="4354" width="1.7109375" style="697" customWidth="1"/>
    <col min="4355" max="4355" width="5.7109375" style="697" customWidth="1"/>
    <col min="4356" max="4358" width="3.7109375" style="697" customWidth="1"/>
    <col min="4359" max="4359" width="1.7109375" style="697" customWidth="1"/>
    <col min="4360" max="4360" width="5.7109375" style="697" customWidth="1"/>
    <col min="4361" max="4362" width="3.7109375" style="697" customWidth="1"/>
    <col min="4363" max="4363" width="1.7109375" style="697" customWidth="1"/>
    <col min="4364" max="4367" width="3.7109375" style="697" customWidth="1"/>
    <col min="4368" max="4368" width="2.85546875" style="697" customWidth="1"/>
    <col min="4369" max="4369" width="3.7109375" style="697" customWidth="1"/>
    <col min="4370" max="4370" width="4" style="697" customWidth="1"/>
    <col min="4371" max="4371" width="3.7109375" style="697" customWidth="1"/>
    <col min="4372" max="4373" width="1.7109375" style="697" customWidth="1"/>
    <col min="4374" max="4374" width="2.7109375" style="697" customWidth="1"/>
    <col min="4375" max="4375" width="4.140625" style="697" customWidth="1"/>
    <col min="4376" max="4379" width="3.7109375" style="697" customWidth="1"/>
    <col min="4380" max="4608" width="9.140625" style="697"/>
    <col min="4609" max="4609" width="5.7109375" style="697" customWidth="1"/>
    <col min="4610" max="4610" width="1.7109375" style="697" customWidth="1"/>
    <col min="4611" max="4611" width="5.7109375" style="697" customWidth="1"/>
    <col min="4612" max="4614" width="3.7109375" style="697" customWidth="1"/>
    <col min="4615" max="4615" width="1.7109375" style="697" customWidth="1"/>
    <col min="4616" max="4616" width="5.7109375" style="697" customWidth="1"/>
    <col min="4617" max="4618" width="3.7109375" style="697" customWidth="1"/>
    <col min="4619" max="4619" width="1.7109375" style="697" customWidth="1"/>
    <col min="4620" max="4623" width="3.7109375" style="697" customWidth="1"/>
    <col min="4624" max="4624" width="2.85546875" style="697" customWidth="1"/>
    <col min="4625" max="4625" width="3.7109375" style="697" customWidth="1"/>
    <col min="4626" max="4626" width="4" style="697" customWidth="1"/>
    <col min="4627" max="4627" width="3.7109375" style="697" customWidth="1"/>
    <col min="4628" max="4629" width="1.7109375" style="697" customWidth="1"/>
    <col min="4630" max="4630" width="2.7109375" style="697" customWidth="1"/>
    <col min="4631" max="4631" width="4.140625" style="697" customWidth="1"/>
    <col min="4632" max="4635" width="3.7109375" style="697" customWidth="1"/>
    <col min="4636" max="4864" width="9.140625" style="697"/>
    <col min="4865" max="4865" width="5.7109375" style="697" customWidth="1"/>
    <col min="4866" max="4866" width="1.7109375" style="697" customWidth="1"/>
    <col min="4867" max="4867" width="5.7109375" style="697" customWidth="1"/>
    <col min="4868" max="4870" width="3.7109375" style="697" customWidth="1"/>
    <col min="4871" max="4871" width="1.7109375" style="697" customWidth="1"/>
    <col min="4872" max="4872" width="5.7109375" style="697" customWidth="1"/>
    <col min="4873" max="4874" width="3.7109375" style="697" customWidth="1"/>
    <col min="4875" max="4875" width="1.7109375" style="697" customWidth="1"/>
    <col min="4876" max="4879" width="3.7109375" style="697" customWidth="1"/>
    <col min="4880" max="4880" width="2.85546875" style="697" customWidth="1"/>
    <col min="4881" max="4881" width="3.7109375" style="697" customWidth="1"/>
    <col min="4882" max="4882" width="4" style="697" customWidth="1"/>
    <col min="4883" max="4883" width="3.7109375" style="697" customWidth="1"/>
    <col min="4884" max="4885" width="1.7109375" style="697" customWidth="1"/>
    <col min="4886" max="4886" width="2.7109375" style="697" customWidth="1"/>
    <col min="4887" max="4887" width="4.140625" style="697" customWidth="1"/>
    <col min="4888" max="4891" width="3.7109375" style="697" customWidth="1"/>
    <col min="4892" max="5120" width="9.140625" style="697"/>
    <col min="5121" max="5121" width="5.7109375" style="697" customWidth="1"/>
    <col min="5122" max="5122" width="1.7109375" style="697" customWidth="1"/>
    <col min="5123" max="5123" width="5.7109375" style="697" customWidth="1"/>
    <col min="5124" max="5126" width="3.7109375" style="697" customWidth="1"/>
    <col min="5127" max="5127" width="1.7109375" style="697" customWidth="1"/>
    <col min="5128" max="5128" width="5.7109375" style="697" customWidth="1"/>
    <col min="5129" max="5130" width="3.7109375" style="697" customWidth="1"/>
    <col min="5131" max="5131" width="1.7109375" style="697" customWidth="1"/>
    <col min="5132" max="5135" width="3.7109375" style="697" customWidth="1"/>
    <col min="5136" max="5136" width="2.85546875" style="697" customWidth="1"/>
    <col min="5137" max="5137" width="3.7109375" style="697" customWidth="1"/>
    <col min="5138" max="5138" width="4" style="697" customWidth="1"/>
    <col min="5139" max="5139" width="3.7109375" style="697" customWidth="1"/>
    <col min="5140" max="5141" width="1.7109375" style="697" customWidth="1"/>
    <col min="5142" max="5142" width="2.7109375" style="697" customWidth="1"/>
    <col min="5143" max="5143" width="4.140625" style="697" customWidth="1"/>
    <col min="5144" max="5147" width="3.7109375" style="697" customWidth="1"/>
    <col min="5148" max="5376" width="9.140625" style="697"/>
    <col min="5377" max="5377" width="5.7109375" style="697" customWidth="1"/>
    <col min="5378" max="5378" width="1.7109375" style="697" customWidth="1"/>
    <col min="5379" max="5379" width="5.7109375" style="697" customWidth="1"/>
    <col min="5380" max="5382" width="3.7109375" style="697" customWidth="1"/>
    <col min="5383" max="5383" width="1.7109375" style="697" customWidth="1"/>
    <col min="5384" max="5384" width="5.7109375" style="697" customWidth="1"/>
    <col min="5385" max="5386" width="3.7109375" style="697" customWidth="1"/>
    <col min="5387" max="5387" width="1.7109375" style="697" customWidth="1"/>
    <col min="5388" max="5391" width="3.7109375" style="697" customWidth="1"/>
    <col min="5392" max="5392" width="2.85546875" style="697" customWidth="1"/>
    <col min="5393" max="5393" width="3.7109375" style="697" customWidth="1"/>
    <col min="5394" max="5394" width="4" style="697" customWidth="1"/>
    <col min="5395" max="5395" width="3.7109375" style="697" customWidth="1"/>
    <col min="5396" max="5397" width="1.7109375" style="697" customWidth="1"/>
    <col min="5398" max="5398" width="2.7109375" style="697" customWidth="1"/>
    <col min="5399" max="5399" width="4.140625" style="697" customWidth="1"/>
    <col min="5400" max="5403" width="3.7109375" style="697" customWidth="1"/>
    <col min="5404" max="5632" width="9.140625" style="697"/>
    <col min="5633" max="5633" width="5.7109375" style="697" customWidth="1"/>
    <col min="5634" max="5634" width="1.7109375" style="697" customWidth="1"/>
    <col min="5635" max="5635" width="5.7109375" style="697" customWidth="1"/>
    <col min="5636" max="5638" width="3.7109375" style="697" customWidth="1"/>
    <col min="5639" max="5639" width="1.7109375" style="697" customWidth="1"/>
    <col min="5640" max="5640" width="5.7109375" style="697" customWidth="1"/>
    <col min="5641" max="5642" width="3.7109375" style="697" customWidth="1"/>
    <col min="5643" max="5643" width="1.7109375" style="697" customWidth="1"/>
    <col min="5644" max="5647" width="3.7109375" style="697" customWidth="1"/>
    <col min="5648" max="5648" width="2.85546875" style="697" customWidth="1"/>
    <col min="5649" max="5649" width="3.7109375" style="697" customWidth="1"/>
    <col min="5650" max="5650" width="4" style="697" customWidth="1"/>
    <col min="5651" max="5651" width="3.7109375" style="697" customWidth="1"/>
    <col min="5652" max="5653" width="1.7109375" style="697" customWidth="1"/>
    <col min="5654" max="5654" width="2.7109375" style="697" customWidth="1"/>
    <col min="5655" max="5655" width="4.140625" style="697" customWidth="1"/>
    <col min="5656" max="5659" width="3.7109375" style="697" customWidth="1"/>
    <col min="5660" max="5888" width="9.140625" style="697"/>
    <col min="5889" max="5889" width="5.7109375" style="697" customWidth="1"/>
    <col min="5890" max="5890" width="1.7109375" style="697" customWidth="1"/>
    <col min="5891" max="5891" width="5.7109375" style="697" customWidth="1"/>
    <col min="5892" max="5894" width="3.7109375" style="697" customWidth="1"/>
    <col min="5895" max="5895" width="1.7109375" style="697" customWidth="1"/>
    <col min="5896" max="5896" width="5.7109375" style="697" customWidth="1"/>
    <col min="5897" max="5898" width="3.7109375" style="697" customWidth="1"/>
    <col min="5899" max="5899" width="1.7109375" style="697" customWidth="1"/>
    <col min="5900" max="5903" width="3.7109375" style="697" customWidth="1"/>
    <col min="5904" max="5904" width="2.85546875" style="697" customWidth="1"/>
    <col min="5905" max="5905" width="3.7109375" style="697" customWidth="1"/>
    <col min="5906" max="5906" width="4" style="697" customWidth="1"/>
    <col min="5907" max="5907" width="3.7109375" style="697" customWidth="1"/>
    <col min="5908" max="5909" width="1.7109375" style="697" customWidth="1"/>
    <col min="5910" max="5910" width="2.7109375" style="697" customWidth="1"/>
    <col min="5911" max="5911" width="4.140625" style="697" customWidth="1"/>
    <col min="5912" max="5915" width="3.7109375" style="697" customWidth="1"/>
    <col min="5916" max="6144" width="9.140625" style="697"/>
    <col min="6145" max="6145" width="5.7109375" style="697" customWidth="1"/>
    <col min="6146" max="6146" width="1.7109375" style="697" customWidth="1"/>
    <col min="6147" max="6147" width="5.7109375" style="697" customWidth="1"/>
    <col min="6148" max="6150" width="3.7109375" style="697" customWidth="1"/>
    <col min="6151" max="6151" width="1.7109375" style="697" customWidth="1"/>
    <col min="6152" max="6152" width="5.7109375" style="697" customWidth="1"/>
    <col min="6153" max="6154" width="3.7109375" style="697" customWidth="1"/>
    <col min="6155" max="6155" width="1.7109375" style="697" customWidth="1"/>
    <col min="6156" max="6159" width="3.7109375" style="697" customWidth="1"/>
    <col min="6160" max="6160" width="2.85546875" style="697" customWidth="1"/>
    <col min="6161" max="6161" width="3.7109375" style="697" customWidth="1"/>
    <col min="6162" max="6162" width="4" style="697" customWidth="1"/>
    <col min="6163" max="6163" width="3.7109375" style="697" customWidth="1"/>
    <col min="6164" max="6165" width="1.7109375" style="697" customWidth="1"/>
    <col min="6166" max="6166" width="2.7109375" style="697" customWidth="1"/>
    <col min="6167" max="6167" width="4.140625" style="697" customWidth="1"/>
    <col min="6168" max="6171" width="3.7109375" style="697" customWidth="1"/>
    <col min="6172" max="6400" width="9.140625" style="697"/>
    <col min="6401" max="6401" width="5.7109375" style="697" customWidth="1"/>
    <col min="6402" max="6402" width="1.7109375" style="697" customWidth="1"/>
    <col min="6403" max="6403" width="5.7109375" style="697" customWidth="1"/>
    <col min="6404" max="6406" width="3.7109375" style="697" customWidth="1"/>
    <col min="6407" max="6407" width="1.7109375" style="697" customWidth="1"/>
    <col min="6408" max="6408" width="5.7109375" style="697" customWidth="1"/>
    <col min="6409" max="6410" width="3.7109375" style="697" customWidth="1"/>
    <col min="6411" max="6411" width="1.7109375" style="697" customWidth="1"/>
    <col min="6412" max="6415" width="3.7109375" style="697" customWidth="1"/>
    <col min="6416" max="6416" width="2.85546875" style="697" customWidth="1"/>
    <col min="6417" max="6417" width="3.7109375" style="697" customWidth="1"/>
    <col min="6418" max="6418" width="4" style="697" customWidth="1"/>
    <col min="6419" max="6419" width="3.7109375" style="697" customWidth="1"/>
    <col min="6420" max="6421" width="1.7109375" style="697" customWidth="1"/>
    <col min="6422" max="6422" width="2.7109375" style="697" customWidth="1"/>
    <col min="6423" max="6423" width="4.140625" style="697" customWidth="1"/>
    <col min="6424" max="6427" width="3.7109375" style="697" customWidth="1"/>
    <col min="6428" max="6656" width="9.140625" style="697"/>
    <col min="6657" max="6657" width="5.7109375" style="697" customWidth="1"/>
    <col min="6658" max="6658" width="1.7109375" style="697" customWidth="1"/>
    <col min="6659" max="6659" width="5.7109375" style="697" customWidth="1"/>
    <col min="6660" max="6662" width="3.7109375" style="697" customWidth="1"/>
    <col min="6663" max="6663" width="1.7109375" style="697" customWidth="1"/>
    <col min="6664" max="6664" width="5.7109375" style="697" customWidth="1"/>
    <col min="6665" max="6666" width="3.7109375" style="697" customWidth="1"/>
    <col min="6667" max="6667" width="1.7109375" style="697" customWidth="1"/>
    <col min="6668" max="6671" width="3.7109375" style="697" customWidth="1"/>
    <col min="6672" max="6672" width="2.85546875" style="697" customWidth="1"/>
    <col min="6673" max="6673" width="3.7109375" style="697" customWidth="1"/>
    <col min="6674" max="6674" width="4" style="697" customWidth="1"/>
    <col min="6675" max="6675" width="3.7109375" style="697" customWidth="1"/>
    <col min="6676" max="6677" width="1.7109375" style="697" customWidth="1"/>
    <col min="6678" max="6678" width="2.7109375" style="697" customWidth="1"/>
    <col min="6679" max="6679" width="4.140625" style="697" customWidth="1"/>
    <col min="6680" max="6683" width="3.7109375" style="697" customWidth="1"/>
    <col min="6684" max="6912" width="9.140625" style="697"/>
    <col min="6913" max="6913" width="5.7109375" style="697" customWidth="1"/>
    <col min="6914" max="6914" width="1.7109375" style="697" customWidth="1"/>
    <col min="6915" max="6915" width="5.7109375" style="697" customWidth="1"/>
    <col min="6916" max="6918" width="3.7109375" style="697" customWidth="1"/>
    <col min="6919" max="6919" width="1.7109375" style="697" customWidth="1"/>
    <col min="6920" max="6920" width="5.7109375" style="697" customWidth="1"/>
    <col min="6921" max="6922" width="3.7109375" style="697" customWidth="1"/>
    <col min="6923" max="6923" width="1.7109375" style="697" customWidth="1"/>
    <col min="6924" max="6927" width="3.7109375" style="697" customWidth="1"/>
    <col min="6928" max="6928" width="2.85546875" style="697" customWidth="1"/>
    <col min="6929" max="6929" width="3.7109375" style="697" customWidth="1"/>
    <col min="6930" max="6930" width="4" style="697" customWidth="1"/>
    <col min="6931" max="6931" width="3.7109375" style="697" customWidth="1"/>
    <col min="6932" max="6933" width="1.7109375" style="697" customWidth="1"/>
    <col min="6934" max="6934" width="2.7109375" style="697" customWidth="1"/>
    <col min="6935" max="6935" width="4.140625" style="697" customWidth="1"/>
    <col min="6936" max="6939" width="3.7109375" style="697" customWidth="1"/>
    <col min="6940" max="7168" width="9.140625" style="697"/>
    <col min="7169" max="7169" width="5.7109375" style="697" customWidth="1"/>
    <col min="7170" max="7170" width="1.7109375" style="697" customWidth="1"/>
    <col min="7171" max="7171" width="5.7109375" style="697" customWidth="1"/>
    <col min="7172" max="7174" width="3.7109375" style="697" customWidth="1"/>
    <col min="7175" max="7175" width="1.7109375" style="697" customWidth="1"/>
    <col min="7176" max="7176" width="5.7109375" style="697" customWidth="1"/>
    <col min="7177" max="7178" width="3.7109375" style="697" customWidth="1"/>
    <col min="7179" max="7179" width="1.7109375" style="697" customWidth="1"/>
    <col min="7180" max="7183" width="3.7109375" style="697" customWidth="1"/>
    <col min="7184" max="7184" width="2.85546875" style="697" customWidth="1"/>
    <col min="7185" max="7185" width="3.7109375" style="697" customWidth="1"/>
    <col min="7186" max="7186" width="4" style="697" customWidth="1"/>
    <col min="7187" max="7187" width="3.7109375" style="697" customWidth="1"/>
    <col min="7188" max="7189" width="1.7109375" style="697" customWidth="1"/>
    <col min="7190" max="7190" width="2.7109375" style="697" customWidth="1"/>
    <col min="7191" max="7191" width="4.140625" style="697" customWidth="1"/>
    <col min="7192" max="7195" width="3.7109375" style="697" customWidth="1"/>
    <col min="7196" max="7424" width="9.140625" style="697"/>
    <col min="7425" max="7425" width="5.7109375" style="697" customWidth="1"/>
    <col min="7426" max="7426" width="1.7109375" style="697" customWidth="1"/>
    <col min="7427" max="7427" width="5.7109375" style="697" customWidth="1"/>
    <col min="7428" max="7430" width="3.7109375" style="697" customWidth="1"/>
    <col min="7431" max="7431" width="1.7109375" style="697" customWidth="1"/>
    <col min="7432" max="7432" width="5.7109375" style="697" customWidth="1"/>
    <col min="7433" max="7434" width="3.7109375" style="697" customWidth="1"/>
    <col min="7435" max="7435" width="1.7109375" style="697" customWidth="1"/>
    <col min="7436" max="7439" width="3.7109375" style="697" customWidth="1"/>
    <col min="7440" max="7440" width="2.85546875" style="697" customWidth="1"/>
    <col min="7441" max="7441" width="3.7109375" style="697" customWidth="1"/>
    <col min="7442" max="7442" width="4" style="697" customWidth="1"/>
    <col min="7443" max="7443" width="3.7109375" style="697" customWidth="1"/>
    <col min="7444" max="7445" width="1.7109375" style="697" customWidth="1"/>
    <col min="7446" max="7446" width="2.7109375" style="697" customWidth="1"/>
    <col min="7447" max="7447" width="4.140625" style="697" customWidth="1"/>
    <col min="7448" max="7451" width="3.7109375" style="697" customWidth="1"/>
    <col min="7452" max="7680" width="9.140625" style="697"/>
    <col min="7681" max="7681" width="5.7109375" style="697" customWidth="1"/>
    <col min="7682" max="7682" width="1.7109375" style="697" customWidth="1"/>
    <col min="7683" max="7683" width="5.7109375" style="697" customWidth="1"/>
    <col min="7684" max="7686" width="3.7109375" style="697" customWidth="1"/>
    <col min="7687" max="7687" width="1.7109375" style="697" customWidth="1"/>
    <col min="7688" max="7688" width="5.7109375" style="697" customWidth="1"/>
    <col min="7689" max="7690" width="3.7109375" style="697" customWidth="1"/>
    <col min="7691" max="7691" width="1.7109375" style="697" customWidth="1"/>
    <col min="7692" max="7695" width="3.7109375" style="697" customWidth="1"/>
    <col min="7696" max="7696" width="2.85546875" style="697" customWidth="1"/>
    <col min="7697" max="7697" width="3.7109375" style="697" customWidth="1"/>
    <col min="7698" max="7698" width="4" style="697" customWidth="1"/>
    <col min="7699" max="7699" width="3.7109375" style="697" customWidth="1"/>
    <col min="7700" max="7701" width="1.7109375" style="697" customWidth="1"/>
    <col min="7702" max="7702" width="2.7109375" style="697" customWidth="1"/>
    <col min="7703" max="7703" width="4.140625" style="697" customWidth="1"/>
    <col min="7704" max="7707" width="3.7109375" style="697" customWidth="1"/>
    <col min="7708" max="7936" width="9.140625" style="697"/>
    <col min="7937" max="7937" width="5.7109375" style="697" customWidth="1"/>
    <col min="7938" max="7938" width="1.7109375" style="697" customWidth="1"/>
    <col min="7939" max="7939" width="5.7109375" style="697" customWidth="1"/>
    <col min="7940" max="7942" width="3.7109375" style="697" customWidth="1"/>
    <col min="7943" max="7943" width="1.7109375" style="697" customWidth="1"/>
    <col min="7944" max="7944" width="5.7109375" style="697" customWidth="1"/>
    <col min="7945" max="7946" width="3.7109375" style="697" customWidth="1"/>
    <col min="7947" max="7947" width="1.7109375" style="697" customWidth="1"/>
    <col min="7948" max="7951" width="3.7109375" style="697" customWidth="1"/>
    <col min="7952" max="7952" width="2.85546875" style="697" customWidth="1"/>
    <col min="7953" max="7953" width="3.7109375" style="697" customWidth="1"/>
    <col min="7954" max="7954" width="4" style="697" customWidth="1"/>
    <col min="7955" max="7955" width="3.7109375" style="697" customWidth="1"/>
    <col min="7956" max="7957" width="1.7109375" style="697" customWidth="1"/>
    <col min="7958" max="7958" width="2.7109375" style="697" customWidth="1"/>
    <col min="7959" max="7959" width="4.140625" style="697" customWidth="1"/>
    <col min="7960" max="7963" width="3.7109375" style="697" customWidth="1"/>
    <col min="7964" max="8192" width="9.140625" style="697"/>
    <col min="8193" max="8193" width="5.7109375" style="697" customWidth="1"/>
    <col min="8194" max="8194" width="1.7109375" style="697" customWidth="1"/>
    <col min="8195" max="8195" width="5.7109375" style="697" customWidth="1"/>
    <col min="8196" max="8198" width="3.7109375" style="697" customWidth="1"/>
    <col min="8199" max="8199" width="1.7109375" style="697" customWidth="1"/>
    <col min="8200" max="8200" width="5.7109375" style="697" customWidth="1"/>
    <col min="8201" max="8202" width="3.7109375" style="697" customWidth="1"/>
    <col min="8203" max="8203" width="1.7109375" style="697" customWidth="1"/>
    <col min="8204" max="8207" width="3.7109375" style="697" customWidth="1"/>
    <col min="8208" max="8208" width="2.85546875" style="697" customWidth="1"/>
    <col min="8209" max="8209" width="3.7109375" style="697" customWidth="1"/>
    <col min="8210" max="8210" width="4" style="697" customWidth="1"/>
    <col min="8211" max="8211" width="3.7109375" style="697" customWidth="1"/>
    <col min="8212" max="8213" width="1.7109375" style="697" customWidth="1"/>
    <col min="8214" max="8214" width="2.7109375" style="697" customWidth="1"/>
    <col min="8215" max="8215" width="4.140625" style="697" customWidth="1"/>
    <col min="8216" max="8219" width="3.7109375" style="697" customWidth="1"/>
    <col min="8220" max="8448" width="9.140625" style="697"/>
    <col min="8449" max="8449" width="5.7109375" style="697" customWidth="1"/>
    <col min="8450" max="8450" width="1.7109375" style="697" customWidth="1"/>
    <col min="8451" max="8451" width="5.7109375" style="697" customWidth="1"/>
    <col min="8452" max="8454" width="3.7109375" style="697" customWidth="1"/>
    <col min="8455" max="8455" width="1.7109375" style="697" customWidth="1"/>
    <col min="8456" max="8456" width="5.7109375" style="697" customWidth="1"/>
    <col min="8457" max="8458" width="3.7109375" style="697" customWidth="1"/>
    <col min="8459" max="8459" width="1.7109375" style="697" customWidth="1"/>
    <col min="8460" max="8463" width="3.7109375" style="697" customWidth="1"/>
    <col min="8464" max="8464" width="2.85546875" style="697" customWidth="1"/>
    <col min="8465" max="8465" width="3.7109375" style="697" customWidth="1"/>
    <col min="8466" max="8466" width="4" style="697" customWidth="1"/>
    <col min="8467" max="8467" width="3.7109375" style="697" customWidth="1"/>
    <col min="8468" max="8469" width="1.7109375" style="697" customWidth="1"/>
    <col min="8470" max="8470" width="2.7109375" style="697" customWidth="1"/>
    <col min="8471" max="8471" width="4.140625" style="697" customWidth="1"/>
    <col min="8472" max="8475" width="3.7109375" style="697" customWidth="1"/>
    <col min="8476" max="8704" width="9.140625" style="697"/>
    <col min="8705" max="8705" width="5.7109375" style="697" customWidth="1"/>
    <col min="8706" max="8706" width="1.7109375" style="697" customWidth="1"/>
    <col min="8707" max="8707" width="5.7109375" style="697" customWidth="1"/>
    <col min="8708" max="8710" width="3.7109375" style="697" customWidth="1"/>
    <col min="8711" max="8711" width="1.7109375" style="697" customWidth="1"/>
    <col min="8712" max="8712" width="5.7109375" style="697" customWidth="1"/>
    <col min="8713" max="8714" width="3.7109375" style="697" customWidth="1"/>
    <col min="8715" max="8715" width="1.7109375" style="697" customWidth="1"/>
    <col min="8716" max="8719" width="3.7109375" style="697" customWidth="1"/>
    <col min="8720" max="8720" width="2.85546875" style="697" customWidth="1"/>
    <col min="8721" max="8721" width="3.7109375" style="697" customWidth="1"/>
    <col min="8722" max="8722" width="4" style="697" customWidth="1"/>
    <col min="8723" max="8723" width="3.7109375" style="697" customWidth="1"/>
    <col min="8724" max="8725" width="1.7109375" style="697" customWidth="1"/>
    <col min="8726" max="8726" width="2.7109375" style="697" customWidth="1"/>
    <col min="8727" max="8727" width="4.140625" style="697" customWidth="1"/>
    <col min="8728" max="8731" width="3.7109375" style="697" customWidth="1"/>
    <col min="8732" max="8960" width="9.140625" style="697"/>
    <col min="8961" max="8961" width="5.7109375" style="697" customWidth="1"/>
    <col min="8962" max="8962" width="1.7109375" style="697" customWidth="1"/>
    <col min="8963" max="8963" width="5.7109375" style="697" customWidth="1"/>
    <col min="8964" max="8966" width="3.7109375" style="697" customWidth="1"/>
    <col min="8967" max="8967" width="1.7109375" style="697" customWidth="1"/>
    <col min="8968" max="8968" width="5.7109375" style="697" customWidth="1"/>
    <col min="8969" max="8970" width="3.7109375" style="697" customWidth="1"/>
    <col min="8971" max="8971" width="1.7109375" style="697" customWidth="1"/>
    <col min="8972" max="8975" width="3.7109375" style="697" customWidth="1"/>
    <col min="8976" max="8976" width="2.85546875" style="697" customWidth="1"/>
    <col min="8977" max="8977" width="3.7109375" style="697" customWidth="1"/>
    <col min="8978" max="8978" width="4" style="697" customWidth="1"/>
    <col min="8979" max="8979" width="3.7109375" style="697" customWidth="1"/>
    <col min="8980" max="8981" width="1.7109375" style="697" customWidth="1"/>
    <col min="8982" max="8982" width="2.7109375" style="697" customWidth="1"/>
    <col min="8983" max="8983" width="4.140625" style="697" customWidth="1"/>
    <col min="8984" max="8987" width="3.7109375" style="697" customWidth="1"/>
    <col min="8988" max="9216" width="9.140625" style="697"/>
    <col min="9217" max="9217" width="5.7109375" style="697" customWidth="1"/>
    <col min="9218" max="9218" width="1.7109375" style="697" customWidth="1"/>
    <col min="9219" max="9219" width="5.7109375" style="697" customWidth="1"/>
    <col min="9220" max="9222" width="3.7109375" style="697" customWidth="1"/>
    <col min="9223" max="9223" width="1.7109375" style="697" customWidth="1"/>
    <col min="9224" max="9224" width="5.7109375" style="697" customWidth="1"/>
    <col min="9225" max="9226" width="3.7109375" style="697" customWidth="1"/>
    <col min="9227" max="9227" width="1.7109375" style="697" customWidth="1"/>
    <col min="9228" max="9231" width="3.7109375" style="697" customWidth="1"/>
    <col min="9232" max="9232" width="2.85546875" style="697" customWidth="1"/>
    <col min="9233" max="9233" width="3.7109375" style="697" customWidth="1"/>
    <col min="9234" max="9234" width="4" style="697" customWidth="1"/>
    <col min="9235" max="9235" width="3.7109375" style="697" customWidth="1"/>
    <col min="9236" max="9237" width="1.7109375" style="697" customWidth="1"/>
    <col min="9238" max="9238" width="2.7109375" style="697" customWidth="1"/>
    <col min="9239" max="9239" width="4.140625" style="697" customWidth="1"/>
    <col min="9240" max="9243" width="3.7109375" style="697" customWidth="1"/>
    <col min="9244" max="9472" width="9.140625" style="697"/>
    <col min="9473" max="9473" width="5.7109375" style="697" customWidth="1"/>
    <col min="9474" max="9474" width="1.7109375" style="697" customWidth="1"/>
    <col min="9475" max="9475" width="5.7109375" style="697" customWidth="1"/>
    <col min="9476" max="9478" width="3.7109375" style="697" customWidth="1"/>
    <col min="9479" max="9479" width="1.7109375" style="697" customWidth="1"/>
    <col min="9480" max="9480" width="5.7109375" style="697" customWidth="1"/>
    <col min="9481" max="9482" width="3.7109375" style="697" customWidth="1"/>
    <col min="9483" max="9483" width="1.7109375" style="697" customWidth="1"/>
    <col min="9484" max="9487" width="3.7109375" style="697" customWidth="1"/>
    <col min="9488" max="9488" width="2.85546875" style="697" customWidth="1"/>
    <col min="9489" max="9489" width="3.7109375" style="697" customWidth="1"/>
    <col min="9490" max="9490" width="4" style="697" customWidth="1"/>
    <col min="9491" max="9491" width="3.7109375" style="697" customWidth="1"/>
    <col min="9492" max="9493" width="1.7109375" style="697" customWidth="1"/>
    <col min="9494" max="9494" width="2.7109375" style="697" customWidth="1"/>
    <col min="9495" max="9495" width="4.140625" style="697" customWidth="1"/>
    <col min="9496" max="9499" width="3.7109375" style="697" customWidth="1"/>
    <col min="9500" max="9728" width="9.140625" style="697"/>
    <col min="9729" max="9729" width="5.7109375" style="697" customWidth="1"/>
    <col min="9730" max="9730" width="1.7109375" style="697" customWidth="1"/>
    <col min="9731" max="9731" width="5.7109375" style="697" customWidth="1"/>
    <col min="9732" max="9734" width="3.7109375" style="697" customWidth="1"/>
    <col min="9735" max="9735" width="1.7109375" style="697" customWidth="1"/>
    <col min="9736" max="9736" width="5.7109375" style="697" customWidth="1"/>
    <col min="9737" max="9738" width="3.7109375" style="697" customWidth="1"/>
    <col min="9739" max="9739" width="1.7109375" style="697" customWidth="1"/>
    <col min="9740" max="9743" width="3.7109375" style="697" customWidth="1"/>
    <col min="9744" max="9744" width="2.85546875" style="697" customWidth="1"/>
    <col min="9745" max="9745" width="3.7109375" style="697" customWidth="1"/>
    <col min="9746" max="9746" width="4" style="697" customWidth="1"/>
    <col min="9747" max="9747" width="3.7109375" style="697" customWidth="1"/>
    <col min="9748" max="9749" width="1.7109375" style="697" customWidth="1"/>
    <col min="9750" max="9750" width="2.7109375" style="697" customWidth="1"/>
    <col min="9751" max="9751" width="4.140625" style="697" customWidth="1"/>
    <col min="9752" max="9755" width="3.7109375" style="697" customWidth="1"/>
    <col min="9756" max="9984" width="9.140625" style="697"/>
    <col min="9985" max="9985" width="5.7109375" style="697" customWidth="1"/>
    <col min="9986" max="9986" width="1.7109375" style="697" customWidth="1"/>
    <col min="9987" max="9987" width="5.7109375" style="697" customWidth="1"/>
    <col min="9988" max="9990" width="3.7109375" style="697" customWidth="1"/>
    <col min="9991" max="9991" width="1.7109375" style="697" customWidth="1"/>
    <col min="9992" max="9992" width="5.7109375" style="697" customWidth="1"/>
    <col min="9993" max="9994" width="3.7109375" style="697" customWidth="1"/>
    <col min="9995" max="9995" width="1.7109375" style="697" customWidth="1"/>
    <col min="9996" max="9999" width="3.7109375" style="697" customWidth="1"/>
    <col min="10000" max="10000" width="2.85546875" style="697" customWidth="1"/>
    <col min="10001" max="10001" width="3.7109375" style="697" customWidth="1"/>
    <col min="10002" max="10002" width="4" style="697" customWidth="1"/>
    <col min="10003" max="10003" width="3.7109375" style="697" customWidth="1"/>
    <col min="10004" max="10005" width="1.7109375" style="697" customWidth="1"/>
    <col min="10006" max="10006" width="2.7109375" style="697" customWidth="1"/>
    <col min="10007" max="10007" width="4.140625" style="697" customWidth="1"/>
    <col min="10008" max="10011" width="3.7109375" style="697" customWidth="1"/>
    <col min="10012" max="10240" width="9.140625" style="697"/>
    <col min="10241" max="10241" width="5.7109375" style="697" customWidth="1"/>
    <col min="10242" max="10242" width="1.7109375" style="697" customWidth="1"/>
    <col min="10243" max="10243" width="5.7109375" style="697" customWidth="1"/>
    <col min="10244" max="10246" width="3.7109375" style="697" customWidth="1"/>
    <col min="10247" max="10247" width="1.7109375" style="697" customWidth="1"/>
    <col min="10248" max="10248" width="5.7109375" style="697" customWidth="1"/>
    <col min="10249" max="10250" width="3.7109375" style="697" customWidth="1"/>
    <col min="10251" max="10251" width="1.7109375" style="697" customWidth="1"/>
    <col min="10252" max="10255" width="3.7109375" style="697" customWidth="1"/>
    <col min="10256" max="10256" width="2.85546875" style="697" customWidth="1"/>
    <col min="10257" max="10257" width="3.7109375" style="697" customWidth="1"/>
    <col min="10258" max="10258" width="4" style="697" customWidth="1"/>
    <col min="10259" max="10259" width="3.7109375" style="697" customWidth="1"/>
    <col min="10260" max="10261" width="1.7109375" style="697" customWidth="1"/>
    <col min="10262" max="10262" width="2.7109375" style="697" customWidth="1"/>
    <col min="10263" max="10263" width="4.140625" style="697" customWidth="1"/>
    <col min="10264" max="10267" width="3.7109375" style="697" customWidth="1"/>
    <col min="10268" max="10496" width="9.140625" style="697"/>
    <col min="10497" max="10497" width="5.7109375" style="697" customWidth="1"/>
    <col min="10498" max="10498" width="1.7109375" style="697" customWidth="1"/>
    <col min="10499" max="10499" width="5.7109375" style="697" customWidth="1"/>
    <col min="10500" max="10502" width="3.7109375" style="697" customWidth="1"/>
    <col min="10503" max="10503" width="1.7109375" style="697" customWidth="1"/>
    <col min="10504" max="10504" width="5.7109375" style="697" customWidth="1"/>
    <col min="10505" max="10506" width="3.7109375" style="697" customWidth="1"/>
    <col min="10507" max="10507" width="1.7109375" style="697" customWidth="1"/>
    <col min="10508" max="10511" width="3.7109375" style="697" customWidth="1"/>
    <col min="10512" max="10512" width="2.85546875" style="697" customWidth="1"/>
    <col min="10513" max="10513" width="3.7109375" style="697" customWidth="1"/>
    <col min="10514" max="10514" width="4" style="697" customWidth="1"/>
    <col min="10515" max="10515" width="3.7109375" style="697" customWidth="1"/>
    <col min="10516" max="10517" width="1.7109375" style="697" customWidth="1"/>
    <col min="10518" max="10518" width="2.7109375" style="697" customWidth="1"/>
    <col min="10519" max="10519" width="4.140625" style="697" customWidth="1"/>
    <col min="10520" max="10523" width="3.7109375" style="697" customWidth="1"/>
    <col min="10524" max="10752" width="9.140625" style="697"/>
    <col min="10753" max="10753" width="5.7109375" style="697" customWidth="1"/>
    <col min="10754" max="10754" width="1.7109375" style="697" customWidth="1"/>
    <col min="10755" max="10755" width="5.7109375" style="697" customWidth="1"/>
    <col min="10756" max="10758" width="3.7109375" style="697" customWidth="1"/>
    <col min="10759" max="10759" width="1.7109375" style="697" customWidth="1"/>
    <col min="10760" max="10760" width="5.7109375" style="697" customWidth="1"/>
    <col min="10761" max="10762" width="3.7109375" style="697" customWidth="1"/>
    <col min="10763" max="10763" width="1.7109375" style="697" customWidth="1"/>
    <col min="10764" max="10767" width="3.7109375" style="697" customWidth="1"/>
    <col min="10768" max="10768" width="2.85546875" style="697" customWidth="1"/>
    <col min="10769" max="10769" width="3.7109375" style="697" customWidth="1"/>
    <col min="10770" max="10770" width="4" style="697" customWidth="1"/>
    <col min="10771" max="10771" width="3.7109375" style="697" customWidth="1"/>
    <col min="10772" max="10773" width="1.7109375" style="697" customWidth="1"/>
    <col min="10774" max="10774" width="2.7109375" style="697" customWidth="1"/>
    <col min="10775" max="10775" width="4.140625" style="697" customWidth="1"/>
    <col min="10776" max="10779" width="3.7109375" style="697" customWidth="1"/>
    <col min="10780" max="11008" width="9.140625" style="697"/>
    <col min="11009" max="11009" width="5.7109375" style="697" customWidth="1"/>
    <col min="11010" max="11010" width="1.7109375" style="697" customWidth="1"/>
    <col min="11011" max="11011" width="5.7109375" style="697" customWidth="1"/>
    <col min="11012" max="11014" width="3.7109375" style="697" customWidth="1"/>
    <col min="11015" max="11015" width="1.7109375" style="697" customWidth="1"/>
    <col min="11016" max="11016" width="5.7109375" style="697" customWidth="1"/>
    <col min="11017" max="11018" width="3.7109375" style="697" customWidth="1"/>
    <col min="11019" max="11019" width="1.7109375" style="697" customWidth="1"/>
    <col min="11020" max="11023" width="3.7109375" style="697" customWidth="1"/>
    <col min="11024" max="11024" width="2.85546875" style="697" customWidth="1"/>
    <col min="11025" max="11025" width="3.7109375" style="697" customWidth="1"/>
    <col min="11026" max="11026" width="4" style="697" customWidth="1"/>
    <col min="11027" max="11027" width="3.7109375" style="697" customWidth="1"/>
    <col min="11028" max="11029" width="1.7109375" style="697" customWidth="1"/>
    <col min="11030" max="11030" width="2.7109375" style="697" customWidth="1"/>
    <col min="11031" max="11031" width="4.140625" style="697" customWidth="1"/>
    <col min="11032" max="11035" width="3.7109375" style="697" customWidth="1"/>
    <col min="11036" max="11264" width="9.140625" style="697"/>
    <col min="11265" max="11265" width="5.7109375" style="697" customWidth="1"/>
    <col min="11266" max="11266" width="1.7109375" style="697" customWidth="1"/>
    <col min="11267" max="11267" width="5.7109375" style="697" customWidth="1"/>
    <col min="11268" max="11270" width="3.7109375" style="697" customWidth="1"/>
    <col min="11271" max="11271" width="1.7109375" style="697" customWidth="1"/>
    <col min="11272" max="11272" width="5.7109375" style="697" customWidth="1"/>
    <col min="11273" max="11274" width="3.7109375" style="697" customWidth="1"/>
    <col min="11275" max="11275" width="1.7109375" style="697" customWidth="1"/>
    <col min="11276" max="11279" width="3.7109375" style="697" customWidth="1"/>
    <col min="11280" max="11280" width="2.85546875" style="697" customWidth="1"/>
    <col min="11281" max="11281" width="3.7109375" style="697" customWidth="1"/>
    <col min="11282" max="11282" width="4" style="697" customWidth="1"/>
    <col min="11283" max="11283" width="3.7109375" style="697" customWidth="1"/>
    <col min="11284" max="11285" width="1.7109375" style="697" customWidth="1"/>
    <col min="11286" max="11286" width="2.7109375" style="697" customWidth="1"/>
    <col min="11287" max="11287" width="4.140625" style="697" customWidth="1"/>
    <col min="11288" max="11291" width="3.7109375" style="697" customWidth="1"/>
    <col min="11292" max="11520" width="9.140625" style="697"/>
    <col min="11521" max="11521" width="5.7109375" style="697" customWidth="1"/>
    <col min="11522" max="11522" width="1.7109375" style="697" customWidth="1"/>
    <col min="11523" max="11523" width="5.7109375" style="697" customWidth="1"/>
    <col min="11524" max="11526" width="3.7109375" style="697" customWidth="1"/>
    <col min="11527" max="11527" width="1.7109375" style="697" customWidth="1"/>
    <col min="11528" max="11528" width="5.7109375" style="697" customWidth="1"/>
    <col min="11529" max="11530" width="3.7109375" style="697" customWidth="1"/>
    <col min="11531" max="11531" width="1.7109375" style="697" customWidth="1"/>
    <col min="11532" max="11535" width="3.7109375" style="697" customWidth="1"/>
    <col min="11536" max="11536" width="2.85546875" style="697" customWidth="1"/>
    <col min="11537" max="11537" width="3.7109375" style="697" customWidth="1"/>
    <col min="11538" max="11538" width="4" style="697" customWidth="1"/>
    <col min="11539" max="11539" width="3.7109375" style="697" customWidth="1"/>
    <col min="11540" max="11541" width="1.7109375" style="697" customWidth="1"/>
    <col min="11542" max="11542" width="2.7109375" style="697" customWidth="1"/>
    <col min="11543" max="11543" width="4.140625" style="697" customWidth="1"/>
    <col min="11544" max="11547" width="3.7109375" style="697" customWidth="1"/>
    <col min="11548" max="11776" width="9.140625" style="697"/>
    <col min="11777" max="11777" width="5.7109375" style="697" customWidth="1"/>
    <col min="11778" max="11778" width="1.7109375" style="697" customWidth="1"/>
    <col min="11779" max="11779" width="5.7109375" style="697" customWidth="1"/>
    <col min="11780" max="11782" width="3.7109375" style="697" customWidth="1"/>
    <col min="11783" max="11783" width="1.7109375" style="697" customWidth="1"/>
    <col min="11784" max="11784" width="5.7109375" style="697" customWidth="1"/>
    <col min="11785" max="11786" width="3.7109375" style="697" customWidth="1"/>
    <col min="11787" max="11787" width="1.7109375" style="697" customWidth="1"/>
    <col min="11788" max="11791" width="3.7109375" style="697" customWidth="1"/>
    <col min="11792" max="11792" width="2.85546875" style="697" customWidth="1"/>
    <col min="11793" max="11793" width="3.7109375" style="697" customWidth="1"/>
    <col min="11794" max="11794" width="4" style="697" customWidth="1"/>
    <col min="11795" max="11795" width="3.7109375" style="697" customWidth="1"/>
    <col min="11796" max="11797" width="1.7109375" style="697" customWidth="1"/>
    <col min="11798" max="11798" width="2.7109375" style="697" customWidth="1"/>
    <col min="11799" max="11799" width="4.140625" style="697" customWidth="1"/>
    <col min="11800" max="11803" width="3.7109375" style="697" customWidth="1"/>
    <col min="11804" max="12032" width="9.140625" style="697"/>
    <col min="12033" max="12033" width="5.7109375" style="697" customWidth="1"/>
    <col min="12034" max="12034" width="1.7109375" style="697" customWidth="1"/>
    <col min="12035" max="12035" width="5.7109375" style="697" customWidth="1"/>
    <col min="12036" max="12038" width="3.7109375" style="697" customWidth="1"/>
    <col min="12039" max="12039" width="1.7109375" style="697" customWidth="1"/>
    <col min="12040" max="12040" width="5.7109375" style="697" customWidth="1"/>
    <col min="12041" max="12042" width="3.7109375" style="697" customWidth="1"/>
    <col min="12043" max="12043" width="1.7109375" style="697" customWidth="1"/>
    <col min="12044" max="12047" width="3.7109375" style="697" customWidth="1"/>
    <col min="12048" max="12048" width="2.85546875" style="697" customWidth="1"/>
    <col min="12049" max="12049" width="3.7109375" style="697" customWidth="1"/>
    <col min="12050" max="12050" width="4" style="697" customWidth="1"/>
    <col min="12051" max="12051" width="3.7109375" style="697" customWidth="1"/>
    <col min="12052" max="12053" width="1.7109375" style="697" customWidth="1"/>
    <col min="12054" max="12054" width="2.7109375" style="697" customWidth="1"/>
    <col min="12055" max="12055" width="4.140625" style="697" customWidth="1"/>
    <col min="12056" max="12059" width="3.7109375" style="697" customWidth="1"/>
    <col min="12060" max="12288" width="9.140625" style="697"/>
    <col min="12289" max="12289" width="5.7109375" style="697" customWidth="1"/>
    <col min="12290" max="12290" width="1.7109375" style="697" customWidth="1"/>
    <col min="12291" max="12291" width="5.7109375" style="697" customWidth="1"/>
    <col min="12292" max="12294" width="3.7109375" style="697" customWidth="1"/>
    <col min="12295" max="12295" width="1.7109375" style="697" customWidth="1"/>
    <col min="12296" max="12296" width="5.7109375" style="697" customWidth="1"/>
    <col min="12297" max="12298" width="3.7109375" style="697" customWidth="1"/>
    <col min="12299" max="12299" width="1.7109375" style="697" customWidth="1"/>
    <col min="12300" max="12303" width="3.7109375" style="697" customWidth="1"/>
    <col min="12304" max="12304" width="2.85546875" style="697" customWidth="1"/>
    <col min="12305" max="12305" width="3.7109375" style="697" customWidth="1"/>
    <col min="12306" max="12306" width="4" style="697" customWidth="1"/>
    <col min="12307" max="12307" width="3.7109375" style="697" customWidth="1"/>
    <col min="12308" max="12309" width="1.7109375" style="697" customWidth="1"/>
    <col min="12310" max="12310" width="2.7109375" style="697" customWidth="1"/>
    <col min="12311" max="12311" width="4.140625" style="697" customWidth="1"/>
    <col min="12312" max="12315" width="3.7109375" style="697" customWidth="1"/>
    <col min="12316" max="12544" width="9.140625" style="697"/>
    <col min="12545" max="12545" width="5.7109375" style="697" customWidth="1"/>
    <col min="12546" max="12546" width="1.7109375" style="697" customWidth="1"/>
    <col min="12547" max="12547" width="5.7109375" style="697" customWidth="1"/>
    <col min="12548" max="12550" width="3.7109375" style="697" customWidth="1"/>
    <col min="12551" max="12551" width="1.7109375" style="697" customWidth="1"/>
    <col min="12552" max="12552" width="5.7109375" style="697" customWidth="1"/>
    <col min="12553" max="12554" width="3.7109375" style="697" customWidth="1"/>
    <col min="12555" max="12555" width="1.7109375" style="697" customWidth="1"/>
    <col min="12556" max="12559" width="3.7109375" style="697" customWidth="1"/>
    <col min="12560" max="12560" width="2.85546875" style="697" customWidth="1"/>
    <col min="12561" max="12561" width="3.7109375" style="697" customWidth="1"/>
    <col min="12562" max="12562" width="4" style="697" customWidth="1"/>
    <col min="12563" max="12563" width="3.7109375" style="697" customWidth="1"/>
    <col min="12564" max="12565" width="1.7109375" style="697" customWidth="1"/>
    <col min="12566" max="12566" width="2.7109375" style="697" customWidth="1"/>
    <col min="12567" max="12567" width="4.140625" style="697" customWidth="1"/>
    <col min="12568" max="12571" width="3.7109375" style="697" customWidth="1"/>
    <col min="12572" max="12800" width="9.140625" style="697"/>
    <col min="12801" max="12801" width="5.7109375" style="697" customWidth="1"/>
    <col min="12802" max="12802" width="1.7109375" style="697" customWidth="1"/>
    <col min="12803" max="12803" width="5.7109375" style="697" customWidth="1"/>
    <col min="12804" max="12806" width="3.7109375" style="697" customWidth="1"/>
    <col min="12807" max="12807" width="1.7109375" style="697" customWidth="1"/>
    <col min="12808" max="12808" width="5.7109375" style="697" customWidth="1"/>
    <col min="12809" max="12810" width="3.7109375" style="697" customWidth="1"/>
    <col min="12811" max="12811" width="1.7109375" style="697" customWidth="1"/>
    <col min="12812" max="12815" width="3.7109375" style="697" customWidth="1"/>
    <col min="12816" max="12816" width="2.85546875" style="697" customWidth="1"/>
    <col min="12817" max="12817" width="3.7109375" style="697" customWidth="1"/>
    <col min="12818" max="12818" width="4" style="697" customWidth="1"/>
    <col min="12819" max="12819" width="3.7109375" style="697" customWidth="1"/>
    <col min="12820" max="12821" width="1.7109375" style="697" customWidth="1"/>
    <col min="12822" max="12822" width="2.7109375" style="697" customWidth="1"/>
    <col min="12823" max="12823" width="4.140625" style="697" customWidth="1"/>
    <col min="12824" max="12827" width="3.7109375" style="697" customWidth="1"/>
    <col min="12828" max="13056" width="9.140625" style="697"/>
    <col min="13057" max="13057" width="5.7109375" style="697" customWidth="1"/>
    <col min="13058" max="13058" width="1.7109375" style="697" customWidth="1"/>
    <col min="13059" max="13059" width="5.7109375" style="697" customWidth="1"/>
    <col min="13060" max="13062" width="3.7109375" style="697" customWidth="1"/>
    <col min="13063" max="13063" width="1.7109375" style="697" customWidth="1"/>
    <col min="13064" max="13064" width="5.7109375" style="697" customWidth="1"/>
    <col min="13065" max="13066" width="3.7109375" style="697" customWidth="1"/>
    <col min="13067" max="13067" width="1.7109375" style="697" customWidth="1"/>
    <col min="13068" max="13071" width="3.7109375" style="697" customWidth="1"/>
    <col min="13072" max="13072" width="2.85546875" style="697" customWidth="1"/>
    <col min="13073" max="13073" width="3.7109375" style="697" customWidth="1"/>
    <col min="13074" max="13074" width="4" style="697" customWidth="1"/>
    <col min="13075" max="13075" width="3.7109375" style="697" customWidth="1"/>
    <col min="13076" max="13077" width="1.7109375" style="697" customWidth="1"/>
    <col min="13078" max="13078" width="2.7109375" style="697" customWidth="1"/>
    <col min="13079" max="13079" width="4.140625" style="697" customWidth="1"/>
    <col min="13080" max="13083" width="3.7109375" style="697" customWidth="1"/>
    <col min="13084" max="13312" width="9.140625" style="697"/>
    <col min="13313" max="13313" width="5.7109375" style="697" customWidth="1"/>
    <col min="13314" max="13314" width="1.7109375" style="697" customWidth="1"/>
    <col min="13315" max="13315" width="5.7109375" style="697" customWidth="1"/>
    <col min="13316" max="13318" width="3.7109375" style="697" customWidth="1"/>
    <col min="13319" max="13319" width="1.7109375" style="697" customWidth="1"/>
    <col min="13320" max="13320" width="5.7109375" style="697" customWidth="1"/>
    <col min="13321" max="13322" width="3.7109375" style="697" customWidth="1"/>
    <col min="13323" max="13323" width="1.7109375" style="697" customWidth="1"/>
    <col min="13324" max="13327" width="3.7109375" style="697" customWidth="1"/>
    <col min="13328" max="13328" width="2.85546875" style="697" customWidth="1"/>
    <col min="13329" max="13329" width="3.7109375" style="697" customWidth="1"/>
    <col min="13330" max="13330" width="4" style="697" customWidth="1"/>
    <col min="13331" max="13331" width="3.7109375" style="697" customWidth="1"/>
    <col min="13332" max="13333" width="1.7109375" style="697" customWidth="1"/>
    <col min="13334" max="13334" width="2.7109375" style="697" customWidth="1"/>
    <col min="13335" max="13335" width="4.140625" style="697" customWidth="1"/>
    <col min="13336" max="13339" width="3.7109375" style="697" customWidth="1"/>
    <col min="13340" max="13568" width="9.140625" style="697"/>
    <col min="13569" max="13569" width="5.7109375" style="697" customWidth="1"/>
    <col min="13570" max="13570" width="1.7109375" style="697" customWidth="1"/>
    <col min="13571" max="13571" width="5.7109375" style="697" customWidth="1"/>
    <col min="13572" max="13574" width="3.7109375" style="697" customWidth="1"/>
    <col min="13575" max="13575" width="1.7109375" style="697" customWidth="1"/>
    <col min="13576" max="13576" width="5.7109375" style="697" customWidth="1"/>
    <col min="13577" max="13578" width="3.7109375" style="697" customWidth="1"/>
    <col min="13579" max="13579" width="1.7109375" style="697" customWidth="1"/>
    <col min="13580" max="13583" width="3.7109375" style="697" customWidth="1"/>
    <col min="13584" max="13584" width="2.85546875" style="697" customWidth="1"/>
    <col min="13585" max="13585" width="3.7109375" style="697" customWidth="1"/>
    <col min="13586" max="13586" width="4" style="697" customWidth="1"/>
    <col min="13587" max="13587" width="3.7109375" style="697" customWidth="1"/>
    <col min="13588" max="13589" width="1.7109375" style="697" customWidth="1"/>
    <col min="13590" max="13590" width="2.7109375" style="697" customWidth="1"/>
    <col min="13591" max="13591" width="4.140625" style="697" customWidth="1"/>
    <col min="13592" max="13595" width="3.7109375" style="697" customWidth="1"/>
    <col min="13596" max="13824" width="9.140625" style="697"/>
    <col min="13825" max="13825" width="5.7109375" style="697" customWidth="1"/>
    <col min="13826" max="13826" width="1.7109375" style="697" customWidth="1"/>
    <col min="13827" max="13827" width="5.7109375" style="697" customWidth="1"/>
    <col min="13828" max="13830" width="3.7109375" style="697" customWidth="1"/>
    <col min="13831" max="13831" width="1.7109375" style="697" customWidth="1"/>
    <col min="13832" max="13832" width="5.7109375" style="697" customWidth="1"/>
    <col min="13833" max="13834" width="3.7109375" style="697" customWidth="1"/>
    <col min="13835" max="13835" width="1.7109375" style="697" customWidth="1"/>
    <col min="13836" max="13839" width="3.7109375" style="697" customWidth="1"/>
    <col min="13840" max="13840" width="2.85546875" style="697" customWidth="1"/>
    <col min="13841" max="13841" width="3.7109375" style="697" customWidth="1"/>
    <col min="13842" max="13842" width="4" style="697" customWidth="1"/>
    <col min="13843" max="13843" width="3.7109375" style="697" customWidth="1"/>
    <col min="13844" max="13845" width="1.7109375" style="697" customWidth="1"/>
    <col min="13846" max="13846" width="2.7109375" style="697" customWidth="1"/>
    <col min="13847" max="13847" width="4.140625" style="697" customWidth="1"/>
    <col min="13848" max="13851" width="3.7109375" style="697" customWidth="1"/>
    <col min="13852" max="14080" width="9.140625" style="697"/>
    <col min="14081" max="14081" width="5.7109375" style="697" customWidth="1"/>
    <col min="14082" max="14082" width="1.7109375" style="697" customWidth="1"/>
    <col min="14083" max="14083" width="5.7109375" style="697" customWidth="1"/>
    <col min="14084" max="14086" width="3.7109375" style="697" customWidth="1"/>
    <col min="14087" max="14087" width="1.7109375" style="697" customWidth="1"/>
    <col min="14088" max="14088" width="5.7109375" style="697" customWidth="1"/>
    <col min="14089" max="14090" width="3.7109375" style="697" customWidth="1"/>
    <col min="14091" max="14091" width="1.7109375" style="697" customWidth="1"/>
    <col min="14092" max="14095" width="3.7109375" style="697" customWidth="1"/>
    <col min="14096" max="14096" width="2.85546875" style="697" customWidth="1"/>
    <col min="14097" max="14097" width="3.7109375" style="697" customWidth="1"/>
    <col min="14098" max="14098" width="4" style="697" customWidth="1"/>
    <col min="14099" max="14099" width="3.7109375" style="697" customWidth="1"/>
    <col min="14100" max="14101" width="1.7109375" style="697" customWidth="1"/>
    <col min="14102" max="14102" width="2.7109375" style="697" customWidth="1"/>
    <col min="14103" max="14103" width="4.140625" style="697" customWidth="1"/>
    <col min="14104" max="14107" width="3.7109375" style="697" customWidth="1"/>
    <col min="14108" max="14336" width="9.140625" style="697"/>
    <col min="14337" max="14337" width="5.7109375" style="697" customWidth="1"/>
    <col min="14338" max="14338" width="1.7109375" style="697" customWidth="1"/>
    <col min="14339" max="14339" width="5.7109375" style="697" customWidth="1"/>
    <col min="14340" max="14342" width="3.7109375" style="697" customWidth="1"/>
    <col min="14343" max="14343" width="1.7109375" style="697" customWidth="1"/>
    <col min="14344" max="14344" width="5.7109375" style="697" customWidth="1"/>
    <col min="14345" max="14346" width="3.7109375" style="697" customWidth="1"/>
    <col min="14347" max="14347" width="1.7109375" style="697" customWidth="1"/>
    <col min="14348" max="14351" width="3.7109375" style="697" customWidth="1"/>
    <col min="14352" max="14352" width="2.85546875" style="697" customWidth="1"/>
    <col min="14353" max="14353" width="3.7109375" style="697" customWidth="1"/>
    <col min="14354" max="14354" width="4" style="697" customWidth="1"/>
    <col min="14355" max="14355" width="3.7109375" style="697" customWidth="1"/>
    <col min="14356" max="14357" width="1.7109375" style="697" customWidth="1"/>
    <col min="14358" max="14358" width="2.7109375" style="697" customWidth="1"/>
    <col min="14359" max="14359" width="4.140625" style="697" customWidth="1"/>
    <col min="14360" max="14363" width="3.7109375" style="697" customWidth="1"/>
    <col min="14364" max="14592" width="9.140625" style="697"/>
    <col min="14593" max="14593" width="5.7109375" style="697" customWidth="1"/>
    <col min="14594" max="14594" width="1.7109375" style="697" customWidth="1"/>
    <col min="14595" max="14595" width="5.7109375" style="697" customWidth="1"/>
    <col min="14596" max="14598" width="3.7109375" style="697" customWidth="1"/>
    <col min="14599" max="14599" width="1.7109375" style="697" customWidth="1"/>
    <col min="14600" max="14600" width="5.7109375" style="697" customWidth="1"/>
    <col min="14601" max="14602" width="3.7109375" style="697" customWidth="1"/>
    <col min="14603" max="14603" width="1.7109375" style="697" customWidth="1"/>
    <col min="14604" max="14607" width="3.7109375" style="697" customWidth="1"/>
    <col min="14608" max="14608" width="2.85546875" style="697" customWidth="1"/>
    <col min="14609" max="14609" width="3.7109375" style="697" customWidth="1"/>
    <col min="14610" max="14610" width="4" style="697" customWidth="1"/>
    <col min="14611" max="14611" width="3.7109375" style="697" customWidth="1"/>
    <col min="14612" max="14613" width="1.7109375" style="697" customWidth="1"/>
    <col min="14614" max="14614" width="2.7109375" style="697" customWidth="1"/>
    <col min="14615" max="14615" width="4.140625" style="697" customWidth="1"/>
    <col min="14616" max="14619" width="3.7109375" style="697" customWidth="1"/>
    <col min="14620" max="14848" width="9.140625" style="697"/>
    <col min="14849" max="14849" width="5.7109375" style="697" customWidth="1"/>
    <col min="14850" max="14850" width="1.7109375" style="697" customWidth="1"/>
    <col min="14851" max="14851" width="5.7109375" style="697" customWidth="1"/>
    <col min="14852" max="14854" width="3.7109375" style="697" customWidth="1"/>
    <col min="14855" max="14855" width="1.7109375" style="697" customWidth="1"/>
    <col min="14856" max="14856" width="5.7109375" style="697" customWidth="1"/>
    <col min="14857" max="14858" width="3.7109375" style="697" customWidth="1"/>
    <col min="14859" max="14859" width="1.7109375" style="697" customWidth="1"/>
    <col min="14860" max="14863" width="3.7109375" style="697" customWidth="1"/>
    <col min="14864" max="14864" width="2.85546875" style="697" customWidth="1"/>
    <col min="14865" max="14865" width="3.7109375" style="697" customWidth="1"/>
    <col min="14866" max="14866" width="4" style="697" customWidth="1"/>
    <col min="14867" max="14867" width="3.7109375" style="697" customWidth="1"/>
    <col min="14868" max="14869" width="1.7109375" style="697" customWidth="1"/>
    <col min="14870" max="14870" width="2.7109375" style="697" customWidth="1"/>
    <col min="14871" max="14871" width="4.140625" style="697" customWidth="1"/>
    <col min="14872" max="14875" width="3.7109375" style="697" customWidth="1"/>
    <col min="14876" max="15104" width="9.140625" style="697"/>
    <col min="15105" max="15105" width="5.7109375" style="697" customWidth="1"/>
    <col min="15106" max="15106" width="1.7109375" style="697" customWidth="1"/>
    <col min="15107" max="15107" width="5.7109375" style="697" customWidth="1"/>
    <col min="15108" max="15110" width="3.7109375" style="697" customWidth="1"/>
    <col min="15111" max="15111" width="1.7109375" style="697" customWidth="1"/>
    <col min="15112" max="15112" width="5.7109375" style="697" customWidth="1"/>
    <col min="15113" max="15114" width="3.7109375" style="697" customWidth="1"/>
    <col min="15115" max="15115" width="1.7109375" style="697" customWidth="1"/>
    <col min="15116" max="15119" width="3.7109375" style="697" customWidth="1"/>
    <col min="15120" max="15120" width="2.85546875" style="697" customWidth="1"/>
    <col min="15121" max="15121" width="3.7109375" style="697" customWidth="1"/>
    <col min="15122" max="15122" width="4" style="697" customWidth="1"/>
    <col min="15123" max="15123" width="3.7109375" style="697" customWidth="1"/>
    <col min="15124" max="15125" width="1.7109375" style="697" customWidth="1"/>
    <col min="15126" max="15126" width="2.7109375" style="697" customWidth="1"/>
    <col min="15127" max="15127" width="4.140625" style="697" customWidth="1"/>
    <col min="15128" max="15131" width="3.7109375" style="697" customWidth="1"/>
    <col min="15132" max="15360" width="9.140625" style="697"/>
    <col min="15361" max="15361" width="5.7109375" style="697" customWidth="1"/>
    <col min="15362" max="15362" width="1.7109375" style="697" customWidth="1"/>
    <col min="15363" max="15363" width="5.7109375" style="697" customWidth="1"/>
    <col min="15364" max="15366" width="3.7109375" style="697" customWidth="1"/>
    <col min="15367" max="15367" width="1.7109375" style="697" customWidth="1"/>
    <col min="15368" max="15368" width="5.7109375" style="697" customWidth="1"/>
    <col min="15369" max="15370" width="3.7109375" style="697" customWidth="1"/>
    <col min="15371" max="15371" width="1.7109375" style="697" customWidth="1"/>
    <col min="15372" max="15375" width="3.7109375" style="697" customWidth="1"/>
    <col min="15376" max="15376" width="2.85546875" style="697" customWidth="1"/>
    <col min="15377" max="15377" width="3.7109375" style="697" customWidth="1"/>
    <col min="15378" max="15378" width="4" style="697" customWidth="1"/>
    <col min="15379" max="15379" width="3.7109375" style="697" customWidth="1"/>
    <col min="15380" max="15381" width="1.7109375" style="697" customWidth="1"/>
    <col min="15382" max="15382" width="2.7109375" style="697" customWidth="1"/>
    <col min="15383" max="15383" width="4.140625" style="697" customWidth="1"/>
    <col min="15384" max="15387" width="3.7109375" style="697" customWidth="1"/>
    <col min="15388" max="15616" width="9.140625" style="697"/>
    <col min="15617" max="15617" width="5.7109375" style="697" customWidth="1"/>
    <col min="15618" max="15618" width="1.7109375" style="697" customWidth="1"/>
    <col min="15619" max="15619" width="5.7109375" style="697" customWidth="1"/>
    <col min="15620" max="15622" width="3.7109375" style="697" customWidth="1"/>
    <col min="15623" max="15623" width="1.7109375" style="697" customWidth="1"/>
    <col min="15624" max="15624" width="5.7109375" style="697" customWidth="1"/>
    <col min="15625" max="15626" width="3.7109375" style="697" customWidth="1"/>
    <col min="15627" max="15627" width="1.7109375" style="697" customWidth="1"/>
    <col min="15628" max="15631" width="3.7109375" style="697" customWidth="1"/>
    <col min="15632" max="15632" width="2.85546875" style="697" customWidth="1"/>
    <col min="15633" max="15633" width="3.7109375" style="697" customWidth="1"/>
    <col min="15634" max="15634" width="4" style="697" customWidth="1"/>
    <col min="15635" max="15635" width="3.7109375" style="697" customWidth="1"/>
    <col min="15636" max="15637" width="1.7109375" style="697" customWidth="1"/>
    <col min="15638" max="15638" width="2.7109375" style="697" customWidth="1"/>
    <col min="15639" max="15639" width="4.140625" style="697" customWidth="1"/>
    <col min="15640" max="15643" width="3.7109375" style="697" customWidth="1"/>
    <col min="15644" max="15872" width="9.140625" style="697"/>
    <col min="15873" max="15873" width="5.7109375" style="697" customWidth="1"/>
    <col min="15874" max="15874" width="1.7109375" style="697" customWidth="1"/>
    <col min="15875" max="15875" width="5.7109375" style="697" customWidth="1"/>
    <col min="15876" max="15878" width="3.7109375" style="697" customWidth="1"/>
    <col min="15879" max="15879" width="1.7109375" style="697" customWidth="1"/>
    <col min="15880" max="15880" width="5.7109375" style="697" customWidth="1"/>
    <col min="15881" max="15882" width="3.7109375" style="697" customWidth="1"/>
    <col min="15883" max="15883" width="1.7109375" style="697" customWidth="1"/>
    <col min="15884" max="15887" width="3.7109375" style="697" customWidth="1"/>
    <col min="15888" max="15888" width="2.85546875" style="697" customWidth="1"/>
    <col min="15889" max="15889" width="3.7109375" style="697" customWidth="1"/>
    <col min="15890" max="15890" width="4" style="697" customWidth="1"/>
    <col min="15891" max="15891" width="3.7109375" style="697" customWidth="1"/>
    <col min="15892" max="15893" width="1.7109375" style="697" customWidth="1"/>
    <col min="15894" max="15894" width="2.7109375" style="697" customWidth="1"/>
    <col min="15895" max="15895" width="4.140625" style="697" customWidth="1"/>
    <col min="15896" max="15899" width="3.7109375" style="697" customWidth="1"/>
    <col min="15900" max="16128" width="9.140625" style="697"/>
    <col min="16129" max="16129" width="5.7109375" style="697" customWidth="1"/>
    <col min="16130" max="16130" width="1.7109375" style="697" customWidth="1"/>
    <col min="16131" max="16131" width="5.7109375" style="697" customWidth="1"/>
    <col min="16132" max="16134" width="3.7109375" style="697" customWidth="1"/>
    <col min="16135" max="16135" width="1.7109375" style="697" customWidth="1"/>
    <col min="16136" max="16136" width="5.7109375" style="697" customWidth="1"/>
    <col min="16137" max="16138" width="3.7109375" style="697" customWidth="1"/>
    <col min="16139" max="16139" width="1.7109375" style="697" customWidth="1"/>
    <col min="16140" max="16143" width="3.7109375" style="697" customWidth="1"/>
    <col min="16144" max="16144" width="2.85546875" style="697" customWidth="1"/>
    <col min="16145" max="16145" width="3.7109375" style="697" customWidth="1"/>
    <col min="16146" max="16146" width="4" style="697" customWidth="1"/>
    <col min="16147" max="16147" width="3.7109375" style="697" customWidth="1"/>
    <col min="16148" max="16149" width="1.7109375" style="697" customWidth="1"/>
    <col min="16150" max="16150" width="2.7109375" style="697" customWidth="1"/>
    <col min="16151" max="16151" width="4.140625" style="697" customWidth="1"/>
    <col min="16152" max="16155" width="3.7109375" style="697" customWidth="1"/>
    <col min="16156" max="16384" width="9.140625" style="697"/>
  </cols>
  <sheetData>
    <row r="1" spans="1:27" ht="18" customHeight="1">
      <c r="A1" s="1824"/>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4"/>
    </row>
    <row r="2" spans="1:27" s="712" customFormat="1" ht="25.5" customHeight="1">
      <c r="A2" s="1825" t="s">
        <v>975</v>
      </c>
      <c r="B2" s="1825"/>
      <c r="C2" s="1825"/>
      <c r="D2" s="1825"/>
      <c r="E2" s="1825"/>
      <c r="F2" s="1825"/>
      <c r="G2" s="1825"/>
      <c r="H2" s="1825"/>
      <c r="I2" s="1825"/>
      <c r="J2" s="1825"/>
      <c r="K2" s="1825"/>
      <c r="L2" s="1825"/>
      <c r="M2" s="1825"/>
      <c r="N2" s="1825"/>
      <c r="O2" s="1825"/>
      <c r="P2" s="1825"/>
      <c r="Q2" s="1825"/>
      <c r="R2" s="1825"/>
      <c r="S2" s="1825"/>
      <c r="T2" s="1825"/>
      <c r="U2" s="1825"/>
      <c r="V2" s="1825"/>
      <c r="W2" s="1825"/>
      <c r="X2" s="1825"/>
      <c r="Y2" s="1825"/>
      <c r="Z2" s="1825"/>
      <c r="AA2" s="1825"/>
    </row>
    <row r="3" spans="1:27" ht="3" customHeight="1">
      <c r="A3" s="1826"/>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row>
    <row r="4" spans="1:27" ht="15" customHeight="1">
      <c r="A4" s="1811" t="s">
        <v>882</v>
      </c>
      <c r="B4" s="1812"/>
      <c r="C4" s="1812"/>
      <c r="D4" s="1812"/>
      <c r="E4" s="1813"/>
      <c r="F4" s="1926">
        <f>'DMMI MAIN'!H5</f>
        <v>0</v>
      </c>
      <c r="G4" s="1927"/>
      <c r="H4" s="1927"/>
      <c r="I4" s="1927"/>
      <c r="J4" s="1927"/>
      <c r="K4" s="1927"/>
      <c r="L4" s="1927"/>
      <c r="M4" s="1928"/>
      <c r="O4" s="1811" t="s">
        <v>883</v>
      </c>
      <c r="P4" s="1812"/>
      <c r="Q4" s="1812"/>
      <c r="R4" s="1812"/>
      <c r="S4" s="1813"/>
      <c r="T4" s="1929"/>
      <c r="U4" s="1930"/>
      <c r="V4" s="1930"/>
      <c r="W4" s="1930"/>
      <c r="X4" s="1930"/>
      <c r="Y4" s="1930"/>
      <c r="Z4" s="1930"/>
      <c r="AA4" s="1931"/>
    </row>
    <row r="5" spans="1:27" ht="15" customHeight="1">
      <c r="A5" s="1811" t="s">
        <v>976</v>
      </c>
      <c r="B5" s="1812"/>
      <c r="C5" s="1812"/>
      <c r="D5" s="1812"/>
      <c r="E5" s="1813"/>
      <c r="F5" s="1926">
        <f>'DMMI MAIN'!J12</f>
        <v>0</v>
      </c>
      <c r="G5" s="1927"/>
      <c r="H5" s="1927"/>
      <c r="I5" s="1927"/>
      <c r="J5" s="1927"/>
      <c r="K5" s="1927"/>
      <c r="L5" s="1927"/>
      <c r="M5" s="1928"/>
      <c r="O5" s="1811" t="s">
        <v>977</v>
      </c>
      <c r="P5" s="1812"/>
      <c r="Q5" s="1812"/>
      <c r="R5" s="1812"/>
      <c r="S5" s="1813"/>
      <c r="T5" s="1926">
        <f>'DMMI MAIN'!C17</f>
        <v>0</v>
      </c>
      <c r="U5" s="1927"/>
      <c r="V5" s="1927"/>
      <c r="W5" s="1927"/>
      <c r="X5" s="1927"/>
      <c r="Y5" s="1927"/>
      <c r="Z5" s="1927"/>
      <c r="AA5" s="1928"/>
    </row>
    <row r="6" spans="1:27" ht="15" customHeight="1">
      <c r="A6" s="1811" t="s">
        <v>978</v>
      </c>
      <c r="B6" s="1812"/>
      <c r="C6" s="1812"/>
      <c r="D6" s="1812"/>
      <c r="E6" s="1813"/>
      <c r="F6" s="1926">
        <f>'DMMI MAIN'!C20</f>
        <v>0</v>
      </c>
      <c r="G6" s="1927"/>
      <c r="H6" s="1927"/>
      <c r="I6" s="1927"/>
      <c r="J6" s="1927"/>
      <c r="K6" s="1927"/>
      <c r="L6" s="1927"/>
      <c r="M6" s="1928"/>
      <c r="O6" s="1811" t="s">
        <v>14</v>
      </c>
      <c r="P6" s="1812"/>
      <c r="Q6" s="1812"/>
      <c r="R6" s="1812"/>
      <c r="S6" s="1813"/>
      <c r="T6" s="1926">
        <f>'DMMI MAIN'!C18</f>
        <v>0</v>
      </c>
      <c r="U6" s="1927"/>
      <c r="V6" s="1927"/>
      <c r="W6" s="1927"/>
      <c r="X6" s="1927"/>
      <c r="Y6" s="1927"/>
      <c r="Z6" s="1927"/>
      <c r="AA6" s="1928"/>
    </row>
    <row r="7" spans="1:27" ht="3" customHeight="1">
      <c r="B7" s="714"/>
      <c r="H7" s="714"/>
      <c r="I7" s="714"/>
    </row>
    <row r="8" spans="1:27" ht="15" customHeight="1">
      <c r="A8" s="1817" t="s">
        <v>885</v>
      </c>
      <c r="B8" s="1817"/>
      <c r="C8" s="1817"/>
      <c r="D8" s="1817"/>
      <c r="E8" s="1817"/>
      <c r="F8" s="1817"/>
      <c r="G8" s="1817"/>
      <c r="H8" s="1817"/>
      <c r="I8" s="1817"/>
      <c r="J8" s="1817"/>
      <c r="K8" s="713"/>
      <c r="L8" s="713"/>
      <c r="M8" s="713"/>
      <c r="N8" s="713"/>
      <c r="O8" s="1938"/>
      <c r="P8" s="1939"/>
      <c r="Q8" s="1939"/>
      <c r="R8" s="1939"/>
      <c r="S8" s="1939"/>
      <c r="T8" s="1939"/>
      <c r="U8" s="1939"/>
      <c r="V8" s="1939"/>
      <c r="W8" s="1939"/>
      <c r="X8" s="1939"/>
      <c r="Y8" s="1939"/>
      <c r="Z8" s="1939"/>
      <c r="AA8" s="1939"/>
    </row>
    <row r="9" spans="1:27" ht="3" customHeight="1">
      <c r="O9" s="1939"/>
      <c r="P9" s="1939"/>
      <c r="Q9" s="1939"/>
      <c r="R9" s="1939"/>
      <c r="S9" s="1939"/>
      <c r="T9" s="1939"/>
      <c r="U9" s="1939"/>
      <c r="V9" s="1939"/>
      <c r="W9" s="1939"/>
      <c r="X9" s="1939"/>
      <c r="Y9" s="1939"/>
      <c r="Z9" s="1939"/>
      <c r="AA9" s="1939"/>
    </row>
    <row r="10" spans="1:27" ht="15" customHeight="1">
      <c r="A10" s="1830" t="s">
        <v>887</v>
      </c>
      <c r="B10" s="1831"/>
      <c r="C10" s="1832"/>
      <c r="D10" s="1894" t="s">
        <v>888</v>
      </c>
      <c r="E10" s="2248"/>
      <c r="F10" s="2248"/>
      <c r="G10" s="2248"/>
      <c r="H10" s="2248"/>
      <c r="I10" s="2248"/>
      <c r="J10" s="2248"/>
      <c r="K10" s="2248"/>
      <c r="L10" s="2249"/>
      <c r="M10" s="715"/>
      <c r="N10" s="715"/>
      <c r="O10" s="1940" t="s">
        <v>979</v>
      </c>
      <c r="P10" s="1941"/>
      <c r="Q10" s="1941"/>
      <c r="R10" s="1941"/>
      <c r="S10" s="1941"/>
      <c r="T10" s="1941"/>
      <c r="U10" s="1941"/>
      <c r="V10" s="1941"/>
      <c r="W10" s="1941"/>
      <c r="X10" s="1941"/>
      <c r="Y10" s="1941"/>
      <c r="Z10" s="1941"/>
      <c r="AA10" s="1942"/>
    </row>
    <row r="11" spans="1:27" ht="3" customHeight="1">
      <c r="A11" s="1833"/>
      <c r="B11" s="1834"/>
      <c r="C11" s="1835"/>
      <c r="D11" s="2253"/>
      <c r="E11" s="2254"/>
      <c r="F11" s="2254"/>
      <c r="G11" s="2254"/>
      <c r="H11" s="2254"/>
      <c r="I11" s="2254"/>
      <c r="J11" s="2254"/>
      <c r="K11" s="2254"/>
      <c r="L11" s="2255"/>
      <c r="M11" s="715"/>
      <c r="N11" s="715"/>
      <c r="O11" s="1943"/>
      <c r="P11" s="1944"/>
      <c r="Q11" s="1944"/>
      <c r="R11" s="1944"/>
      <c r="S11" s="1944"/>
      <c r="T11" s="1944"/>
      <c r="U11" s="1944"/>
      <c r="V11" s="1944"/>
      <c r="W11" s="1944"/>
      <c r="X11" s="1944"/>
      <c r="Y11" s="1944"/>
      <c r="Z11" s="1944"/>
      <c r="AA11" s="1945"/>
    </row>
    <row r="12" spans="1:27" ht="15" customHeight="1">
      <c r="A12" s="1830" t="s">
        <v>889</v>
      </c>
      <c r="B12" s="1831"/>
      <c r="C12" s="1832"/>
      <c r="D12" s="1894">
        <f>'DMMI MAIN'!C12</f>
        <v>0</v>
      </c>
      <c r="E12" s="2248"/>
      <c r="F12" s="2248"/>
      <c r="G12" s="2248"/>
      <c r="H12" s="2248"/>
      <c r="I12" s="2248"/>
      <c r="J12" s="2248"/>
      <c r="K12" s="2248"/>
      <c r="L12" s="2249"/>
      <c r="M12" s="715"/>
      <c r="N12" s="715"/>
      <c r="O12" s="1943"/>
      <c r="P12" s="1944"/>
      <c r="Q12" s="1944"/>
      <c r="R12" s="1944"/>
      <c r="S12" s="1944"/>
      <c r="T12" s="1944"/>
      <c r="U12" s="1944"/>
      <c r="V12" s="1944"/>
      <c r="W12" s="1944"/>
      <c r="X12" s="1944"/>
      <c r="Y12" s="1944"/>
      <c r="Z12" s="1944"/>
      <c r="AA12" s="1945"/>
    </row>
    <row r="13" spans="1:27" ht="3" customHeight="1">
      <c r="A13" s="1833"/>
      <c r="B13" s="1834"/>
      <c r="C13" s="1835"/>
      <c r="D13" s="2253"/>
      <c r="E13" s="2254"/>
      <c r="F13" s="2254"/>
      <c r="G13" s="2254"/>
      <c r="H13" s="2254"/>
      <c r="I13" s="2254"/>
      <c r="J13" s="2254"/>
      <c r="K13" s="2254"/>
      <c r="L13" s="2255"/>
      <c r="M13" s="715"/>
      <c r="N13" s="715"/>
      <c r="O13" s="1943"/>
      <c r="P13" s="1944"/>
      <c r="Q13" s="1944"/>
      <c r="R13" s="1944"/>
      <c r="S13" s="1944"/>
      <c r="T13" s="1944"/>
      <c r="U13" s="1944"/>
      <c r="V13" s="1944"/>
      <c r="W13" s="1944"/>
      <c r="X13" s="1944"/>
      <c r="Y13" s="1944"/>
      <c r="Z13" s="1944"/>
      <c r="AA13" s="1945"/>
    </row>
    <row r="14" spans="1:27" ht="15" customHeight="1">
      <c r="A14" s="1830" t="s">
        <v>890</v>
      </c>
      <c r="B14" s="1831"/>
      <c r="C14" s="1832"/>
      <c r="D14" s="1894">
        <f>'DMMI MAIN'!C14</f>
        <v>0</v>
      </c>
      <c r="E14" s="2248"/>
      <c r="F14" s="2248"/>
      <c r="G14" s="2248"/>
      <c r="H14" s="2248"/>
      <c r="I14" s="2248"/>
      <c r="J14" s="2248"/>
      <c r="K14" s="2248"/>
      <c r="L14" s="2249"/>
      <c r="M14" s="715"/>
      <c r="N14" s="715"/>
      <c r="O14" s="1943"/>
      <c r="P14" s="1944"/>
      <c r="Q14" s="1944"/>
      <c r="R14" s="1944"/>
      <c r="S14" s="1944"/>
      <c r="T14" s="1944"/>
      <c r="U14" s="1944"/>
      <c r="V14" s="1944"/>
      <c r="W14" s="1944"/>
      <c r="X14" s="1944"/>
      <c r="Y14" s="1944"/>
      <c r="Z14" s="1944"/>
      <c r="AA14" s="1945"/>
    </row>
    <row r="15" spans="1:27" ht="3" customHeight="1">
      <c r="A15" s="1833"/>
      <c r="B15" s="1834"/>
      <c r="C15" s="1835"/>
      <c r="D15" s="2253"/>
      <c r="E15" s="2254"/>
      <c r="F15" s="2254"/>
      <c r="G15" s="2254"/>
      <c r="H15" s="2254"/>
      <c r="I15" s="2254"/>
      <c r="J15" s="2254"/>
      <c r="K15" s="2254"/>
      <c r="L15" s="2255"/>
      <c r="M15" s="715"/>
      <c r="N15" s="715"/>
      <c r="O15" s="1943"/>
      <c r="P15" s="1944"/>
      <c r="Q15" s="1944"/>
      <c r="R15" s="1944"/>
      <c r="S15" s="1944"/>
      <c r="T15" s="1944"/>
      <c r="U15" s="1944"/>
      <c r="V15" s="1944"/>
      <c r="W15" s="1944"/>
      <c r="X15" s="1944"/>
      <c r="Y15" s="1944"/>
      <c r="Z15" s="1944"/>
      <c r="AA15" s="1945"/>
    </row>
    <row r="16" spans="1:27" ht="15" customHeight="1">
      <c r="A16" s="1830" t="s">
        <v>891</v>
      </c>
      <c r="B16" s="1831"/>
      <c r="C16" s="1832"/>
      <c r="D16" s="1894"/>
      <c r="E16" s="2248"/>
      <c r="F16" s="2248"/>
      <c r="G16" s="2248"/>
      <c r="H16" s="2248"/>
      <c r="I16" s="2248"/>
      <c r="J16" s="2248"/>
      <c r="K16" s="2248"/>
      <c r="L16" s="2249"/>
      <c r="M16" s="715"/>
      <c r="N16" s="715"/>
      <c r="O16" s="1946"/>
      <c r="P16" s="1947"/>
      <c r="Q16" s="1947"/>
      <c r="R16" s="1947"/>
      <c r="S16" s="1947"/>
      <c r="T16" s="1947"/>
      <c r="U16" s="1947"/>
      <c r="V16" s="1947"/>
      <c r="W16" s="1947"/>
      <c r="X16" s="1947"/>
      <c r="Y16" s="1947"/>
      <c r="Z16" s="1947"/>
      <c r="AA16" s="1948"/>
    </row>
    <row r="17" spans="1:27" ht="3" customHeight="1">
      <c r="A17" s="1833"/>
      <c r="B17" s="1834"/>
      <c r="C17" s="1835"/>
      <c r="D17" s="2253"/>
      <c r="E17" s="2254"/>
      <c r="F17" s="2254"/>
      <c r="G17" s="2254"/>
      <c r="H17" s="2254"/>
      <c r="I17" s="2254"/>
      <c r="J17" s="2254"/>
      <c r="K17" s="2254"/>
      <c r="L17" s="2255"/>
      <c r="M17" s="715"/>
      <c r="N17" s="715"/>
      <c r="O17" s="1932"/>
      <c r="P17" s="1932"/>
      <c r="Q17" s="1932"/>
      <c r="R17" s="1932"/>
      <c r="S17" s="1850"/>
      <c r="T17" s="1850"/>
      <c r="U17" s="1850"/>
      <c r="V17" s="1850"/>
      <c r="W17" s="1850"/>
      <c r="X17" s="1933"/>
      <c r="Y17" s="1826"/>
      <c r="Z17" s="1826"/>
      <c r="AA17" s="1826"/>
    </row>
    <row r="18" spans="1:27" ht="3" customHeight="1">
      <c r="A18" s="1934"/>
      <c r="B18" s="1934"/>
      <c r="C18" s="1934"/>
      <c r="D18" s="1934"/>
      <c r="E18" s="1934"/>
      <c r="F18" s="1934"/>
      <c r="G18" s="1934"/>
      <c r="H18" s="1934"/>
      <c r="I18" s="1934"/>
      <c r="J18" s="1934"/>
      <c r="K18" s="1934"/>
      <c r="L18" s="1934"/>
      <c r="M18" s="1934"/>
      <c r="N18" s="1934"/>
      <c r="O18" s="1934"/>
      <c r="P18" s="1934"/>
      <c r="Q18" s="1934"/>
      <c r="R18" s="1934"/>
      <c r="S18" s="1934"/>
      <c r="T18" s="1934"/>
      <c r="U18" s="1934"/>
      <c r="V18" s="1934"/>
      <c r="W18" s="1934"/>
      <c r="X18" s="1934"/>
      <c r="Y18" s="1934"/>
      <c r="Z18" s="1934"/>
      <c r="AA18" s="1934"/>
    </row>
    <row r="19" spans="1:27" ht="15" customHeight="1">
      <c r="A19" s="1935" t="s">
        <v>894</v>
      </c>
      <c r="B19" s="1936"/>
      <c r="C19" s="1936"/>
      <c r="D19" s="1936"/>
      <c r="E19" s="1936"/>
      <c r="F19" s="1936"/>
      <c r="G19" s="1936"/>
      <c r="H19" s="1936"/>
      <c r="I19" s="1936"/>
      <c r="J19" s="1936"/>
      <c r="K19" s="1936"/>
      <c r="L19" s="1936"/>
      <c r="M19" s="1936"/>
      <c r="N19" s="1936"/>
      <c r="O19" s="1936"/>
      <c r="P19" s="1936"/>
      <c r="Q19" s="1936"/>
      <c r="R19" s="1936"/>
      <c r="S19" s="1936"/>
      <c r="T19" s="1936"/>
      <c r="U19" s="1936"/>
      <c r="V19" s="1936"/>
      <c r="W19" s="1936"/>
      <c r="X19" s="1936"/>
      <c r="Y19" s="1936"/>
      <c r="Z19" s="1936"/>
      <c r="AA19" s="1937"/>
    </row>
    <row r="20" spans="1:27" ht="15" customHeight="1">
      <c r="A20" s="1876" t="s">
        <v>895</v>
      </c>
      <c r="B20" s="1874"/>
      <c r="C20" s="1874"/>
      <c r="D20" s="1874"/>
      <c r="E20" s="1874"/>
      <c r="F20" s="1874"/>
      <c r="G20" s="1874"/>
      <c r="H20" s="1874"/>
      <c r="I20" s="1875"/>
      <c r="J20" s="1876" t="s">
        <v>511</v>
      </c>
      <c r="K20" s="1874"/>
      <c r="L20" s="1874"/>
      <c r="M20" s="1874"/>
      <c r="N20" s="1874"/>
      <c r="O20" s="1874"/>
      <c r="P20" s="1874"/>
      <c r="Q20" s="1875"/>
      <c r="R20" s="1877" t="s">
        <v>896</v>
      </c>
      <c r="S20" s="1878"/>
      <c r="T20" s="1878"/>
      <c r="U20" s="1878"/>
      <c r="V20" s="1878"/>
      <c r="W20" s="1878"/>
      <c r="X20" s="1878"/>
      <c r="Y20" s="1878"/>
      <c r="Z20" s="1878"/>
      <c r="AA20" s="1952"/>
    </row>
    <row r="21" spans="1:27" ht="12.95" customHeight="1">
      <c r="A21" s="819">
        <v>1</v>
      </c>
      <c r="B21" s="1953" t="s">
        <v>980</v>
      </c>
      <c r="C21" s="1954"/>
      <c r="D21" s="1954"/>
      <c r="E21" s="1954"/>
      <c r="F21" s="1954"/>
      <c r="G21" s="1954"/>
      <c r="H21" s="1954"/>
      <c r="I21" s="1955"/>
      <c r="J21" s="1926"/>
      <c r="K21" s="1927"/>
      <c r="L21" s="1927"/>
      <c r="M21" s="1927"/>
      <c r="N21" s="1927"/>
      <c r="O21" s="1927"/>
      <c r="P21" s="1927"/>
      <c r="Q21" s="1928"/>
      <c r="R21" s="1926"/>
      <c r="S21" s="1927"/>
      <c r="T21" s="1927"/>
      <c r="U21" s="1927"/>
      <c r="V21" s="1927"/>
      <c r="W21" s="1927"/>
      <c r="X21" s="1927"/>
      <c r="Y21" s="1927"/>
      <c r="Z21" s="1927"/>
      <c r="AA21" s="1928"/>
    </row>
    <row r="22" spans="1:27" ht="12.95" customHeight="1">
      <c r="A22" s="819">
        <v>2</v>
      </c>
      <c r="B22" s="1949"/>
      <c r="C22" s="1950"/>
      <c r="D22" s="1950"/>
      <c r="E22" s="1950"/>
      <c r="F22" s="1950"/>
      <c r="G22" s="1950"/>
      <c r="H22" s="1950"/>
      <c r="I22" s="1951"/>
      <c r="J22" s="815"/>
      <c r="K22" s="816"/>
      <c r="L22" s="816"/>
      <c r="M22" s="816"/>
      <c r="N22" s="816"/>
      <c r="O22" s="816"/>
      <c r="P22" s="816"/>
      <c r="Q22" s="817"/>
      <c r="R22" s="815"/>
      <c r="S22" s="816"/>
      <c r="T22" s="816"/>
      <c r="U22" s="816"/>
      <c r="V22" s="816"/>
      <c r="W22" s="816"/>
      <c r="X22" s="816"/>
      <c r="Y22" s="816"/>
      <c r="Z22" s="816"/>
      <c r="AA22" s="817"/>
    </row>
    <row r="23" spans="1:27" ht="12.95" customHeight="1">
      <c r="A23" s="819">
        <v>3</v>
      </c>
      <c r="B23" s="1949"/>
      <c r="C23" s="1950"/>
      <c r="D23" s="1950"/>
      <c r="E23" s="1950"/>
      <c r="F23" s="1950"/>
      <c r="G23" s="1950"/>
      <c r="H23" s="1950"/>
      <c r="I23" s="1951"/>
      <c r="J23" s="815"/>
      <c r="K23" s="816"/>
      <c r="L23" s="816"/>
      <c r="M23" s="816"/>
      <c r="N23" s="816"/>
      <c r="O23" s="816"/>
      <c r="P23" s="816"/>
      <c r="Q23" s="817"/>
      <c r="R23" s="815"/>
      <c r="S23" s="816"/>
      <c r="T23" s="816"/>
      <c r="U23" s="816"/>
      <c r="V23" s="816"/>
      <c r="W23" s="816"/>
      <c r="X23" s="816"/>
      <c r="Y23" s="816"/>
      <c r="Z23" s="816"/>
      <c r="AA23" s="817"/>
    </row>
    <row r="24" spans="1:27" ht="12.95" customHeight="1">
      <c r="A24" s="819">
        <v>4</v>
      </c>
      <c r="B24" s="1949"/>
      <c r="C24" s="1950"/>
      <c r="D24" s="1950"/>
      <c r="E24" s="1950"/>
      <c r="F24" s="1950"/>
      <c r="G24" s="1950"/>
      <c r="H24" s="1950"/>
      <c r="I24" s="1951"/>
      <c r="J24" s="815"/>
      <c r="K24" s="816"/>
      <c r="L24" s="816"/>
      <c r="M24" s="816"/>
      <c r="N24" s="816"/>
      <c r="O24" s="816"/>
      <c r="P24" s="816"/>
      <c r="Q24" s="817"/>
      <c r="R24" s="815"/>
      <c r="S24" s="816"/>
      <c r="T24" s="816"/>
      <c r="U24" s="816"/>
      <c r="V24" s="816"/>
      <c r="W24" s="816"/>
      <c r="X24" s="816"/>
      <c r="Y24" s="816"/>
      <c r="Z24" s="816"/>
      <c r="AA24" s="817"/>
    </row>
    <row r="25" spans="1:27" ht="12.95" customHeight="1">
      <c r="A25" s="819">
        <v>5</v>
      </c>
      <c r="B25" s="1949"/>
      <c r="C25" s="1950"/>
      <c r="D25" s="1950"/>
      <c r="E25" s="1950"/>
      <c r="F25" s="1950"/>
      <c r="G25" s="1950"/>
      <c r="H25" s="1950"/>
      <c r="I25" s="1951"/>
      <c r="J25" s="815"/>
      <c r="K25" s="816"/>
      <c r="L25" s="816"/>
      <c r="M25" s="816"/>
      <c r="N25" s="816"/>
      <c r="O25" s="816"/>
      <c r="P25" s="816"/>
      <c r="Q25" s="817"/>
      <c r="R25" s="815"/>
      <c r="S25" s="816"/>
      <c r="T25" s="816"/>
      <c r="U25" s="816"/>
      <c r="V25" s="816"/>
      <c r="W25" s="816"/>
      <c r="X25" s="816"/>
      <c r="Y25" s="816"/>
      <c r="Z25" s="816"/>
      <c r="AA25" s="817"/>
    </row>
    <row r="26" spans="1:27" ht="12.95" customHeight="1">
      <c r="A26" s="819">
        <v>6</v>
      </c>
      <c r="B26" s="1949"/>
      <c r="C26" s="1950"/>
      <c r="D26" s="1950"/>
      <c r="E26" s="1950"/>
      <c r="F26" s="1950"/>
      <c r="G26" s="1950"/>
      <c r="H26" s="1950"/>
      <c r="I26" s="1951"/>
      <c r="J26" s="815"/>
      <c r="K26" s="816"/>
      <c r="L26" s="816"/>
      <c r="M26" s="816"/>
      <c r="N26" s="816"/>
      <c r="O26" s="816"/>
      <c r="P26" s="816"/>
      <c r="Q26" s="817"/>
      <c r="R26" s="815"/>
      <c r="S26" s="816"/>
      <c r="T26" s="816"/>
      <c r="U26" s="816"/>
      <c r="V26" s="816"/>
      <c r="W26" s="816"/>
      <c r="X26" s="816"/>
      <c r="Y26" s="816"/>
      <c r="Z26" s="816"/>
      <c r="AA26" s="817"/>
    </row>
    <row r="27" spans="1:27" ht="12.95" customHeight="1">
      <c r="A27" s="819">
        <v>7</v>
      </c>
      <c r="B27" s="1949"/>
      <c r="C27" s="1950"/>
      <c r="D27" s="1950"/>
      <c r="E27" s="1950"/>
      <c r="F27" s="1950"/>
      <c r="G27" s="1950"/>
      <c r="H27" s="1950"/>
      <c r="I27" s="1951"/>
      <c r="J27" s="1926"/>
      <c r="K27" s="1927"/>
      <c r="L27" s="1927"/>
      <c r="M27" s="1927"/>
      <c r="N27" s="1927"/>
      <c r="O27" s="1927"/>
      <c r="P27" s="1927"/>
      <c r="Q27" s="1928"/>
      <c r="R27" s="1926"/>
      <c r="S27" s="1927"/>
      <c r="T27" s="1927"/>
      <c r="U27" s="1927"/>
      <c r="V27" s="1927"/>
      <c r="W27" s="1927"/>
      <c r="X27" s="1927"/>
      <c r="Y27" s="1927"/>
      <c r="Z27" s="1927"/>
      <c r="AA27" s="1928"/>
    </row>
    <row r="28" spans="1:27" ht="12.95" customHeight="1">
      <c r="A28" s="819">
        <v>8</v>
      </c>
      <c r="B28" s="1949"/>
      <c r="C28" s="1950"/>
      <c r="D28" s="1950"/>
      <c r="E28" s="1950"/>
      <c r="F28" s="1950"/>
      <c r="G28" s="1950"/>
      <c r="H28" s="1950"/>
      <c r="I28" s="1951"/>
      <c r="J28" s="1926"/>
      <c r="K28" s="1927"/>
      <c r="L28" s="1927"/>
      <c r="M28" s="1927"/>
      <c r="N28" s="1927"/>
      <c r="O28" s="1927"/>
      <c r="P28" s="1927"/>
      <c r="Q28" s="1928"/>
      <c r="R28" s="1926"/>
      <c r="S28" s="1927"/>
      <c r="T28" s="1927"/>
      <c r="U28" s="1927"/>
      <c r="V28" s="1927"/>
      <c r="W28" s="1927"/>
      <c r="X28" s="1927"/>
      <c r="Y28" s="1927"/>
      <c r="Z28" s="1927"/>
      <c r="AA28" s="1928"/>
    </row>
    <row r="29" spans="1:27" ht="12.95" customHeight="1">
      <c r="A29" s="819">
        <v>9</v>
      </c>
      <c r="B29" s="1949"/>
      <c r="C29" s="1950"/>
      <c r="D29" s="1950"/>
      <c r="E29" s="1950"/>
      <c r="F29" s="1950"/>
      <c r="G29" s="1950"/>
      <c r="H29" s="1950"/>
      <c r="I29" s="1951"/>
      <c r="J29" s="1926"/>
      <c r="K29" s="1927"/>
      <c r="L29" s="1927"/>
      <c r="M29" s="1927"/>
      <c r="N29" s="1927"/>
      <c r="O29" s="1927"/>
      <c r="P29" s="1927"/>
      <c r="Q29" s="1928"/>
      <c r="R29" s="1926"/>
      <c r="S29" s="1927"/>
      <c r="T29" s="1927"/>
      <c r="U29" s="1927"/>
      <c r="V29" s="1927"/>
      <c r="W29" s="1927"/>
      <c r="X29" s="1927"/>
      <c r="Y29" s="1927"/>
      <c r="Z29" s="1927"/>
      <c r="AA29" s="1928"/>
    </row>
    <row r="30" spans="1:27" ht="12.95" customHeight="1">
      <c r="A30" s="819">
        <v>10</v>
      </c>
      <c r="B30" s="1949"/>
      <c r="C30" s="1950"/>
      <c r="D30" s="1950"/>
      <c r="E30" s="1950"/>
      <c r="F30" s="1950"/>
      <c r="G30" s="1950"/>
      <c r="H30" s="1950"/>
      <c r="I30" s="1951"/>
      <c r="J30" s="1926"/>
      <c r="K30" s="1927"/>
      <c r="L30" s="1927"/>
      <c r="M30" s="1927"/>
      <c r="N30" s="1927"/>
      <c r="O30" s="1927"/>
      <c r="P30" s="1927"/>
      <c r="Q30" s="1928"/>
      <c r="R30" s="1926"/>
      <c r="S30" s="1927"/>
      <c r="T30" s="1927"/>
      <c r="U30" s="1927"/>
      <c r="V30" s="1927"/>
      <c r="W30" s="1927"/>
      <c r="X30" s="1927"/>
      <c r="Y30" s="1927"/>
      <c r="Z30" s="1927"/>
      <c r="AA30" s="1928"/>
    </row>
    <row r="31" spans="1:27" ht="12.95" customHeight="1">
      <c r="A31" s="819">
        <v>11</v>
      </c>
      <c r="B31" s="1949"/>
      <c r="C31" s="1950"/>
      <c r="D31" s="1950"/>
      <c r="E31" s="1950"/>
      <c r="F31" s="1950"/>
      <c r="G31" s="1950"/>
      <c r="H31" s="1950"/>
      <c r="I31" s="1951"/>
      <c r="J31" s="1926"/>
      <c r="K31" s="1927"/>
      <c r="L31" s="1927"/>
      <c r="M31" s="1927"/>
      <c r="N31" s="1927"/>
      <c r="O31" s="1927"/>
      <c r="P31" s="1927"/>
      <c r="Q31" s="1928"/>
      <c r="R31" s="1926"/>
      <c r="S31" s="1927"/>
      <c r="T31" s="1927"/>
      <c r="U31" s="1927"/>
      <c r="V31" s="1927"/>
      <c r="W31" s="1927"/>
      <c r="X31" s="1927"/>
      <c r="Y31" s="1927"/>
      <c r="Z31" s="1927"/>
      <c r="AA31" s="1928"/>
    </row>
    <row r="32" spans="1:27" ht="12.95" customHeight="1">
      <c r="A32" s="819">
        <v>12</v>
      </c>
      <c r="B32" s="1949"/>
      <c r="C32" s="1950"/>
      <c r="D32" s="1950"/>
      <c r="E32" s="1950"/>
      <c r="F32" s="1950"/>
      <c r="G32" s="1950"/>
      <c r="H32" s="1950"/>
      <c r="I32" s="1951"/>
      <c r="J32" s="1926"/>
      <c r="K32" s="1927"/>
      <c r="L32" s="1927"/>
      <c r="M32" s="1927"/>
      <c r="N32" s="1927"/>
      <c r="O32" s="1927"/>
      <c r="P32" s="1927"/>
      <c r="Q32" s="1928"/>
      <c r="R32" s="1926"/>
      <c r="S32" s="1927"/>
      <c r="T32" s="1927"/>
      <c r="U32" s="1927"/>
      <c r="V32" s="1927"/>
      <c r="W32" s="1927"/>
      <c r="X32" s="1927"/>
      <c r="Y32" s="1927"/>
      <c r="Z32" s="1927"/>
      <c r="AA32" s="1928"/>
    </row>
    <row r="33" spans="1:27" ht="12.95" customHeight="1">
      <c r="A33" s="820" t="s">
        <v>981</v>
      </c>
      <c r="B33" s="821"/>
      <c r="C33" s="821"/>
      <c r="D33" s="821"/>
      <c r="E33" s="821"/>
      <c r="F33" s="821"/>
      <c r="G33" s="821"/>
      <c r="H33" s="821"/>
      <c r="I33" s="822"/>
      <c r="J33" s="1957"/>
      <c r="K33" s="1906"/>
      <c r="L33" s="1906"/>
      <c r="M33" s="1906"/>
      <c r="N33" s="1906"/>
      <c r="O33" s="1906"/>
      <c r="P33" s="1906"/>
      <c r="Q33" s="1958"/>
      <c r="R33" s="1957"/>
      <c r="S33" s="1906"/>
      <c r="T33" s="1906"/>
      <c r="U33" s="1906"/>
      <c r="V33" s="1906"/>
      <c r="W33" s="1906"/>
      <c r="X33" s="1906"/>
      <c r="Y33" s="1906"/>
      <c r="Z33" s="1906"/>
      <c r="AA33" s="1958"/>
    </row>
    <row r="34" spans="1:27" ht="3" customHeight="1">
      <c r="A34" s="1934"/>
      <c r="B34" s="1934"/>
      <c r="C34" s="1934"/>
      <c r="D34" s="1934"/>
      <c r="E34" s="1934"/>
      <c r="F34" s="1934"/>
      <c r="G34" s="1934"/>
      <c r="H34" s="1934"/>
      <c r="I34" s="1934"/>
      <c r="J34" s="1934"/>
      <c r="K34" s="1934"/>
      <c r="L34" s="1934"/>
      <c r="M34" s="1934"/>
      <c r="N34" s="1934"/>
      <c r="O34" s="1934"/>
      <c r="P34" s="1934"/>
      <c r="Q34" s="1934"/>
      <c r="R34" s="1934"/>
      <c r="S34" s="1934"/>
      <c r="T34" s="1934"/>
      <c r="U34" s="1934"/>
      <c r="V34" s="1934"/>
      <c r="W34" s="1934"/>
      <c r="X34" s="1934"/>
      <c r="Y34" s="1934"/>
      <c r="Z34" s="1934"/>
      <c r="AA34" s="1934"/>
    </row>
    <row r="35" spans="1:27" ht="12.95" customHeight="1">
      <c r="A35" s="1818" t="s">
        <v>982</v>
      </c>
      <c r="B35" s="1819"/>
      <c r="C35" s="1819"/>
      <c r="D35" s="1819"/>
      <c r="E35" s="1819"/>
      <c r="F35" s="1819"/>
      <c r="G35" s="1819"/>
      <c r="H35" s="1819"/>
      <c r="I35" s="1819"/>
      <c r="J35" s="1819"/>
      <c r="K35" s="1819"/>
      <c r="L35" s="1819"/>
      <c r="M35" s="1820"/>
      <c r="N35" s="823"/>
      <c r="O35" s="1956" t="s">
        <v>983</v>
      </c>
      <c r="P35" s="1819"/>
      <c r="Q35" s="1819"/>
      <c r="R35" s="1819"/>
      <c r="S35" s="1819"/>
      <c r="T35" s="1819"/>
      <c r="U35" s="1819"/>
      <c r="V35" s="1819"/>
      <c r="W35" s="1819"/>
      <c r="X35" s="1819"/>
      <c r="Y35" s="1819"/>
      <c r="Z35" s="1819"/>
      <c r="AA35" s="1820"/>
    </row>
    <row r="36" spans="1:27" ht="12.95" customHeight="1">
      <c r="A36" s="1821"/>
      <c r="B36" s="1822"/>
      <c r="C36" s="1822"/>
      <c r="D36" s="1822"/>
      <c r="E36" s="1822"/>
      <c r="F36" s="1822"/>
      <c r="G36" s="1822"/>
      <c r="H36" s="1822"/>
      <c r="I36" s="1822"/>
      <c r="J36" s="1822"/>
      <c r="K36" s="1822"/>
      <c r="L36" s="1822"/>
      <c r="M36" s="1823"/>
      <c r="N36" s="823"/>
      <c r="O36" s="1822"/>
      <c r="P36" s="1822"/>
      <c r="Q36" s="1822"/>
      <c r="R36" s="1822"/>
      <c r="S36" s="1822"/>
      <c r="T36" s="1822"/>
      <c r="U36" s="1822"/>
      <c r="V36" s="1822"/>
      <c r="W36" s="1822"/>
      <c r="X36" s="1822"/>
      <c r="Y36" s="1822"/>
      <c r="Z36" s="1822"/>
      <c r="AA36" s="1823"/>
    </row>
    <row r="37" spans="1:27" ht="12.95" customHeight="1">
      <c r="A37" s="1842" t="s">
        <v>19</v>
      </c>
      <c r="B37" s="1843"/>
      <c r="C37" s="1843"/>
      <c r="D37" s="1844"/>
      <c r="E37" s="1842" t="s">
        <v>20</v>
      </c>
      <c r="F37" s="1843"/>
      <c r="G37" s="1843"/>
      <c r="H37" s="1843"/>
      <c r="I37" s="1844"/>
      <c r="J37" s="1842" t="s">
        <v>21</v>
      </c>
      <c r="K37" s="1843"/>
      <c r="L37" s="1843"/>
      <c r="M37" s="1844"/>
      <c r="N37" s="823"/>
      <c r="O37" s="1842" t="s">
        <v>19</v>
      </c>
      <c r="P37" s="1843"/>
      <c r="Q37" s="1843"/>
      <c r="R37" s="1844"/>
      <c r="S37" s="1842" t="s">
        <v>20</v>
      </c>
      <c r="T37" s="1843"/>
      <c r="U37" s="1843"/>
      <c r="V37" s="1843"/>
      <c r="W37" s="1844"/>
      <c r="X37" s="1842" t="s">
        <v>21</v>
      </c>
      <c r="Y37" s="1843"/>
      <c r="Z37" s="1843"/>
      <c r="AA37" s="1844"/>
    </row>
    <row r="38" spans="1:27" ht="12.95" customHeight="1">
      <c r="A38" s="1845"/>
      <c r="B38" s="1846"/>
      <c r="C38" s="1846"/>
      <c r="D38" s="1847"/>
      <c r="E38" s="1845"/>
      <c r="F38" s="1846"/>
      <c r="G38" s="1846"/>
      <c r="H38" s="1846"/>
      <c r="I38" s="1847"/>
      <c r="J38" s="1845"/>
      <c r="K38" s="1846"/>
      <c r="L38" s="1846"/>
      <c r="M38" s="1847"/>
      <c r="N38" s="823"/>
      <c r="O38" s="1845"/>
      <c r="P38" s="1846"/>
      <c r="Q38" s="1846"/>
      <c r="R38" s="1847"/>
      <c r="S38" s="1845"/>
      <c r="T38" s="1846"/>
      <c r="U38" s="1846"/>
      <c r="V38" s="1846"/>
      <c r="W38" s="1847"/>
      <c r="X38" s="1845"/>
      <c r="Y38" s="1846"/>
      <c r="Z38" s="1846"/>
      <c r="AA38" s="1847"/>
    </row>
    <row r="39" spans="1:27" ht="12.95" customHeight="1">
      <c r="A39" s="1971"/>
      <c r="B39" s="1852"/>
      <c r="C39" s="1852"/>
      <c r="D39" s="1972"/>
      <c r="E39" s="1836"/>
      <c r="F39" s="1976"/>
      <c r="G39" s="1976"/>
      <c r="H39" s="1976"/>
      <c r="I39" s="1977"/>
      <c r="J39" s="1836"/>
      <c r="K39" s="1976"/>
      <c r="L39" s="1976"/>
      <c r="M39" s="1977"/>
      <c r="O39" s="1971"/>
      <c r="P39" s="1852"/>
      <c r="Q39" s="1852"/>
      <c r="R39" s="1972"/>
      <c r="S39" s="1836"/>
      <c r="T39" s="1976"/>
      <c r="U39" s="1976"/>
      <c r="V39" s="1976"/>
      <c r="W39" s="1977"/>
      <c r="X39" s="1836"/>
      <c r="Y39" s="1976"/>
      <c r="Z39" s="1976"/>
      <c r="AA39" s="1977"/>
    </row>
    <row r="40" spans="1:27" ht="12.95" customHeight="1">
      <c r="A40" s="1853"/>
      <c r="B40" s="1826"/>
      <c r="C40" s="1826"/>
      <c r="D40" s="1973"/>
      <c r="E40" s="1978"/>
      <c r="F40" s="1933"/>
      <c r="G40" s="1933"/>
      <c r="H40" s="1933"/>
      <c r="I40" s="1979"/>
      <c r="J40" s="1978"/>
      <c r="K40" s="1933"/>
      <c r="L40" s="1933"/>
      <c r="M40" s="1979"/>
      <c r="O40" s="1853"/>
      <c r="P40" s="1826"/>
      <c r="Q40" s="1826"/>
      <c r="R40" s="1973"/>
      <c r="S40" s="1978"/>
      <c r="T40" s="1933"/>
      <c r="U40" s="1933"/>
      <c r="V40" s="1933"/>
      <c r="W40" s="1979"/>
      <c r="X40" s="1978"/>
      <c r="Y40" s="1933"/>
      <c r="Z40" s="1933"/>
      <c r="AA40" s="1979"/>
    </row>
    <row r="41" spans="1:27" ht="12.95" customHeight="1">
      <c r="A41" s="1853"/>
      <c r="B41" s="1826"/>
      <c r="C41" s="1826"/>
      <c r="D41" s="1973"/>
      <c r="E41" s="1978"/>
      <c r="F41" s="1933"/>
      <c r="G41" s="1933"/>
      <c r="H41" s="1933"/>
      <c r="I41" s="1979"/>
      <c r="J41" s="1978"/>
      <c r="K41" s="1933"/>
      <c r="L41" s="1933"/>
      <c r="M41" s="1979"/>
      <c r="O41" s="1853"/>
      <c r="P41" s="1826"/>
      <c r="Q41" s="1826"/>
      <c r="R41" s="1973"/>
      <c r="S41" s="1978"/>
      <c r="T41" s="1933"/>
      <c r="U41" s="1933"/>
      <c r="V41" s="1933"/>
      <c r="W41" s="1979"/>
      <c r="X41" s="1978"/>
      <c r="Y41" s="1933"/>
      <c r="Z41" s="1933"/>
      <c r="AA41" s="1979"/>
    </row>
    <row r="42" spans="1:27" ht="12.95" customHeight="1">
      <c r="A42" s="1974"/>
      <c r="B42" s="1934"/>
      <c r="C42" s="1934"/>
      <c r="D42" s="1975"/>
      <c r="E42" s="1980"/>
      <c r="F42" s="1981"/>
      <c r="G42" s="1981"/>
      <c r="H42" s="1981"/>
      <c r="I42" s="1982"/>
      <c r="J42" s="1980"/>
      <c r="K42" s="1981"/>
      <c r="L42" s="1981"/>
      <c r="M42" s="1982"/>
      <c r="O42" s="1974"/>
      <c r="P42" s="1934"/>
      <c r="Q42" s="1934"/>
      <c r="R42" s="1975"/>
      <c r="S42" s="1980"/>
      <c r="T42" s="1981"/>
      <c r="U42" s="1981"/>
      <c r="V42" s="1981"/>
      <c r="W42" s="1982"/>
      <c r="X42" s="1980"/>
      <c r="Y42" s="1981"/>
      <c r="Z42" s="1981"/>
      <c r="AA42" s="1982"/>
    </row>
    <row r="43" spans="1:27" ht="12.95" customHeight="1">
      <c r="A43" s="824" t="s">
        <v>892</v>
      </c>
      <c r="B43" s="716"/>
      <c r="C43" s="716"/>
      <c r="D43" s="717"/>
      <c r="E43" s="824"/>
      <c r="F43" s="716"/>
      <c r="G43" s="716"/>
      <c r="H43" s="716"/>
      <c r="I43" s="717"/>
      <c r="J43" s="1836"/>
      <c r="K43" s="1852"/>
      <c r="L43" s="1852"/>
      <c r="M43" s="1852"/>
      <c r="N43" s="723"/>
      <c r="O43" s="824" t="s">
        <v>892</v>
      </c>
      <c r="P43" s="716"/>
      <c r="Q43" s="716"/>
      <c r="R43" s="717"/>
      <c r="S43" s="824"/>
      <c r="T43" s="716"/>
      <c r="U43" s="716"/>
      <c r="V43" s="716"/>
      <c r="W43" s="717"/>
      <c r="X43" s="1836"/>
      <c r="Y43" s="1852"/>
      <c r="Z43" s="1852"/>
      <c r="AA43" s="1852"/>
    </row>
    <row r="44" spans="1:27" ht="12.95" customHeight="1">
      <c r="A44" s="718"/>
      <c r="B44" s="719"/>
      <c r="C44" s="719"/>
      <c r="D44" s="720"/>
      <c r="E44" s="718"/>
      <c r="F44" s="719"/>
      <c r="G44" s="719"/>
      <c r="H44" s="719"/>
      <c r="I44" s="720"/>
      <c r="J44" s="1853"/>
      <c r="K44" s="1826"/>
      <c r="L44" s="1826"/>
      <c r="M44" s="1826"/>
      <c r="N44" s="723"/>
      <c r="O44" s="718"/>
      <c r="P44" s="719"/>
      <c r="Q44" s="719"/>
      <c r="R44" s="720"/>
      <c r="S44" s="718"/>
      <c r="T44" s="719"/>
      <c r="U44" s="719"/>
      <c r="V44" s="719"/>
      <c r="W44" s="720"/>
      <c r="X44" s="1853"/>
      <c r="Y44" s="1826"/>
      <c r="Z44" s="1826"/>
      <c r="AA44" s="1826"/>
    </row>
    <row r="45" spans="1:27" ht="3" customHeight="1">
      <c r="A45" s="721"/>
      <c r="B45" s="721"/>
      <c r="C45" s="721"/>
      <c r="D45" s="721"/>
      <c r="E45" s="721"/>
      <c r="F45" s="721"/>
      <c r="G45" s="721"/>
      <c r="H45" s="721"/>
      <c r="I45" s="721"/>
      <c r="O45" s="721"/>
      <c r="P45" s="721"/>
      <c r="Q45" s="721"/>
      <c r="R45" s="721"/>
      <c r="S45" s="721"/>
      <c r="T45" s="721"/>
      <c r="U45" s="721"/>
      <c r="V45" s="721"/>
      <c r="W45" s="721"/>
    </row>
    <row r="46" spans="1:27" ht="3" customHeight="1" thickBot="1">
      <c r="A46" s="1959"/>
      <c r="B46" s="1959"/>
      <c r="C46" s="1959"/>
      <c r="D46" s="1959"/>
      <c r="E46" s="1959"/>
      <c r="F46" s="1959"/>
      <c r="G46" s="1959"/>
      <c r="H46" s="1959"/>
      <c r="I46" s="1959"/>
      <c r="J46" s="1959"/>
      <c r="K46" s="1959"/>
      <c r="L46" s="1959"/>
      <c r="M46" s="1959"/>
      <c r="N46" s="1959"/>
      <c r="O46" s="1959"/>
      <c r="P46" s="1959"/>
      <c r="Q46" s="1959"/>
      <c r="R46" s="1959"/>
      <c r="S46" s="1959"/>
      <c r="T46" s="1959"/>
      <c r="U46" s="1959"/>
      <c r="V46" s="1959"/>
      <c r="W46" s="1959"/>
      <c r="X46" s="1959"/>
      <c r="Y46" s="1959"/>
      <c r="Z46" s="1959"/>
      <c r="AA46" s="1959"/>
    </row>
    <row r="47" spans="1:27" ht="3" customHeight="1" thickBot="1">
      <c r="A47" s="1869"/>
      <c r="B47" s="1869"/>
      <c r="C47" s="1869"/>
      <c r="D47" s="1869"/>
      <c r="E47" s="186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row>
    <row r="48" spans="1:27" ht="15" customHeight="1">
      <c r="A48" s="1960" t="s">
        <v>984</v>
      </c>
      <c r="B48" s="1871"/>
      <c r="C48" s="1871"/>
      <c r="D48" s="1871"/>
      <c r="E48" s="1871"/>
      <c r="F48" s="1871"/>
      <c r="G48" s="1871"/>
      <c r="H48" s="1871"/>
      <c r="I48" s="1871"/>
      <c r="J48" s="1871"/>
      <c r="K48" s="1871"/>
      <c r="L48" s="1871"/>
      <c r="M48" s="1871"/>
      <c r="N48" s="1871"/>
      <c r="O48" s="1871"/>
      <c r="P48" s="1871"/>
      <c r="Q48" s="1871"/>
      <c r="R48" s="1871"/>
      <c r="S48" s="1871"/>
      <c r="T48" s="1871"/>
      <c r="U48" s="1871"/>
      <c r="V48" s="1871"/>
      <c r="W48" s="1871"/>
      <c r="X48" s="1871"/>
      <c r="Y48" s="1871"/>
      <c r="Z48" s="1871"/>
      <c r="AA48" s="1961"/>
    </row>
    <row r="49" spans="1:27" ht="15" customHeight="1">
      <c r="A49" s="1962" t="s">
        <v>985</v>
      </c>
      <c r="B49" s="1963"/>
      <c r="C49" s="1963"/>
      <c r="D49" s="1963"/>
      <c r="E49" s="1963"/>
      <c r="F49" s="1963"/>
      <c r="G49" s="1963"/>
      <c r="H49" s="1963"/>
      <c r="I49" s="1963"/>
      <c r="J49" s="1963"/>
      <c r="K49" s="1963"/>
      <c r="L49" s="1963"/>
      <c r="M49" s="1963"/>
      <c r="N49" s="1963"/>
      <c r="O49" s="1963"/>
      <c r="P49" s="1963"/>
      <c r="Q49" s="1963"/>
      <c r="R49" s="1963"/>
      <c r="S49" s="1963"/>
      <c r="T49" s="1963"/>
      <c r="U49" s="1963"/>
      <c r="V49" s="1963"/>
      <c r="W49" s="1963"/>
      <c r="X49" s="1963"/>
      <c r="Y49" s="1963"/>
      <c r="Z49" s="1963"/>
      <c r="AA49" s="1964"/>
    </row>
    <row r="50" spans="1:27">
      <c r="A50" s="1965"/>
      <c r="B50" s="1966"/>
      <c r="C50" s="1966"/>
      <c r="D50" s="1966"/>
      <c r="E50" s="1966"/>
      <c r="F50" s="1966"/>
      <c r="G50" s="1966"/>
      <c r="H50" s="1966"/>
      <c r="I50" s="1966"/>
      <c r="J50" s="1966"/>
      <c r="K50" s="1966"/>
      <c r="L50" s="1966"/>
      <c r="M50" s="1966"/>
      <c r="N50" s="1966"/>
      <c r="O50" s="1966"/>
      <c r="P50" s="1966"/>
      <c r="Q50" s="1966"/>
      <c r="R50" s="1966"/>
      <c r="S50" s="1966"/>
      <c r="T50" s="1966"/>
      <c r="U50" s="1966"/>
      <c r="V50" s="1966"/>
      <c r="W50" s="1966"/>
      <c r="X50" s="1966"/>
      <c r="Y50" s="1966"/>
      <c r="Z50" s="1966"/>
      <c r="AA50" s="1967"/>
    </row>
    <row r="51" spans="1:27">
      <c r="A51" s="1968"/>
      <c r="B51" s="1969"/>
      <c r="C51" s="1969"/>
      <c r="D51" s="1969"/>
      <c r="E51" s="1969"/>
      <c r="F51" s="1969"/>
      <c r="G51" s="1969"/>
      <c r="H51" s="1969"/>
      <c r="I51" s="1969"/>
      <c r="J51" s="1969"/>
      <c r="K51" s="1969"/>
      <c r="L51" s="1969"/>
      <c r="M51" s="1969"/>
      <c r="N51" s="1969"/>
      <c r="O51" s="1969"/>
      <c r="P51" s="1969"/>
      <c r="Q51" s="1969"/>
      <c r="R51" s="1969"/>
      <c r="S51" s="1969"/>
      <c r="T51" s="1969"/>
      <c r="U51" s="1969"/>
      <c r="V51" s="1969"/>
      <c r="W51" s="1969"/>
      <c r="X51" s="1969"/>
      <c r="Y51" s="1969"/>
      <c r="Z51" s="1969"/>
      <c r="AA51" s="1970"/>
    </row>
    <row r="52" spans="1:27">
      <c r="A52" s="1983" t="s">
        <v>986</v>
      </c>
      <c r="B52" s="1984"/>
      <c r="C52" s="1984"/>
      <c r="D52" s="1984"/>
      <c r="E52" s="1984"/>
      <c r="F52" s="1984"/>
      <c r="G52" s="1984"/>
      <c r="H52" s="1984"/>
      <c r="I52" s="1984"/>
      <c r="J52" s="1984"/>
      <c r="K52" s="1984"/>
      <c r="L52" s="1984"/>
      <c r="M52" s="1984"/>
      <c r="N52" s="1984"/>
      <c r="O52" s="1984"/>
      <c r="P52" s="1984"/>
      <c r="Q52" s="1984"/>
      <c r="R52" s="1984"/>
      <c r="S52" s="1984"/>
      <c r="T52" s="1984"/>
      <c r="U52" s="1984"/>
      <c r="V52" s="1984"/>
      <c r="W52" s="1984"/>
      <c r="X52" s="1984"/>
      <c r="Y52" s="1984"/>
      <c r="Z52" s="1984"/>
      <c r="AA52" s="1985"/>
    </row>
    <row r="53" spans="1:27">
      <c r="A53" s="1986"/>
      <c r="B53" s="1987"/>
      <c r="C53" s="1987"/>
      <c r="D53" s="1987"/>
      <c r="E53" s="1987"/>
      <c r="F53" s="1987"/>
      <c r="G53" s="1987"/>
      <c r="H53" s="1987"/>
      <c r="I53" s="1987"/>
      <c r="J53" s="1987"/>
      <c r="K53" s="1987"/>
      <c r="L53" s="1987"/>
      <c r="M53" s="1987"/>
      <c r="N53" s="1987"/>
      <c r="O53" s="1987"/>
      <c r="P53" s="1987"/>
      <c r="Q53" s="1987"/>
      <c r="R53" s="1987"/>
      <c r="S53" s="1987"/>
      <c r="T53" s="1987"/>
      <c r="U53" s="1987"/>
      <c r="V53" s="1987"/>
      <c r="W53" s="1987"/>
      <c r="X53" s="1987"/>
      <c r="Y53" s="1987"/>
      <c r="Z53" s="1987"/>
      <c r="AA53" s="1988"/>
    </row>
    <row r="54" spans="1:27">
      <c r="A54" s="1989"/>
      <c r="B54" s="1990"/>
      <c r="C54" s="1990"/>
      <c r="D54" s="1990"/>
      <c r="E54" s="1990"/>
      <c r="F54" s="1990"/>
      <c r="G54" s="1990"/>
      <c r="H54" s="1990"/>
      <c r="I54" s="1990"/>
      <c r="J54" s="1990"/>
      <c r="K54" s="1990"/>
      <c r="L54" s="1990"/>
      <c r="M54" s="1990"/>
      <c r="N54" s="1990"/>
      <c r="O54" s="1990"/>
      <c r="P54" s="1990"/>
      <c r="Q54" s="1990"/>
      <c r="R54" s="1990"/>
      <c r="S54" s="1990"/>
      <c r="T54" s="1990"/>
      <c r="U54" s="1990"/>
      <c r="V54" s="1990"/>
      <c r="W54" s="1990"/>
      <c r="X54" s="1990"/>
      <c r="Y54" s="1990"/>
      <c r="Z54" s="1990"/>
      <c r="AA54" s="1991"/>
    </row>
    <row r="55" spans="1:27" ht="3" customHeight="1">
      <c r="A55" s="1826"/>
      <c r="B55" s="1826"/>
      <c r="C55" s="1826"/>
      <c r="D55" s="1826"/>
      <c r="E55" s="1826"/>
      <c r="F55" s="1826"/>
      <c r="G55" s="1826"/>
      <c r="H55" s="1826"/>
      <c r="I55" s="1826"/>
      <c r="J55" s="1826"/>
      <c r="K55" s="1826"/>
      <c r="L55" s="1826"/>
      <c r="M55" s="1826"/>
      <c r="N55" s="1826"/>
      <c r="O55" s="1826"/>
      <c r="P55" s="1826"/>
      <c r="Q55" s="1826"/>
      <c r="R55" s="1826"/>
      <c r="S55" s="1826"/>
      <c r="T55" s="1826"/>
      <c r="U55" s="1826"/>
      <c r="V55" s="1826"/>
      <c r="W55" s="1826"/>
      <c r="X55" s="1826"/>
      <c r="Y55" s="1826"/>
      <c r="Z55" s="1826"/>
      <c r="AA55" s="1826"/>
    </row>
    <row r="56" spans="1:27">
      <c r="A56" s="1818" t="s">
        <v>987</v>
      </c>
      <c r="B56" s="1819"/>
      <c r="C56" s="1819"/>
      <c r="D56" s="1819"/>
      <c r="E56" s="1819"/>
      <c r="F56" s="1819"/>
      <c r="G56" s="1819"/>
      <c r="H56" s="1819"/>
      <c r="I56" s="1819"/>
      <c r="J56" s="1819"/>
      <c r="K56" s="1819"/>
      <c r="L56" s="1819"/>
      <c r="M56" s="1820"/>
      <c r="N56" s="722"/>
      <c r="O56" s="1956" t="s">
        <v>988</v>
      </c>
      <c r="P56" s="1819"/>
      <c r="Q56" s="1819"/>
      <c r="R56" s="1819"/>
      <c r="S56" s="1819"/>
      <c r="T56" s="1819"/>
      <c r="U56" s="1819"/>
      <c r="V56" s="1819"/>
      <c r="W56" s="1819"/>
      <c r="X56" s="1819"/>
      <c r="Y56" s="1819"/>
      <c r="Z56" s="1819"/>
      <c r="AA56" s="1820"/>
    </row>
    <row r="57" spans="1:27">
      <c r="A57" s="1821"/>
      <c r="B57" s="1822"/>
      <c r="C57" s="1822"/>
      <c r="D57" s="1822"/>
      <c r="E57" s="1822"/>
      <c r="F57" s="1822"/>
      <c r="G57" s="1822"/>
      <c r="H57" s="1822"/>
      <c r="I57" s="1822"/>
      <c r="J57" s="1822"/>
      <c r="K57" s="1822"/>
      <c r="L57" s="1822"/>
      <c r="M57" s="1823"/>
      <c r="N57" s="723"/>
      <c r="O57" s="1822"/>
      <c r="P57" s="1822"/>
      <c r="Q57" s="1822"/>
      <c r="R57" s="1822"/>
      <c r="S57" s="1822"/>
      <c r="T57" s="1822"/>
      <c r="U57" s="1822"/>
      <c r="V57" s="1822"/>
      <c r="W57" s="1822"/>
      <c r="X57" s="1822"/>
      <c r="Y57" s="1822"/>
      <c r="Z57" s="1822"/>
      <c r="AA57" s="1823"/>
    </row>
    <row r="58" spans="1:27">
      <c r="A58" s="1842" t="s">
        <v>19</v>
      </c>
      <c r="B58" s="1843"/>
      <c r="C58" s="1843"/>
      <c r="D58" s="1844"/>
      <c r="E58" s="1842" t="s">
        <v>20</v>
      </c>
      <c r="F58" s="1843"/>
      <c r="G58" s="1843"/>
      <c r="H58" s="1843"/>
      <c r="I58" s="1844"/>
      <c r="J58" s="1842" t="s">
        <v>21</v>
      </c>
      <c r="K58" s="1843"/>
      <c r="L58" s="1843"/>
      <c r="M58" s="1844"/>
      <c r="N58" s="723"/>
      <c r="O58" s="1842" t="s">
        <v>19</v>
      </c>
      <c r="P58" s="1843"/>
      <c r="Q58" s="1843"/>
      <c r="R58" s="1844"/>
      <c r="S58" s="1842" t="s">
        <v>20</v>
      </c>
      <c r="T58" s="1843"/>
      <c r="U58" s="1843"/>
      <c r="V58" s="1843"/>
      <c r="W58" s="1844"/>
      <c r="X58" s="1842" t="s">
        <v>21</v>
      </c>
      <c r="Y58" s="1843"/>
      <c r="Z58" s="1843"/>
      <c r="AA58" s="1844"/>
    </row>
    <row r="59" spans="1:27">
      <c r="A59" s="1845"/>
      <c r="B59" s="1846"/>
      <c r="C59" s="1846"/>
      <c r="D59" s="1847"/>
      <c r="E59" s="1845"/>
      <c r="F59" s="1846"/>
      <c r="G59" s="1846"/>
      <c r="H59" s="1846"/>
      <c r="I59" s="1847"/>
      <c r="J59" s="1845"/>
      <c r="K59" s="1846"/>
      <c r="L59" s="1846"/>
      <c r="M59" s="1847"/>
      <c r="N59" s="723"/>
      <c r="O59" s="1845"/>
      <c r="P59" s="1846"/>
      <c r="Q59" s="1846"/>
      <c r="R59" s="1847"/>
      <c r="S59" s="1845"/>
      <c r="T59" s="1846"/>
      <c r="U59" s="1846"/>
      <c r="V59" s="1846"/>
      <c r="W59" s="1847"/>
      <c r="X59" s="1845"/>
      <c r="Y59" s="1846"/>
      <c r="Z59" s="1846"/>
      <c r="AA59" s="1847"/>
    </row>
    <row r="60" spans="1:27">
      <c r="A60" s="1971"/>
      <c r="B60" s="1852"/>
      <c r="C60" s="1852"/>
      <c r="D60" s="1972"/>
      <c r="E60" s="1836"/>
      <c r="F60" s="1976"/>
      <c r="G60" s="1976"/>
      <c r="H60" s="1976"/>
      <c r="I60" s="1977"/>
      <c r="J60" s="1836"/>
      <c r="K60" s="1976"/>
      <c r="L60" s="1976"/>
      <c r="M60" s="1977"/>
      <c r="O60" s="1971"/>
      <c r="P60" s="1852"/>
      <c r="Q60" s="1852"/>
      <c r="R60" s="1972"/>
      <c r="S60" s="1836"/>
      <c r="T60" s="1976"/>
      <c r="U60" s="1976"/>
      <c r="V60" s="1976"/>
      <c r="W60" s="1977"/>
      <c r="X60" s="1836"/>
      <c r="Y60" s="1976"/>
      <c r="Z60" s="1976"/>
      <c r="AA60" s="1977"/>
    </row>
    <row r="61" spans="1:27">
      <c r="A61" s="1853"/>
      <c r="B61" s="1826"/>
      <c r="C61" s="1826"/>
      <c r="D61" s="1973"/>
      <c r="E61" s="1978"/>
      <c r="F61" s="1933"/>
      <c r="G61" s="1933"/>
      <c r="H61" s="1933"/>
      <c r="I61" s="1979"/>
      <c r="J61" s="1978"/>
      <c r="K61" s="1933"/>
      <c r="L61" s="1933"/>
      <c r="M61" s="1979"/>
      <c r="O61" s="1853"/>
      <c r="P61" s="1826"/>
      <c r="Q61" s="1826"/>
      <c r="R61" s="1973"/>
      <c r="S61" s="1978"/>
      <c r="T61" s="1933"/>
      <c r="U61" s="1933"/>
      <c r="V61" s="1933"/>
      <c r="W61" s="1979"/>
      <c r="X61" s="1978"/>
      <c r="Y61" s="1933"/>
      <c r="Z61" s="1933"/>
      <c r="AA61" s="1979"/>
    </row>
    <row r="62" spans="1:27">
      <c r="A62" s="1853"/>
      <c r="B62" s="1826"/>
      <c r="C62" s="1826"/>
      <c r="D62" s="1973"/>
      <c r="E62" s="1978"/>
      <c r="F62" s="1933"/>
      <c r="G62" s="1933"/>
      <c r="H62" s="1933"/>
      <c r="I62" s="1979"/>
      <c r="J62" s="1978"/>
      <c r="K62" s="1933"/>
      <c r="L62" s="1933"/>
      <c r="M62" s="1979"/>
      <c r="O62" s="1853"/>
      <c r="P62" s="1826"/>
      <c r="Q62" s="1826"/>
      <c r="R62" s="1973"/>
      <c r="S62" s="1978"/>
      <c r="T62" s="1933"/>
      <c r="U62" s="1933"/>
      <c r="V62" s="1933"/>
      <c r="W62" s="1979"/>
      <c r="X62" s="1978"/>
      <c r="Y62" s="1933"/>
      <c r="Z62" s="1933"/>
      <c r="AA62" s="1979"/>
    </row>
    <row r="63" spans="1:27">
      <c r="A63" s="1974"/>
      <c r="B63" s="1934"/>
      <c r="C63" s="1934"/>
      <c r="D63" s="1975"/>
      <c r="E63" s="1980"/>
      <c r="F63" s="1981"/>
      <c r="G63" s="1981"/>
      <c r="H63" s="1981"/>
      <c r="I63" s="1982"/>
      <c r="J63" s="1980"/>
      <c r="K63" s="1981"/>
      <c r="L63" s="1981"/>
      <c r="M63" s="1982"/>
      <c r="O63" s="1974"/>
      <c r="P63" s="1934"/>
      <c r="Q63" s="1934"/>
      <c r="R63" s="1975"/>
      <c r="S63" s="1980"/>
      <c r="T63" s="1981"/>
      <c r="U63" s="1981"/>
      <c r="V63" s="1981"/>
      <c r="W63" s="1982"/>
      <c r="X63" s="1980"/>
      <c r="Y63" s="1981"/>
      <c r="Z63" s="1981"/>
      <c r="AA63" s="1982"/>
    </row>
    <row r="64" spans="1:27">
      <c r="A64" s="824" t="s">
        <v>892</v>
      </c>
      <c r="B64" s="716"/>
      <c r="C64" s="716"/>
      <c r="D64" s="717"/>
      <c r="E64" s="824"/>
      <c r="F64" s="716"/>
      <c r="G64" s="716"/>
      <c r="H64" s="716"/>
      <c r="I64" s="717"/>
      <c r="J64" s="1836"/>
      <c r="K64" s="1852"/>
      <c r="L64" s="1852"/>
      <c r="M64" s="1852"/>
      <c r="O64" s="824" t="s">
        <v>892</v>
      </c>
      <c r="P64" s="716"/>
      <c r="Q64" s="716"/>
      <c r="R64" s="717"/>
      <c r="S64" s="824"/>
      <c r="T64" s="716"/>
      <c r="U64" s="716"/>
      <c r="V64" s="716"/>
      <c r="W64" s="717"/>
      <c r="X64" s="1836"/>
      <c r="Y64" s="1852"/>
      <c r="Z64" s="1852"/>
      <c r="AA64" s="1852"/>
    </row>
    <row r="65" spans="1:27">
      <c r="A65" s="718"/>
      <c r="B65" s="719"/>
      <c r="C65" s="719"/>
      <c r="D65" s="720"/>
      <c r="E65" s="718"/>
      <c r="F65" s="719"/>
      <c r="G65" s="719"/>
      <c r="H65" s="719"/>
      <c r="I65" s="720"/>
      <c r="J65" s="1853"/>
      <c r="K65" s="1826"/>
      <c r="L65" s="1826"/>
      <c r="M65" s="1826"/>
      <c r="O65" s="718"/>
      <c r="P65" s="719"/>
      <c r="Q65" s="719"/>
      <c r="R65" s="720"/>
      <c r="S65" s="718"/>
      <c r="T65" s="719"/>
      <c r="U65" s="719"/>
      <c r="V65" s="719"/>
      <c r="W65" s="720"/>
      <c r="X65" s="1853"/>
      <c r="Y65" s="1826"/>
      <c r="Z65" s="1826"/>
      <c r="AA65" s="1826"/>
    </row>
  </sheetData>
  <mergeCells count="101">
    <mergeCell ref="J64:M65"/>
    <mergeCell ref="X64:AA65"/>
    <mergeCell ref="A60:D63"/>
    <mergeCell ref="E60:I63"/>
    <mergeCell ref="J60:M63"/>
    <mergeCell ref="O60:R63"/>
    <mergeCell ref="S60:W63"/>
    <mergeCell ref="X60:AA63"/>
    <mergeCell ref="A52:AA54"/>
    <mergeCell ref="A55:AA55"/>
    <mergeCell ref="A56:M57"/>
    <mergeCell ref="O56:AA57"/>
    <mergeCell ref="A58:D59"/>
    <mergeCell ref="E58:I59"/>
    <mergeCell ref="J58:M59"/>
    <mergeCell ref="O58:R59"/>
    <mergeCell ref="S58:W59"/>
    <mergeCell ref="X58:AA59"/>
    <mergeCell ref="J43:M44"/>
    <mergeCell ref="X43:AA44"/>
    <mergeCell ref="A46:AA46"/>
    <mergeCell ref="A47:AA47"/>
    <mergeCell ref="A48:AA48"/>
    <mergeCell ref="A49:AA51"/>
    <mergeCell ref="A39:D42"/>
    <mergeCell ref="E39:I42"/>
    <mergeCell ref="J39:M42"/>
    <mergeCell ref="O39:R42"/>
    <mergeCell ref="S39:W42"/>
    <mergeCell ref="X39:AA42"/>
    <mergeCell ref="A35:M36"/>
    <mergeCell ref="O35:AA36"/>
    <mergeCell ref="A37:D38"/>
    <mergeCell ref="E37:I38"/>
    <mergeCell ref="J37:M38"/>
    <mergeCell ref="O37:R38"/>
    <mergeCell ref="S37:W38"/>
    <mergeCell ref="X37:AA38"/>
    <mergeCell ref="B32:I32"/>
    <mergeCell ref="J32:Q32"/>
    <mergeCell ref="R32:AA32"/>
    <mergeCell ref="J33:Q33"/>
    <mergeCell ref="R33:AA33"/>
    <mergeCell ref="A34:AA34"/>
    <mergeCell ref="B30:I30"/>
    <mergeCell ref="J30:Q30"/>
    <mergeCell ref="R30:AA30"/>
    <mergeCell ref="B31:I31"/>
    <mergeCell ref="J31:Q31"/>
    <mergeCell ref="R31:AA31"/>
    <mergeCell ref="J27:Q27"/>
    <mergeCell ref="R27:AA27"/>
    <mergeCell ref="B28:I28"/>
    <mergeCell ref="J28:Q28"/>
    <mergeCell ref="R28:AA28"/>
    <mergeCell ref="B29:I29"/>
    <mergeCell ref="J29:Q29"/>
    <mergeCell ref="R29:AA29"/>
    <mergeCell ref="B22:I22"/>
    <mergeCell ref="B23:I23"/>
    <mergeCell ref="B24:I24"/>
    <mergeCell ref="B25:I25"/>
    <mergeCell ref="B26:I26"/>
    <mergeCell ref="B27:I27"/>
    <mergeCell ref="A20:I20"/>
    <mergeCell ref="J20:Q20"/>
    <mergeCell ref="R20:AA20"/>
    <mergeCell ref="B21:I21"/>
    <mergeCell ref="J21:Q21"/>
    <mergeCell ref="R21:AA21"/>
    <mergeCell ref="D16:L17"/>
    <mergeCell ref="O17:R17"/>
    <mergeCell ref="S17:W17"/>
    <mergeCell ref="X17:AA17"/>
    <mergeCell ref="A18:AA18"/>
    <mergeCell ref="A19:AA19"/>
    <mergeCell ref="A8:J8"/>
    <mergeCell ref="O8:AA9"/>
    <mergeCell ref="A10:C11"/>
    <mergeCell ref="D10:L11"/>
    <mergeCell ref="O10:AA16"/>
    <mergeCell ref="A12:C13"/>
    <mergeCell ref="D12:L13"/>
    <mergeCell ref="A14:C15"/>
    <mergeCell ref="D14:L15"/>
    <mergeCell ref="A16:C17"/>
    <mergeCell ref="A5:E5"/>
    <mergeCell ref="F5:M5"/>
    <mergeCell ref="O5:S5"/>
    <mergeCell ref="T5:AA5"/>
    <mergeCell ref="A6:E6"/>
    <mergeCell ref="F6:M6"/>
    <mergeCell ref="O6:S6"/>
    <mergeCell ref="T6:AA6"/>
    <mergeCell ref="A1:AA1"/>
    <mergeCell ref="A2:AA2"/>
    <mergeCell ref="A3:AA3"/>
    <mergeCell ref="A4:E4"/>
    <mergeCell ref="F4:M4"/>
    <mergeCell ref="O4:S4"/>
    <mergeCell ref="T4:AA4"/>
  </mergeCells>
  <printOptions horizontalCentered="1" verticalCentered="1"/>
  <pageMargins left="0.51181102362204722" right="0.51181102362204722" top="0.26" bottom="0.25" header="0.38" footer="0.39"/>
  <pageSetup orientation="portrait" r:id="rId1"/>
  <headerFooter alignWithMargins="0">
    <oddFooter>&amp;R&amp;1#&amp;"Calibri"&amp;12 COMPANY GENERAL BUSINESS</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CAA9B-095C-4578-85EE-2BB70B78C125}">
  <sheetPr codeName="Sheet14">
    <tabColor rgb="FF92D050"/>
  </sheetPr>
  <dimension ref="B4:I10"/>
  <sheetViews>
    <sheetView workbookViewId="0">
      <selection activeCell="R17" sqref="R17"/>
    </sheetView>
  </sheetViews>
  <sheetFormatPr defaultRowHeight="12.6"/>
  <cols>
    <col min="1" max="1" width="8.7109375" style="697"/>
    <col min="2" max="2" width="20.140625" style="697" customWidth="1"/>
    <col min="3" max="3" width="26.42578125" style="697" customWidth="1"/>
    <col min="4" max="4" width="39.140625" style="697" customWidth="1"/>
    <col min="5" max="5" width="114" style="697" customWidth="1"/>
    <col min="6" max="257" width="8.7109375" style="697"/>
    <col min="258" max="258" width="20.140625" style="697" customWidth="1"/>
    <col min="259" max="259" width="26.42578125" style="697" customWidth="1"/>
    <col min="260" max="260" width="39.140625" style="697" customWidth="1"/>
    <col min="261" max="261" width="114" style="697" customWidth="1"/>
    <col min="262" max="513" width="8.7109375" style="697"/>
    <col min="514" max="514" width="20.140625" style="697" customWidth="1"/>
    <col min="515" max="515" width="26.42578125" style="697" customWidth="1"/>
    <col min="516" max="516" width="39.140625" style="697" customWidth="1"/>
    <col min="517" max="517" width="114" style="697" customWidth="1"/>
    <col min="518" max="769" width="8.7109375" style="697"/>
    <col min="770" max="770" width="20.140625" style="697" customWidth="1"/>
    <col min="771" max="771" width="26.42578125" style="697" customWidth="1"/>
    <col min="772" max="772" width="39.140625" style="697" customWidth="1"/>
    <col min="773" max="773" width="114" style="697" customWidth="1"/>
    <col min="774" max="1025" width="8.7109375" style="697"/>
    <col min="1026" max="1026" width="20.140625" style="697" customWidth="1"/>
    <col min="1027" max="1027" width="26.42578125" style="697" customWidth="1"/>
    <col min="1028" max="1028" width="39.140625" style="697" customWidth="1"/>
    <col min="1029" max="1029" width="114" style="697" customWidth="1"/>
    <col min="1030" max="1281" width="8.7109375" style="697"/>
    <col min="1282" max="1282" width="20.140625" style="697" customWidth="1"/>
    <col min="1283" max="1283" width="26.42578125" style="697" customWidth="1"/>
    <col min="1284" max="1284" width="39.140625" style="697" customWidth="1"/>
    <col min="1285" max="1285" width="114" style="697" customWidth="1"/>
    <col min="1286" max="1537" width="8.7109375" style="697"/>
    <col min="1538" max="1538" width="20.140625" style="697" customWidth="1"/>
    <col min="1539" max="1539" width="26.42578125" style="697" customWidth="1"/>
    <col min="1540" max="1540" width="39.140625" style="697" customWidth="1"/>
    <col min="1541" max="1541" width="114" style="697" customWidth="1"/>
    <col min="1542" max="1793" width="8.7109375" style="697"/>
    <col min="1794" max="1794" width="20.140625" style="697" customWidth="1"/>
    <col min="1795" max="1795" width="26.42578125" style="697" customWidth="1"/>
    <col min="1796" max="1796" width="39.140625" style="697" customWidth="1"/>
    <col min="1797" max="1797" width="114" style="697" customWidth="1"/>
    <col min="1798" max="2049" width="8.7109375" style="697"/>
    <col min="2050" max="2050" width="20.140625" style="697" customWidth="1"/>
    <col min="2051" max="2051" width="26.42578125" style="697" customWidth="1"/>
    <col min="2052" max="2052" width="39.140625" style="697" customWidth="1"/>
    <col min="2053" max="2053" width="114" style="697" customWidth="1"/>
    <col min="2054" max="2305" width="8.7109375" style="697"/>
    <col min="2306" max="2306" width="20.140625" style="697" customWidth="1"/>
    <col min="2307" max="2307" width="26.42578125" style="697" customWidth="1"/>
    <col min="2308" max="2308" width="39.140625" style="697" customWidth="1"/>
    <col min="2309" max="2309" width="114" style="697" customWidth="1"/>
    <col min="2310" max="2561" width="8.7109375" style="697"/>
    <col min="2562" max="2562" width="20.140625" style="697" customWidth="1"/>
    <col min="2563" max="2563" width="26.42578125" style="697" customWidth="1"/>
    <col min="2564" max="2564" width="39.140625" style="697" customWidth="1"/>
    <col min="2565" max="2565" width="114" style="697" customWidth="1"/>
    <col min="2566" max="2817" width="8.7109375" style="697"/>
    <col min="2818" max="2818" width="20.140625" style="697" customWidth="1"/>
    <col min="2819" max="2819" width="26.42578125" style="697" customWidth="1"/>
    <col min="2820" max="2820" width="39.140625" style="697" customWidth="1"/>
    <col min="2821" max="2821" width="114" style="697" customWidth="1"/>
    <col min="2822" max="3073" width="8.7109375" style="697"/>
    <col min="3074" max="3074" width="20.140625" style="697" customWidth="1"/>
    <col min="3075" max="3075" width="26.42578125" style="697" customWidth="1"/>
    <col min="3076" max="3076" width="39.140625" style="697" customWidth="1"/>
    <col min="3077" max="3077" width="114" style="697" customWidth="1"/>
    <col min="3078" max="3329" width="8.7109375" style="697"/>
    <col min="3330" max="3330" width="20.140625" style="697" customWidth="1"/>
    <col min="3331" max="3331" width="26.42578125" style="697" customWidth="1"/>
    <col min="3332" max="3332" width="39.140625" style="697" customWidth="1"/>
    <col min="3333" max="3333" width="114" style="697" customWidth="1"/>
    <col min="3334" max="3585" width="8.7109375" style="697"/>
    <col min="3586" max="3586" width="20.140625" style="697" customWidth="1"/>
    <col min="3587" max="3587" width="26.42578125" style="697" customWidth="1"/>
    <col min="3588" max="3588" width="39.140625" style="697" customWidth="1"/>
    <col min="3589" max="3589" width="114" style="697" customWidth="1"/>
    <col min="3590" max="3841" width="8.7109375" style="697"/>
    <col min="3842" max="3842" width="20.140625" style="697" customWidth="1"/>
    <col min="3843" max="3843" width="26.42578125" style="697" customWidth="1"/>
    <col min="3844" max="3844" width="39.140625" style="697" customWidth="1"/>
    <col min="3845" max="3845" width="114" style="697" customWidth="1"/>
    <col min="3846" max="4097" width="8.7109375" style="697"/>
    <col min="4098" max="4098" width="20.140625" style="697" customWidth="1"/>
    <col min="4099" max="4099" width="26.42578125" style="697" customWidth="1"/>
    <col min="4100" max="4100" width="39.140625" style="697" customWidth="1"/>
    <col min="4101" max="4101" width="114" style="697" customWidth="1"/>
    <col min="4102" max="4353" width="8.7109375" style="697"/>
    <col min="4354" max="4354" width="20.140625" style="697" customWidth="1"/>
    <col min="4355" max="4355" width="26.42578125" style="697" customWidth="1"/>
    <col min="4356" max="4356" width="39.140625" style="697" customWidth="1"/>
    <col min="4357" max="4357" width="114" style="697" customWidth="1"/>
    <col min="4358" max="4609" width="8.7109375" style="697"/>
    <col min="4610" max="4610" width="20.140625" style="697" customWidth="1"/>
    <col min="4611" max="4611" width="26.42578125" style="697" customWidth="1"/>
    <col min="4612" max="4612" width="39.140625" style="697" customWidth="1"/>
    <col min="4613" max="4613" width="114" style="697" customWidth="1"/>
    <col min="4614" max="4865" width="8.7109375" style="697"/>
    <col min="4866" max="4866" width="20.140625" style="697" customWidth="1"/>
    <col min="4867" max="4867" width="26.42578125" style="697" customWidth="1"/>
    <col min="4868" max="4868" width="39.140625" style="697" customWidth="1"/>
    <col min="4869" max="4869" width="114" style="697" customWidth="1"/>
    <col min="4870" max="5121" width="8.7109375" style="697"/>
    <col min="5122" max="5122" width="20.140625" style="697" customWidth="1"/>
    <col min="5123" max="5123" width="26.42578125" style="697" customWidth="1"/>
    <col min="5124" max="5124" width="39.140625" style="697" customWidth="1"/>
    <col min="5125" max="5125" width="114" style="697" customWidth="1"/>
    <col min="5126" max="5377" width="8.7109375" style="697"/>
    <col min="5378" max="5378" width="20.140625" style="697" customWidth="1"/>
    <col min="5379" max="5379" width="26.42578125" style="697" customWidth="1"/>
    <col min="5380" max="5380" width="39.140625" style="697" customWidth="1"/>
    <col min="5381" max="5381" width="114" style="697" customWidth="1"/>
    <col min="5382" max="5633" width="8.7109375" style="697"/>
    <col min="5634" max="5634" width="20.140625" style="697" customWidth="1"/>
    <col min="5635" max="5635" width="26.42578125" style="697" customWidth="1"/>
    <col min="5636" max="5636" width="39.140625" style="697" customWidth="1"/>
    <col min="5637" max="5637" width="114" style="697" customWidth="1"/>
    <col min="5638" max="5889" width="8.7109375" style="697"/>
    <col min="5890" max="5890" width="20.140625" style="697" customWidth="1"/>
    <col min="5891" max="5891" width="26.42578125" style="697" customWidth="1"/>
    <col min="5892" max="5892" width="39.140625" style="697" customWidth="1"/>
    <col min="5893" max="5893" width="114" style="697" customWidth="1"/>
    <col min="5894" max="6145" width="8.7109375" style="697"/>
    <col min="6146" max="6146" width="20.140625" style="697" customWidth="1"/>
    <col min="6147" max="6147" width="26.42578125" style="697" customWidth="1"/>
    <col min="6148" max="6148" width="39.140625" style="697" customWidth="1"/>
    <col min="6149" max="6149" width="114" style="697" customWidth="1"/>
    <col min="6150" max="6401" width="8.7109375" style="697"/>
    <col min="6402" max="6402" width="20.140625" style="697" customWidth="1"/>
    <col min="6403" max="6403" width="26.42578125" style="697" customWidth="1"/>
    <col min="6404" max="6404" width="39.140625" style="697" customWidth="1"/>
    <col min="6405" max="6405" width="114" style="697" customWidth="1"/>
    <col min="6406" max="6657" width="8.7109375" style="697"/>
    <col min="6658" max="6658" width="20.140625" style="697" customWidth="1"/>
    <col min="6659" max="6659" width="26.42578125" style="697" customWidth="1"/>
    <col min="6660" max="6660" width="39.140625" style="697" customWidth="1"/>
    <col min="6661" max="6661" width="114" style="697" customWidth="1"/>
    <col min="6662" max="6913" width="8.7109375" style="697"/>
    <col min="6914" max="6914" width="20.140625" style="697" customWidth="1"/>
    <col min="6915" max="6915" width="26.42578125" style="697" customWidth="1"/>
    <col min="6916" max="6916" width="39.140625" style="697" customWidth="1"/>
    <col min="6917" max="6917" width="114" style="697" customWidth="1"/>
    <col min="6918" max="7169" width="8.7109375" style="697"/>
    <col min="7170" max="7170" width="20.140625" style="697" customWidth="1"/>
    <col min="7171" max="7171" width="26.42578125" style="697" customWidth="1"/>
    <col min="7172" max="7172" width="39.140625" style="697" customWidth="1"/>
    <col min="7173" max="7173" width="114" style="697" customWidth="1"/>
    <col min="7174" max="7425" width="8.7109375" style="697"/>
    <col min="7426" max="7426" width="20.140625" style="697" customWidth="1"/>
    <col min="7427" max="7427" width="26.42578125" style="697" customWidth="1"/>
    <col min="7428" max="7428" width="39.140625" style="697" customWidth="1"/>
    <col min="7429" max="7429" width="114" style="697" customWidth="1"/>
    <col min="7430" max="7681" width="8.7109375" style="697"/>
    <col min="7682" max="7682" width="20.140625" style="697" customWidth="1"/>
    <col min="7683" max="7683" width="26.42578125" style="697" customWidth="1"/>
    <col min="7684" max="7684" width="39.140625" style="697" customWidth="1"/>
    <col min="7685" max="7685" width="114" style="697" customWidth="1"/>
    <col min="7686" max="7937" width="8.7109375" style="697"/>
    <col min="7938" max="7938" width="20.140625" style="697" customWidth="1"/>
    <col min="7939" max="7939" width="26.42578125" style="697" customWidth="1"/>
    <col min="7940" max="7940" width="39.140625" style="697" customWidth="1"/>
    <col min="7941" max="7941" width="114" style="697" customWidth="1"/>
    <col min="7942" max="8193" width="8.7109375" style="697"/>
    <col min="8194" max="8194" width="20.140625" style="697" customWidth="1"/>
    <col min="8195" max="8195" width="26.42578125" style="697" customWidth="1"/>
    <col min="8196" max="8196" width="39.140625" style="697" customWidth="1"/>
    <col min="8197" max="8197" width="114" style="697" customWidth="1"/>
    <col min="8198" max="8449" width="8.7109375" style="697"/>
    <col min="8450" max="8450" width="20.140625" style="697" customWidth="1"/>
    <col min="8451" max="8451" width="26.42578125" style="697" customWidth="1"/>
    <col min="8452" max="8452" width="39.140625" style="697" customWidth="1"/>
    <col min="8453" max="8453" width="114" style="697" customWidth="1"/>
    <col min="8454" max="8705" width="8.7109375" style="697"/>
    <col min="8706" max="8706" width="20.140625" style="697" customWidth="1"/>
    <col min="8707" max="8707" width="26.42578125" style="697" customWidth="1"/>
    <col min="8708" max="8708" width="39.140625" style="697" customWidth="1"/>
    <col min="8709" max="8709" width="114" style="697" customWidth="1"/>
    <col min="8710" max="8961" width="8.7109375" style="697"/>
    <col min="8962" max="8962" width="20.140625" style="697" customWidth="1"/>
    <col min="8963" max="8963" width="26.42578125" style="697" customWidth="1"/>
    <col min="8964" max="8964" width="39.140625" style="697" customWidth="1"/>
    <col min="8965" max="8965" width="114" style="697" customWidth="1"/>
    <col min="8966" max="9217" width="8.7109375" style="697"/>
    <col min="9218" max="9218" width="20.140625" style="697" customWidth="1"/>
    <col min="9219" max="9219" width="26.42578125" style="697" customWidth="1"/>
    <col min="9220" max="9220" width="39.140625" style="697" customWidth="1"/>
    <col min="9221" max="9221" width="114" style="697" customWidth="1"/>
    <col min="9222" max="9473" width="8.7109375" style="697"/>
    <col min="9474" max="9474" width="20.140625" style="697" customWidth="1"/>
    <col min="9475" max="9475" width="26.42578125" style="697" customWidth="1"/>
    <col min="9476" max="9476" width="39.140625" style="697" customWidth="1"/>
    <col min="9477" max="9477" width="114" style="697" customWidth="1"/>
    <col min="9478" max="9729" width="8.7109375" style="697"/>
    <col min="9730" max="9730" width="20.140625" style="697" customWidth="1"/>
    <col min="9731" max="9731" width="26.42578125" style="697" customWidth="1"/>
    <col min="9732" max="9732" width="39.140625" style="697" customWidth="1"/>
    <col min="9733" max="9733" width="114" style="697" customWidth="1"/>
    <col min="9734" max="9985" width="8.7109375" style="697"/>
    <col min="9986" max="9986" width="20.140625" style="697" customWidth="1"/>
    <col min="9987" max="9987" width="26.42578125" style="697" customWidth="1"/>
    <col min="9988" max="9988" width="39.140625" style="697" customWidth="1"/>
    <col min="9989" max="9989" width="114" style="697" customWidth="1"/>
    <col min="9990" max="10241" width="8.7109375" style="697"/>
    <col min="10242" max="10242" width="20.140625" style="697" customWidth="1"/>
    <col min="10243" max="10243" width="26.42578125" style="697" customWidth="1"/>
    <col min="10244" max="10244" width="39.140625" style="697" customWidth="1"/>
    <col min="10245" max="10245" width="114" style="697" customWidth="1"/>
    <col min="10246" max="10497" width="8.7109375" style="697"/>
    <col min="10498" max="10498" width="20.140625" style="697" customWidth="1"/>
    <col min="10499" max="10499" width="26.42578125" style="697" customWidth="1"/>
    <col min="10500" max="10500" width="39.140625" style="697" customWidth="1"/>
    <col min="10501" max="10501" width="114" style="697" customWidth="1"/>
    <col min="10502" max="10753" width="8.7109375" style="697"/>
    <col min="10754" max="10754" width="20.140625" style="697" customWidth="1"/>
    <col min="10755" max="10755" width="26.42578125" style="697" customWidth="1"/>
    <col min="10756" max="10756" width="39.140625" style="697" customWidth="1"/>
    <col min="10757" max="10757" width="114" style="697" customWidth="1"/>
    <col min="10758" max="11009" width="8.7109375" style="697"/>
    <col min="11010" max="11010" width="20.140625" style="697" customWidth="1"/>
    <col min="11011" max="11011" width="26.42578125" style="697" customWidth="1"/>
    <col min="11012" max="11012" width="39.140625" style="697" customWidth="1"/>
    <col min="11013" max="11013" width="114" style="697" customWidth="1"/>
    <col min="11014" max="11265" width="8.7109375" style="697"/>
    <col min="11266" max="11266" width="20.140625" style="697" customWidth="1"/>
    <col min="11267" max="11267" width="26.42578125" style="697" customWidth="1"/>
    <col min="11268" max="11268" width="39.140625" style="697" customWidth="1"/>
    <col min="11269" max="11269" width="114" style="697" customWidth="1"/>
    <col min="11270" max="11521" width="8.7109375" style="697"/>
    <col min="11522" max="11522" width="20.140625" style="697" customWidth="1"/>
    <col min="11523" max="11523" width="26.42578125" style="697" customWidth="1"/>
    <col min="11524" max="11524" width="39.140625" style="697" customWidth="1"/>
    <col min="11525" max="11525" width="114" style="697" customWidth="1"/>
    <col min="11526" max="11777" width="8.7109375" style="697"/>
    <col min="11778" max="11778" width="20.140625" style="697" customWidth="1"/>
    <col min="11779" max="11779" width="26.42578125" style="697" customWidth="1"/>
    <col min="11780" max="11780" width="39.140625" style="697" customWidth="1"/>
    <col min="11781" max="11781" width="114" style="697" customWidth="1"/>
    <col min="11782" max="12033" width="8.7109375" style="697"/>
    <col min="12034" max="12034" width="20.140625" style="697" customWidth="1"/>
    <col min="12035" max="12035" width="26.42578125" style="697" customWidth="1"/>
    <col min="12036" max="12036" width="39.140625" style="697" customWidth="1"/>
    <col min="12037" max="12037" width="114" style="697" customWidth="1"/>
    <col min="12038" max="12289" width="8.7109375" style="697"/>
    <col min="12290" max="12290" width="20.140625" style="697" customWidth="1"/>
    <col min="12291" max="12291" width="26.42578125" style="697" customWidth="1"/>
    <col min="12292" max="12292" width="39.140625" style="697" customWidth="1"/>
    <col min="12293" max="12293" width="114" style="697" customWidth="1"/>
    <col min="12294" max="12545" width="8.7109375" style="697"/>
    <col min="12546" max="12546" width="20.140625" style="697" customWidth="1"/>
    <col min="12547" max="12547" width="26.42578125" style="697" customWidth="1"/>
    <col min="12548" max="12548" width="39.140625" style="697" customWidth="1"/>
    <col min="12549" max="12549" width="114" style="697" customWidth="1"/>
    <col min="12550" max="12801" width="8.7109375" style="697"/>
    <col min="12802" max="12802" width="20.140625" style="697" customWidth="1"/>
    <col min="12803" max="12803" width="26.42578125" style="697" customWidth="1"/>
    <col min="12804" max="12804" width="39.140625" style="697" customWidth="1"/>
    <col min="12805" max="12805" width="114" style="697" customWidth="1"/>
    <col min="12806" max="13057" width="8.7109375" style="697"/>
    <col min="13058" max="13058" width="20.140625" style="697" customWidth="1"/>
    <col min="13059" max="13059" width="26.42578125" style="697" customWidth="1"/>
    <col min="13060" max="13060" width="39.140625" style="697" customWidth="1"/>
    <col min="13061" max="13061" width="114" style="697" customWidth="1"/>
    <col min="13062" max="13313" width="8.7109375" style="697"/>
    <col min="13314" max="13314" width="20.140625" style="697" customWidth="1"/>
    <col min="13315" max="13315" width="26.42578125" style="697" customWidth="1"/>
    <col min="13316" max="13316" width="39.140625" style="697" customWidth="1"/>
    <col min="13317" max="13317" width="114" style="697" customWidth="1"/>
    <col min="13318" max="13569" width="8.7109375" style="697"/>
    <col min="13570" max="13570" width="20.140625" style="697" customWidth="1"/>
    <col min="13571" max="13571" width="26.42578125" style="697" customWidth="1"/>
    <col min="13572" max="13572" width="39.140625" style="697" customWidth="1"/>
    <col min="13573" max="13573" width="114" style="697" customWidth="1"/>
    <col min="13574" max="13825" width="8.7109375" style="697"/>
    <col min="13826" max="13826" width="20.140625" style="697" customWidth="1"/>
    <col min="13827" max="13827" width="26.42578125" style="697" customWidth="1"/>
    <col min="13828" max="13828" width="39.140625" style="697" customWidth="1"/>
    <col min="13829" max="13829" width="114" style="697" customWidth="1"/>
    <col min="13830" max="14081" width="8.7109375" style="697"/>
    <col min="14082" max="14082" width="20.140625" style="697" customWidth="1"/>
    <col min="14083" max="14083" width="26.42578125" style="697" customWidth="1"/>
    <col min="14084" max="14084" width="39.140625" style="697" customWidth="1"/>
    <col min="14085" max="14085" width="114" style="697" customWidth="1"/>
    <col min="14086" max="14337" width="8.7109375" style="697"/>
    <col min="14338" max="14338" width="20.140625" style="697" customWidth="1"/>
    <col min="14339" max="14339" width="26.42578125" style="697" customWidth="1"/>
    <col min="14340" max="14340" width="39.140625" style="697" customWidth="1"/>
    <col min="14341" max="14341" width="114" style="697" customWidth="1"/>
    <col min="14342" max="14593" width="8.7109375" style="697"/>
    <col min="14594" max="14594" width="20.140625" style="697" customWidth="1"/>
    <col min="14595" max="14595" width="26.42578125" style="697" customWidth="1"/>
    <col min="14596" max="14596" width="39.140625" style="697" customWidth="1"/>
    <col min="14597" max="14597" width="114" style="697" customWidth="1"/>
    <col min="14598" max="14849" width="8.7109375" style="697"/>
    <col min="14850" max="14850" width="20.140625" style="697" customWidth="1"/>
    <col min="14851" max="14851" width="26.42578125" style="697" customWidth="1"/>
    <col min="14852" max="14852" width="39.140625" style="697" customWidth="1"/>
    <col min="14853" max="14853" width="114" style="697" customWidth="1"/>
    <col min="14854" max="15105" width="8.7109375" style="697"/>
    <col min="15106" max="15106" width="20.140625" style="697" customWidth="1"/>
    <col min="15107" max="15107" width="26.42578125" style="697" customWidth="1"/>
    <col min="15108" max="15108" width="39.140625" style="697" customWidth="1"/>
    <col min="15109" max="15109" width="114" style="697" customWidth="1"/>
    <col min="15110" max="15361" width="8.7109375" style="697"/>
    <col min="15362" max="15362" width="20.140625" style="697" customWidth="1"/>
    <col min="15363" max="15363" width="26.42578125" style="697" customWidth="1"/>
    <col min="15364" max="15364" width="39.140625" style="697" customWidth="1"/>
    <col min="15365" max="15365" width="114" style="697" customWidth="1"/>
    <col min="15366" max="15617" width="8.7109375" style="697"/>
    <col min="15618" max="15618" width="20.140625" style="697" customWidth="1"/>
    <col min="15619" max="15619" width="26.42578125" style="697" customWidth="1"/>
    <col min="15620" max="15620" width="39.140625" style="697" customWidth="1"/>
    <col min="15621" max="15621" width="114" style="697" customWidth="1"/>
    <col min="15622" max="15873" width="8.7109375" style="697"/>
    <col min="15874" max="15874" width="20.140625" style="697" customWidth="1"/>
    <col min="15875" max="15875" width="26.42578125" style="697" customWidth="1"/>
    <col min="15876" max="15876" width="39.140625" style="697" customWidth="1"/>
    <col min="15877" max="15877" width="114" style="697" customWidth="1"/>
    <col min="15878" max="16129" width="8.7109375" style="697"/>
    <col min="16130" max="16130" width="20.140625" style="697" customWidth="1"/>
    <col min="16131" max="16131" width="26.42578125" style="697" customWidth="1"/>
    <col min="16132" max="16132" width="39.140625" style="697" customWidth="1"/>
    <col min="16133" max="16133" width="114" style="697" customWidth="1"/>
    <col min="16134" max="16384" width="8.7109375" style="697"/>
  </cols>
  <sheetData>
    <row r="4" spans="2:9" ht="30.75" customHeight="1">
      <c r="B4" s="825" t="s">
        <v>989</v>
      </c>
      <c r="C4" s="703" t="s">
        <v>990</v>
      </c>
      <c r="D4" s="703" t="s">
        <v>991</v>
      </c>
      <c r="E4" s="703" t="s">
        <v>992</v>
      </c>
      <c r="I4" s="826"/>
    </row>
    <row r="5" spans="2:9" s="705" customFormat="1" ht="57.95">
      <c r="B5" s="827" t="s">
        <v>993</v>
      </c>
      <c r="C5" s="828"/>
      <c r="D5" s="1992" t="s">
        <v>994</v>
      </c>
      <c r="E5" s="829" t="s">
        <v>995</v>
      </c>
    </row>
    <row r="6" spans="2:9" s="705" customFormat="1" ht="72.599999999999994">
      <c r="B6" s="827" t="s">
        <v>996</v>
      </c>
      <c r="C6" s="828"/>
      <c r="D6" s="1993"/>
      <c r="E6" s="829" t="s">
        <v>997</v>
      </c>
    </row>
    <row r="7" spans="2:9" s="705" customFormat="1" ht="57.95">
      <c r="B7" s="827" t="s">
        <v>998</v>
      </c>
      <c r="C7" s="828"/>
      <c r="D7" s="1993"/>
      <c r="E7" s="829" t="s">
        <v>999</v>
      </c>
    </row>
    <row r="8" spans="2:9" s="705" customFormat="1" ht="45" customHeight="1">
      <c r="B8" s="827" t="s">
        <v>1000</v>
      </c>
      <c r="C8" s="828"/>
      <c r="D8" s="1993"/>
      <c r="E8" s="829" t="s">
        <v>1001</v>
      </c>
    </row>
    <row r="9" spans="2:9" s="705" customFormat="1" ht="45" customHeight="1">
      <c r="B9" s="830" t="s">
        <v>1002</v>
      </c>
      <c r="C9" s="828"/>
      <c r="D9" s="1994"/>
      <c r="E9" s="829" t="s">
        <v>1003</v>
      </c>
    </row>
    <row r="10" spans="2:9" ht="80.45" customHeight="1">
      <c r="B10" s="830" t="s">
        <v>1004</v>
      </c>
      <c r="C10" s="828"/>
      <c r="D10" s="702" t="s">
        <v>1005</v>
      </c>
      <c r="E10" s="831" t="s">
        <v>1006</v>
      </c>
    </row>
  </sheetData>
  <mergeCells count="1">
    <mergeCell ref="D5:D9"/>
  </mergeCells>
  <pageMargins left="0.7" right="0.7" top="0.75" bottom="0.75" header="0.3" footer="0.3"/>
  <pageSetup orientation="portrait" r:id="rId1"/>
  <headerFooter>
    <oddFooter>&amp;R&amp;1#&amp;"Calibri"&amp;12 COMPANY GENERAL BUSINESS</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8B7FC-4EB9-45FE-800E-292255A0AA46}">
  <sheetPr codeName="Sheet29">
    <tabColor rgb="FF92D050"/>
  </sheetPr>
  <dimension ref="A1:M29"/>
  <sheetViews>
    <sheetView zoomScaleNormal="100" workbookViewId="0">
      <selection activeCell="R17" sqref="R17"/>
    </sheetView>
  </sheetViews>
  <sheetFormatPr defaultRowHeight="12.6"/>
  <cols>
    <col min="1" max="1" width="6.7109375" style="697" customWidth="1"/>
    <col min="2" max="2" width="5.7109375" style="697" customWidth="1"/>
    <col min="3" max="10" width="9.7109375" style="697" customWidth="1"/>
    <col min="11" max="256" width="8.7109375" style="697"/>
    <col min="257" max="257" width="6.7109375" style="697" customWidth="1"/>
    <col min="258" max="258" width="5.7109375" style="697" customWidth="1"/>
    <col min="259" max="266" width="9.7109375" style="697" customWidth="1"/>
    <col min="267" max="512" width="8.7109375" style="697"/>
    <col min="513" max="513" width="6.7109375" style="697" customWidth="1"/>
    <col min="514" max="514" width="5.7109375" style="697" customWidth="1"/>
    <col min="515" max="522" width="9.7109375" style="697" customWidth="1"/>
    <col min="523" max="768" width="8.7109375" style="697"/>
    <col min="769" max="769" width="6.7109375" style="697" customWidth="1"/>
    <col min="770" max="770" width="5.7109375" style="697" customWidth="1"/>
    <col min="771" max="778" width="9.7109375" style="697" customWidth="1"/>
    <col min="779" max="1024" width="8.7109375" style="697"/>
    <col min="1025" max="1025" width="6.7109375" style="697" customWidth="1"/>
    <col min="1026" max="1026" width="5.7109375" style="697" customWidth="1"/>
    <col min="1027" max="1034" width="9.7109375" style="697" customWidth="1"/>
    <col min="1035" max="1280" width="8.7109375" style="697"/>
    <col min="1281" max="1281" width="6.7109375" style="697" customWidth="1"/>
    <col min="1282" max="1282" width="5.7109375" style="697" customWidth="1"/>
    <col min="1283" max="1290" width="9.7109375" style="697" customWidth="1"/>
    <col min="1291" max="1536" width="8.7109375" style="697"/>
    <col min="1537" max="1537" width="6.7109375" style="697" customWidth="1"/>
    <col min="1538" max="1538" width="5.7109375" style="697" customWidth="1"/>
    <col min="1539" max="1546" width="9.7109375" style="697" customWidth="1"/>
    <col min="1547" max="1792" width="8.7109375" style="697"/>
    <col min="1793" max="1793" width="6.7109375" style="697" customWidth="1"/>
    <col min="1794" max="1794" width="5.7109375" style="697" customWidth="1"/>
    <col min="1795" max="1802" width="9.7109375" style="697" customWidth="1"/>
    <col min="1803" max="2048" width="8.7109375" style="697"/>
    <col min="2049" max="2049" width="6.7109375" style="697" customWidth="1"/>
    <col min="2050" max="2050" width="5.7109375" style="697" customWidth="1"/>
    <col min="2051" max="2058" width="9.7109375" style="697" customWidth="1"/>
    <col min="2059" max="2304" width="8.7109375" style="697"/>
    <col min="2305" max="2305" width="6.7109375" style="697" customWidth="1"/>
    <col min="2306" max="2306" width="5.7109375" style="697" customWidth="1"/>
    <col min="2307" max="2314" width="9.7109375" style="697" customWidth="1"/>
    <col min="2315" max="2560" width="8.7109375" style="697"/>
    <col min="2561" max="2561" width="6.7109375" style="697" customWidth="1"/>
    <col min="2562" max="2562" width="5.7109375" style="697" customWidth="1"/>
    <col min="2563" max="2570" width="9.7109375" style="697" customWidth="1"/>
    <col min="2571" max="2816" width="8.7109375" style="697"/>
    <col min="2817" max="2817" width="6.7109375" style="697" customWidth="1"/>
    <col min="2818" max="2818" width="5.7109375" style="697" customWidth="1"/>
    <col min="2819" max="2826" width="9.7109375" style="697" customWidth="1"/>
    <col min="2827" max="3072" width="8.7109375" style="697"/>
    <col min="3073" max="3073" width="6.7109375" style="697" customWidth="1"/>
    <col min="3074" max="3074" width="5.7109375" style="697" customWidth="1"/>
    <col min="3075" max="3082" width="9.7109375" style="697" customWidth="1"/>
    <col min="3083" max="3328" width="8.7109375" style="697"/>
    <col min="3329" max="3329" width="6.7109375" style="697" customWidth="1"/>
    <col min="3330" max="3330" width="5.7109375" style="697" customWidth="1"/>
    <col min="3331" max="3338" width="9.7109375" style="697" customWidth="1"/>
    <col min="3339" max="3584" width="8.7109375" style="697"/>
    <col min="3585" max="3585" width="6.7109375" style="697" customWidth="1"/>
    <col min="3586" max="3586" width="5.7109375" style="697" customWidth="1"/>
    <col min="3587" max="3594" width="9.7109375" style="697" customWidth="1"/>
    <col min="3595" max="3840" width="8.7109375" style="697"/>
    <col min="3841" max="3841" width="6.7109375" style="697" customWidth="1"/>
    <col min="3842" max="3842" width="5.7109375" style="697" customWidth="1"/>
    <col min="3843" max="3850" width="9.7109375" style="697" customWidth="1"/>
    <col min="3851" max="4096" width="8.7109375" style="697"/>
    <col min="4097" max="4097" width="6.7109375" style="697" customWidth="1"/>
    <col min="4098" max="4098" width="5.7109375" style="697" customWidth="1"/>
    <col min="4099" max="4106" width="9.7109375" style="697" customWidth="1"/>
    <col min="4107" max="4352" width="8.7109375" style="697"/>
    <col min="4353" max="4353" width="6.7109375" style="697" customWidth="1"/>
    <col min="4354" max="4354" width="5.7109375" style="697" customWidth="1"/>
    <col min="4355" max="4362" width="9.7109375" style="697" customWidth="1"/>
    <col min="4363" max="4608" width="8.7109375" style="697"/>
    <col min="4609" max="4609" width="6.7109375" style="697" customWidth="1"/>
    <col min="4610" max="4610" width="5.7109375" style="697" customWidth="1"/>
    <col min="4611" max="4618" width="9.7109375" style="697" customWidth="1"/>
    <col min="4619" max="4864" width="8.7109375" style="697"/>
    <col min="4865" max="4865" width="6.7109375" style="697" customWidth="1"/>
    <col min="4866" max="4866" width="5.7109375" style="697" customWidth="1"/>
    <col min="4867" max="4874" width="9.7109375" style="697" customWidth="1"/>
    <col min="4875" max="5120" width="8.7109375" style="697"/>
    <col min="5121" max="5121" width="6.7109375" style="697" customWidth="1"/>
    <col min="5122" max="5122" width="5.7109375" style="697" customWidth="1"/>
    <col min="5123" max="5130" width="9.7109375" style="697" customWidth="1"/>
    <col min="5131" max="5376" width="8.7109375" style="697"/>
    <col min="5377" max="5377" width="6.7109375" style="697" customWidth="1"/>
    <col min="5378" max="5378" width="5.7109375" style="697" customWidth="1"/>
    <col min="5379" max="5386" width="9.7109375" style="697" customWidth="1"/>
    <col min="5387" max="5632" width="8.7109375" style="697"/>
    <col min="5633" max="5633" width="6.7109375" style="697" customWidth="1"/>
    <col min="5634" max="5634" width="5.7109375" style="697" customWidth="1"/>
    <col min="5635" max="5642" width="9.7109375" style="697" customWidth="1"/>
    <col min="5643" max="5888" width="8.7109375" style="697"/>
    <col min="5889" max="5889" width="6.7109375" style="697" customWidth="1"/>
    <col min="5890" max="5890" width="5.7109375" style="697" customWidth="1"/>
    <col min="5891" max="5898" width="9.7109375" style="697" customWidth="1"/>
    <col min="5899" max="6144" width="8.7109375" style="697"/>
    <col min="6145" max="6145" width="6.7109375" style="697" customWidth="1"/>
    <col min="6146" max="6146" width="5.7109375" style="697" customWidth="1"/>
    <col min="6147" max="6154" width="9.7109375" style="697" customWidth="1"/>
    <col min="6155" max="6400" width="8.7109375" style="697"/>
    <col min="6401" max="6401" width="6.7109375" style="697" customWidth="1"/>
    <col min="6402" max="6402" width="5.7109375" style="697" customWidth="1"/>
    <col min="6403" max="6410" width="9.7109375" style="697" customWidth="1"/>
    <col min="6411" max="6656" width="8.7109375" style="697"/>
    <col min="6657" max="6657" width="6.7109375" style="697" customWidth="1"/>
    <col min="6658" max="6658" width="5.7109375" style="697" customWidth="1"/>
    <col min="6659" max="6666" width="9.7109375" style="697" customWidth="1"/>
    <col min="6667" max="6912" width="8.7109375" style="697"/>
    <col min="6913" max="6913" width="6.7109375" style="697" customWidth="1"/>
    <col min="6914" max="6914" width="5.7109375" style="697" customWidth="1"/>
    <col min="6915" max="6922" width="9.7109375" style="697" customWidth="1"/>
    <col min="6923" max="7168" width="8.7109375" style="697"/>
    <col min="7169" max="7169" width="6.7109375" style="697" customWidth="1"/>
    <col min="7170" max="7170" width="5.7109375" style="697" customWidth="1"/>
    <col min="7171" max="7178" width="9.7109375" style="697" customWidth="1"/>
    <col min="7179" max="7424" width="8.7109375" style="697"/>
    <col min="7425" max="7425" width="6.7109375" style="697" customWidth="1"/>
    <col min="7426" max="7426" width="5.7109375" style="697" customWidth="1"/>
    <col min="7427" max="7434" width="9.7109375" style="697" customWidth="1"/>
    <col min="7435" max="7680" width="8.7109375" style="697"/>
    <col min="7681" max="7681" width="6.7109375" style="697" customWidth="1"/>
    <col min="7682" max="7682" width="5.7109375" style="697" customWidth="1"/>
    <col min="7683" max="7690" width="9.7109375" style="697" customWidth="1"/>
    <col min="7691" max="7936" width="8.7109375" style="697"/>
    <col min="7937" max="7937" width="6.7109375" style="697" customWidth="1"/>
    <col min="7938" max="7938" width="5.7109375" style="697" customWidth="1"/>
    <col min="7939" max="7946" width="9.7109375" style="697" customWidth="1"/>
    <col min="7947" max="8192" width="8.7109375" style="697"/>
    <col min="8193" max="8193" width="6.7109375" style="697" customWidth="1"/>
    <col min="8194" max="8194" width="5.7109375" style="697" customWidth="1"/>
    <col min="8195" max="8202" width="9.7109375" style="697" customWidth="1"/>
    <col min="8203" max="8448" width="8.7109375" style="697"/>
    <col min="8449" max="8449" width="6.7109375" style="697" customWidth="1"/>
    <col min="8450" max="8450" width="5.7109375" style="697" customWidth="1"/>
    <col min="8451" max="8458" width="9.7109375" style="697" customWidth="1"/>
    <col min="8459" max="8704" width="8.7109375" style="697"/>
    <col min="8705" max="8705" width="6.7109375" style="697" customWidth="1"/>
    <col min="8706" max="8706" width="5.7109375" style="697" customWidth="1"/>
    <col min="8707" max="8714" width="9.7109375" style="697" customWidth="1"/>
    <col min="8715" max="8960" width="8.7109375" style="697"/>
    <col min="8961" max="8961" width="6.7109375" style="697" customWidth="1"/>
    <col min="8962" max="8962" width="5.7109375" style="697" customWidth="1"/>
    <col min="8963" max="8970" width="9.7109375" style="697" customWidth="1"/>
    <col min="8971" max="9216" width="8.7109375" style="697"/>
    <col min="9217" max="9217" width="6.7109375" style="697" customWidth="1"/>
    <col min="9218" max="9218" width="5.7109375" style="697" customWidth="1"/>
    <col min="9219" max="9226" width="9.7109375" style="697" customWidth="1"/>
    <col min="9227" max="9472" width="8.7109375" style="697"/>
    <col min="9473" max="9473" width="6.7109375" style="697" customWidth="1"/>
    <col min="9474" max="9474" width="5.7109375" style="697" customWidth="1"/>
    <col min="9475" max="9482" width="9.7109375" style="697" customWidth="1"/>
    <col min="9483" max="9728" width="8.7109375" style="697"/>
    <col min="9729" max="9729" width="6.7109375" style="697" customWidth="1"/>
    <col min="9730" max="9730" width="5.7109375" style="697" customWidth="1"/>
    <col min="9731" max="9738" width="9.7109375" style="697" customWidth="1"/>
    <col min="9739" max="9984" width="8.7109375" style="697"/>
    <col min="9985" max="9985" width="6.7109375" style="697" customWidth="1"/>
    <col min="9986" max="9986" width="5.7109375" style="697" customWidth="1"/>
    <col min="9987" max="9994" width="9.7109375" style="697" customWidth="1"/>
    <col min="9995" max="10240" width="8.7109375" style="697"/>
    <col min="10241" max="10241" width="6.7109375" style="697" customWidth="1"/>
    <col min="10242" max="10242" width="5.7109375" style="697" customWidth="1"/>
    <col min="10243" max="10250" width="9.7109375" style="697" customWidth="1"/>
    <col min="10251" max="10496" width="8.7109375" style="697"/>
    <col min="10497" max="10497" width="6.7109375" style="697" customWidth="1"/>
    <col min="10498" max="10498" width="5.7109375" style="697" customWidth="1"/>
    <col min="10499" max="10506" width="9.7109375" style="697" customWidth="1"/>
    <col min="10507" max="10752" width="8.7109375" style="697"/>
    <col min="10753" max="10753" width="6.7109375" style="697" customWidth="1"/>
    <col min="10754" max="10754" width="5.7109375" style="697" customWidth="1"/>
    <col min="10755" max="10762" width="9.7109375" style="697" customWidth="1"/>
    <col min="10763" max="11008" width="8.7109375" style="697"/>
    <col min="11009" max="11009" width="6.7109375" style="697" customWidth="1"/>
    <col min="11010" max="11010" width="5.7109375" style="697" customWidth="1"/>
    <col min="11011" max="11018" width="9.7109375" style="697" customWidth="1"/>
    <col min="11019" max="11264" width="8.7109375" style="697"/>
    <col min="11265" max="11265" width="6.7109375" style="697" customWidth="1"/>
    <col min="11266" max="11266" width="5.7109375" style="697" customWidth="1"/>
    <col min="11267" max="11274" width="9.7109375" style="697" customWidth="1"/>
    <col min="11275" max="11520" width="8.7109375" style="697"/>
    <col min="11521" max="11521" width="6.7109375" style="697" customWidth="1"/>
    <col min="11522" max="11522" width="5.7109375" style="697" customWidth="1"/>
    <col min="11523" max="11530" width="9.7109375" style="697" customWidth="1"/>
    <col min="11531" max="11776" width="8.7109375" style="697"/>
    <col min="11777" max="11777" width="6.7109375" style="697" customWidth="1"/>
    <col min="11778" max="11778" width="5.7109375" style="697" customWidth="1"/>
    <col min="11779" max="11786" width="9.7109375" style="697" customWidth="1"/>
    <col min="11787" max="12032" width="8.7109375" style="697"/>
    <col min="12033" max="12033" width="6.7109375" style="697" customWidth="1"/>
    <col min="12034" max="12034" width="5.7109375" style="697" customWidth="1"/>
    <col min="12035" max="12042" width="9.7109375" style="697" customWidth="1"/>
    <col min="12043" max="12288" width="8.7109375" style="697"/>
    <col min="12289" max="12289" width="6.7109375" style="697" customWidth="1"/>
    <col min="12290" max="12290" width="5.7109375" style="697" customWidth="1"/>
    <col min="12291" max="12298" width="9.7109375" style="697" customWidth="1"/>
    <col min="12299" max="12544" width="8.7109375" style="697"/>
    <col min="12545" max="12545" width="6.7109375" style="697" customWidth="1"/>
    <col min="12546" max="12546" width="5.7109375" style="697" customWidth="1"/>
    <col min="12547" max="12554" width="9.7109375" style="697" customWidth="1"/>
    <col min="12555" max="12800" width="8.7109375" style="697"/>
    <col min="12801" max="12801" width="6.7109375" style="697" customWidth="1"/>
    <col min="12802" max="12802" width="5.7109375" style="697" customWidth="1"/>
    <col min="12803" max="12810" width="9.7109375" style="697" customWidth="1"/>
    <col min="12811" max="13056" width="8.7109375" style="697"/>
    <col min="13057" max="13057" width="6.7109375" style="697" customWidth="1"/>
    <col min="13058" max="13058" width="5.7109375" style="697" customWidth="1"/>
    <col min="13059" max="13066" width="9.7109375" style="697" customWidth="1"/>
    <col min="13067" max="13312" width="8.7109375" style="697"/>
    <col min="13313" max="13313" width="6.7109375" style="697" customWidth="1"/>
    <col min="13314" max="13314" width="5.7109375" style="697" customWidth="1"/>
    <col min="13315" max="13322" width="9.7109375" style="697" customWidth="1"/>
    <col min="13323" max="13568" width="8.7109375" style="697"/>
    <col min="13569" max="13569" width="6.7109375" style="697" customWidth="1"/>
    <col min="13570" max="13570" width="5.7109375" style="697" customWidth="1"/>
    <col min="13571" max="13578" width="9.7109375" style="697" customWidth="1"/>
    <col min="13579" max="13824" width="8.7109375" style="697"/>
    <col min="13825" max="13825" width="6.7109375" style="697" customWidth="1"/>
    <col min="13826" max="13826" width="5.7109375" style="697" customWidth="1"/>
    <col min="13827" max="13834" width="9.7109375" style="697" customWidth="1"/>
    <col min="13835" max="14080" width="8.7109375" style="697"/>
    <col min="14081" max="14081" width="6.7109375" style="697" customWidth="1"/>
    <col min="14082" max="14082" width="5.7109375" style="697" customWidth="1"/>
    <col min="14083" max="14090" width="9.7109375" style="697" customWidth="1"/>
    <col min="14091" max="14336" width="8.7109375" style="697"/>
    <col min="14337" max="14337" width="6.7109375" style="697" customWidth="1"/>
    <col min="14338" max="14338" width="5.7109375" style="697" customWidth="1"/>
    <col min="14339" max="14346" width="9.7109375" style="697" customWidth="1"/>
    <col min="14347" max="14592" width="8.7109375" style="697"/>
    <col min="14593" max="14593" width="6.7109375" style="697" customWidth="1"/>
    <col min="14594" max="14594" width="5.7109375" style="697" customWidth="1"/>
    <col min="14595" max="14602" width="9.7109375" style="697" customWidth="1"/>
    <col min="14603" max="14848" width="8.7109375" style="697"/>
    <col min="14849" max="14849" width="6.7109375" style="697" customWidth="1"/>
    <col min="14850" max="14850" width="5.7109375" style="697" customWidth="1"/>
    <col min="14851" max="14858" width="9.7109375" style="697" customWidth="1"/>
    <col min="14859" max="15104" width="8.7109375" style="697"/>
    <col min="15105" max="15105" width="6.7109375" style="697" customWidth="1"/>
    <col min="15106" max="15106" width="5.7109375" style="697" customWidth="1"/>
    <col min="15107" max="15114" width="9.7109375" style="697" customWidth="1"/>
    <col min="15115" max="15360" width="8.7109375" style="697"/>
    <col min="15361" max="15361" width="6.7109375" style="697" customWidth="1"/>
    <col min="15362" max="15362" width="5.7109375" style="697" customWidth="1"/>
    <col min="15363" max="15370" width="9.7109375" style="697" customWidth="1"/>
    <col min="15371" max="15616" width="8.7109375" style="697"/>
    <col min="15617" max="15617" width="6.7109375" style="697" customWidth="1"/>
    <col min="15618" max="15618" width="5.7109375" style="697" customWidth="1"/>
    <col min="15619" max="15626" width="9.7109375" style="697" customWidth="1"/>
    <col min="15627" max="15872" width="8.7109375" style="697"/>
    <col min="15873" max="15873" width="6.7109375" style="697" customWidth="1"/>
    <col min="15874" max="15874" width="5.7109375" style="697" customWidth="1"/>
    <col min="15875" max="15882" width="9.7109375" style="697" customWidth="1"/>
    <col min="15883" max="16128" width="8.7109375" style="697"/>
    <col min="16129" max="16129" width="6.7109375" style="697" customWidth="1"/>
    <col min="16130" max="16130" width="5.7109375" style="697" customWidth="1"/>
    <col min="16131" max="16138" width="9.7109375" style="697" customWidth="1"/>
    <col min="16139" max="16384" width="8.7109375" style="697"/>
  </cols>
  <sheetData>
    <row r="1" spans="1:13" ht="20.100000000000001">
      <c r="A1" s="1997" t="s">
        <v>1007</v>
      </c>
      <c r="B1" s="1998"/>
      <c r="C1" s="1998"/>
      <c r="D1" s="1998"/>
      <c r="E1" s="1998"/>
      <c r="F1" s="1998"/>
      <c r="G1" s="1998"/>
      <c r="H1" s="1998"/>
      <c r="I1" s="1998"/>
      <c r="J1" s="1999"/>
    </row>
    <row r="2" spans="1:13" ht="5.0999999999999996" customHeight="1">
      <c r="A2" s="2000"/>
      <c r="B2" s="2001"/>
      <c r="C2" s="2001"/>
      <c r="D2" s="2001"/>
      <c r="E2" s="2001"/>
      <c r="F2" s="2001"/>
      <c r="G2" s="2001"/>
      <c r="H2" s="2001"/>
      <c r="I2" s="2001"/>
      <c r="J2" s="2002"/>
    </row>
    <row r="3" spans="1:13" ht="20.100000000000001">
      <c r="A3" s="2003" t="s">
        <v>1008</v>
      </c>
      <c r="B3" s="2004"/>
      <c r="C3" s="2004"/>
      <c r="D3" s="2004"/>
      <c r="E3" s="2004"/>
      <c r="F3" s="2004"/>
      <c r="G3" s="2004"/>
      <c r="H3" s="2004"/>
      <c r="I3" s="2004"/>
      <c r="J3" s="2005"/>
    </row>
    <row r="4" spans="1:13" ht="5.0999999999999996" customHeight="1">
      <c r="A4" s="2000"/>
      <c r="B4" s="2001"/>
      <c r="C4" s="2001"/>
      <c r="D4" s="2001"/>
      <c r="E4" s="2001"/>
      <c r="F4" s="2001"/>
      <c r="G4" s="2001"/>
      <c r="H4" s="2001"/>
      <c r="I4" s="2001"/>
      <c r="J4" s="2002"/>
    </row>
    <row r="5" spans="1:13" ht="21" customHeight="1">
      <c r="A5" s="2006" t="s">
        <v>1009</v>
      </c>
      <c r="B5" s="2007"/>
      <c r="C5" s="2007"/>
      <c r="D5" s="2007"/>
      <c r="E5" s="2007"/>
      <c r="F5" s="2007"/>
      <c r="G5" s="2007"/>
      <c r="H5" s="2007"/>
      <c r="I5" s="2007"/>
      <c r="J5" s="2008"/>
      <c r="K5" s="832"/>
      <c r="L5" s="832"/>
      <c r="M5" s="833"/>
    </row>
    <row r="6" spans="1:13" ht="21" customHeight="1">
      <c r="A6" s="2006"/>
      <c r="B6" s="2007"/>
      <c r="C6" s="2007"/>
      <c r="D6" s="2007"/>
      <c r="E6" s="2007"/>
      <c r="F6" s="2007"/>
      <c r="G6" s="2007"/>
      <c r="H6" s="2007"/>
      <c r="I6" s="2007"/>
      <c r="J6" s="2008"/>
      <c r="K6" s="832"/>
      <c r="L6" s="832"/>
      <c r="M6" s="833"/>
    </row>
    <row r="7" spans="1:13" ht="21" customHeight="1">
      <c r="A7" s="2006"/>
      <c r="B7" s="2007"/>
      <c r="C7" s="2007"/>
      <c r="D7" s="2007"/>
      <c r="E7" s="2007"/>
      <c r="F7" s="2007"/>
      <c r="G7" s="2007"/>
      <c r="H7" s="2007"/>
      <c r="I7" s="2007"/>
      <c r="J7" s="2008"/>
      <c r="K7" s="832"/>
      <c r="L7" s="832"/>
      <c r="M7" s="833"/>
    </row>
    <row r="8" spans="1:13" ht="21" customHeight="1">
      <c r="A8" s="2006"/>
      <c r="B8" s="2007"/>
      <c r="C8" s="2007"/>
      <c r="D8" s="2007"/>
      <c r="E8" s="2007"/>
      <c r="F8" s="2007"/>
      <c r="G8" s="2007"/>
      <c r="H8" s="2007"/>
      <c r="I8" s="2007"/>
      <c r="J8" s="2008"/>
      <c r="K8" s="832"/>
      <c r="L8" s="832"/>
      <c r="M8" s="833"/>
    </row>
    <row r="9" spans="1:13" ht="5.0999999999999996" customHeight="1">
      <c r="A9" s="2000"/>
      <c r="B9" s="2001"/>
      <c r="C9" s="2001"/>
      <c r="D9" s="2001"/>
      <c r="E9" s="2001"/>
      <c r="F9" s="2001"/>
      <c r="G9" s="2001"/>
      <c r="H9" s="2001"/>
      <c r="I9" s="2001"/>
      <c r="J9" s="2002"/>
    </row>
    <row r="10" spans="1:13" ht="14.25" customHeight="1">
      <c r="A10" s="834" t="s">
        <v>1010</v>
      </c>
      <c r="B10" s="2009"/>
      <c r="C10" s="2010"/>
      <c r="D10" s="2010"/>
      <c r="E10" s="2010"/>
      <c r="F10" s="2010"/>
      <c r="G10" s="2010"/>
      <c r="H10" s="2010"/>
      <c r="I10" s="2010"/>
      <c r="J10" s="2011"/>
      <c r="K10" s="833"/>
      <c r="L10" s="833"/>
      <c r="M10" s="833"/>
    </row>
    <row r="11" spans="1:13" ht="31.5" customHeight="1">
      <c r="A11" s="835"/>
      <c r="B11" s="836" t="s">
        <v>1011</v>
      </c>
      <c r="C11" s="1995" t="s">
        <v>1012</v>
      </c>
      <c r="D11" s="1995"/>
      <c r="E11" s="1995"/>
      <c r="F11" s="1995"/>
      <c r="G11" s="1995"/>
      <c r="H11" s="1995"/>
      <c r="I11" s="1995"/>
      <c r="J11" s="1996"/>
      <c r="K11" s="837"/>
      <c r="L11" s="837"/>
      <c r="M11" s="833"/>
    </row>
    <row r="12" spans="1:13" ht="31.5" customHeight="1">
      <c r="A12" s="835"/>
      <c r="B12" s="836" t="s">
        <v>1013</v>
      </c>
      <c r="C12" s="1995" t="s">
        <v>1014</v>
      </c>
      <c r="D12" s="1995"/>
      <c r="E12" s="1995"/>
      <c r="F12" s="1995"/>
      <c r="G12" s="1995"/>
      <c r="H12" s="1995"/>
      <c r="I12" s="1995"/>
      <c r="J12" s="1996"/>
      <c r="K12" s="837"/>
      <c r="L12" s="837"/>
      <c r="M12" s="833"/>
    </row>
    <row r="13" spans="1:13" ht="31.5" customHeight="1">
      <c r="A13" s="835"/>
      <c r="B13" s="836" t="s">
        <v>1015</v>
      </c>
      <c r="C13" s="1995" t="s">
        <v>1016</v>
      </c>
      <c r="D13" s="1995"/>
      <c r="E13" s="1995"/>
      <c r="F13" s="1995"/>
      <c r="G13" s="1995"/>
      <c r="H13" s="1995"/>
      <c r="I13" s="1995"/>
      <c r="J13" s="1996"/>
      <c r="K13" s="837"/>
      <c r="L13" s="837"/>
      <c r="M13" s="833"/>
    </row>
    <row r="14" spans="1:13" ht="31.5" customHeight="1">
      <c r="A14" s="835"/>
      <c r="B14" s="836" t="s">
        <v>1017</v>
      </c>
      <c r="C14" s="1995" t="s">
        <v>1018</v>
      </c>
      <c r="D14" s="1995"/>
      <c r="E14" s="1995"/>
      <c r="F14" s="1995"/>
      <c r="G14" s="1995"/>
      <c r="H14" s="1995"/>
      <c r="I14" s="1995"/>
      <c r="J14" s="1996"/>
      <c r="K14" s="837"/>
      <c r="L14" s="837"/>
      <c r="M14" s="833"/>
    </row>
    <row r="15" spans="1:13" ht="31.5" customHeight="1">
      <c r="A15" s="835"/>
      <c r="B15" s="836" t="s">
        <v>1019</v>
      </c>
      <c r="C15" s="1995" t="s">
        <v>1020</v>
      </c>
      <c r="D15" s="1995"/>
      <c r="E15" s="1995"/>
      <c r="F15" s="1995"/>
      <c r="G15" s="1995"/>
      <c r="H15" s="1995"/>
      <c r="I15" s="1995"/>
      <c r="J15" s="1996"/>
      <c r="K15" s="837"/>
      <c r="L15" s="837"/>
      <c r="M15" s="833"/>
    </row>
    <row r="16" spans="1:13" ht="31.5" customHeight="1">
      <c r="A16" s="835"/>
      <c r="B16" s="836" t="s">
        <v>1021</v>
      </c>
      <c r="C16" s="1995" t="s">
        <v>1022</v>
      </c>
      <c r="D16" s="1995"/>
      <c r="E16" s="1995"/>
      <c r="F16" s="1995"/>
      <c r="G16" s="1995"/>
      <c r="H16" s="1995"/>
      <c r="I16" s="1995"/>
      <c r="J16" s="1996"/>
      <c r="K16" s="837"/>
      <c r="L16" s="837"/>
      <c r="M16" s="833"/>
    </row>
    <row r="17" spans="1:13" ht="31.5" customHeight="1">
      <c r="A17" s="835"/>
      <c r="B17" s="836" t="s">
        <v>1023</v>
      </c>
      <c r="C17" s="1995" t="s">
        <v>1024</v>
      </c>
      <c r="D17" s="1995"/>
      <c r="E17" s="1995"/>
      <c r="F17" s="1995"/>
      <c r="G17" s="1995"/>
      <c r="H17" s="1995"/>
      <c r="I17" s="1995"/>
      <c r="J17" s="1996"/>
      <c r="K17" s="837"/>
      <c r="L17" s="837"/>
      <c r="M17" s="833"/>
    </row>
    <row r="18" spans="1:13" ht="31.5" customHeight="1">
      <c r="A18" s="835"/>
      <c r="B18" s="836" t="s">
        <v>1025</v>
      </c>
      <c r="C18" s="1995" t="s">
        <v>1026</v>
      </c>
      <c r="D18" s="1995"/>
      <c r="E18" s="1995"/>
      <c r="F18" s="1995"/>
      <c r="G18" s="1995"/>
      <c r="H18" s="1995"/>
      <c r="I18" s="1995"/>
      <c r="J18" s="1996"/>
      <c r="K18" s="837"/>
      <c r="L18" s="837"/>
      <c r="M18" s="833"/>
    </row>
    <row r="19" spans="1:13" ht="31.5" customHeight="1">
      <c r="A19" s="835"/>
      <c r="B19" s="836" t="s">
        <v>1027</v>
      </c>
      <c r="C19" s="1995" t="s">
        <v>1028</v>
      </c>
      <c r="D19" s="1995"/>
      <c r="E19" s="1995"/>
      <c r="F19" s="1995"/>
      <c r="G19" s="1995"/>
      <c r="H19" s="1995"/>
      <c r="I19" s="1995"/>
      <c r="J19" s="1996"/>
      <c r="K19" s="837"/>
      <c r="L19" s="837"/>
      <c r="M19" s="833"/>
    </row>
    <row r="20" spans="1:13" ht="31.5" customHeight="1">
      <c r="A20" s="835"/>
      <c r="B20" s="836" t="s">
        <v>1029</v>
      </c>
      <c r="C20" s="1995" t="s">
        <v>1030</v>
      </c>
      <c r="D20" s="1995"/>
      <c r="E20" s="1995"/>
      <c r="F20" s="1995"/>
      <c r="G20" s="1995"/>
      <c r="H20" s="1995"/>
      <c r="I20" s="1995"/>
      <c r="J20" s="1996"/>
      <c r="K20" s="837"/>
      <c r="L20" s="837"/>
      <c r="M20" s="833"/>
    </row>
    <row r="21" spans="1:13" ht="31.5" customHeight="1">
      <c r="A21" s="835"/>
      <c r="B21" s="836" t="s">
        <v>1031</v>
      </c>
      <c r="C21" s="1995" t="s">
        <v>1032</v>
      </c>
      <c r="D21" s="1995"/>
      <c r="E21" s="1995"/>
      <c r="F21" s="1995"/>
      <c r="G21" s="1995"/>
      <c r="H21" s="1995"/>
      <c r="I21" s="1995"/>
      <c r="J21" s="1996"/>
      <c r="K21" s="837"/>
      <c r="L21" s="837"/>
      <c r="M21" s="833"/>
    </row>
    <row r="22" spans="1:13" ht="31.5" customHeight="1">
      <c r="A22" s="835"/>
      <c r="B22" s="836" t="s">
        <v>1033</v>
      </c>
      <c r="C22" s="1995" t="s">
        <v>1034</v>
      </c>
      <c r="D22" s="1995"/>
      <c r="E22" s="1995"/>
      <c r="F22" s="1995"/>
      <c r="G22" s="1995"/>
      <c r="H22" s="1995"/>
      <c r="I22" s="1995"/>
      <c r="J22" s="1996"/>
      <c r="K22" s="837"/>
      <c r="L22" s="837"/>
      <c r="M22" s="833"/>
    </row>
    <row r="23" spans="1:13" ht="31.5" customHeight="1" thickBot="1">
      <c r="A23" s="838"/>
      <c r="B23" s="839" t="s">
        <v>1035</v>
      </c>
      <c r="C23" s="2012" t="s">
        <v>1036</v>
      </c>
      <c r="D23" s="2012"/>
      <c r="E23" s="2012"/>
      <c r="F23" s="2012"/>
      <c r="G23" s="2012"/>
      <c r="H23" s="2012"/>
      <c r="I23" s="2012"/>
      <c r="J23" s="2013"/>
      <c r="K23" s="837"/>
      <c r="L23" s="837"/>
      <c r="M23" s="833"/>
    </row>
    <row r="24" spans="1:13" ht="14.25" customHeight="1"/>
    <row r="25" spans="1:13" ht="14.25" customHeight="1">
      <c r="A25" s="2014" t="s">
        <v>1037</v>
      </c>
      <c r="B25" s="2014"/>
      <c r="C25" s="2014"/>
      <c r="D25" s="2014"/>
      <c r="E25" s="2014"/>
      <c r="F25" s="2014"/>
      <c r="G25" s="2014"/>
      <c r="H25" s="2014"/>
      <c r="I25" s="2014"/>
      <c r="J25" s="2014"/>
    </row>
    <row r="26" spans="1:13" ht="14.25" customHeight="1"/>
    <row r="27" spans="1:13" ht="14.25" customHeight="1"/>
    <row r="28" spans="1:13" ht="14.25" customHeight="1"/>
    <row r="29" spans="1:13" ht="28.5" customHeight="1"/>
  </sheetData>
  <mergeCells count="21">
    <mergeCell ref="C22:J22"/>
    <mergeCell ref="C23:J23"/>
    <mergeCell ref="A25:J25"/>
    <mergeCell ref="C16:J16"/>
    <mergeCell ref="C17:J17"/>
    <mergeCell ref="C18:J18"/>
    <mergeCell ref="C19:J19"/>
    <mergeCell ref="C20:J20"/>
    <mergeCell ref="C21:J21"/>
    <mergeCell ref="C15:J15"/>
    <mergeCell ref="A1:J1"/>
    <mergeCell ref="A2:J2"/>
    <mergeCell ref="A3:J3"/>
    <mergeCell ref="A4:J4"/>
    <mergeCell ref="A5:J8"/>
    <mergeCell ref="A9:J9"/>
    <mergeCell ref="B10:J10"/>
    <mergeCell ref="C11:J11"/>
    <mergeCell ref="C12:J12"/>
    <mergeCell ref="C13:J13"/>
    <mergeCell ref="C14:J14"/>
  </mergeCells>
  <pageMargins left="0.7" right="0.7" top="0.75" bottom="0.75" header="0.3" footer="0.3"/>
  <pageSetup orientation="portrait" r:id="rId1"/>
  <headerFooter>
    <oddFooter>&amp;R&amp;1#&amp;"Calibri"&amp;12 COMPANY GENERAL BUSINESS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0</xdr:col>
                    <xdr:colOff>88900</xdr:colOff>
                    <xdr:row>10</xdr:row>
                    <xdr:rowOff>88900</xdr:rowOff>
                  </from>
                  <to>
                    <xdr:col>0</xdr:col>
                    <xdr:colOff>317500</xdr:colOff>
                    <xdr:row>10</xdr:row>
                    <xdr:rowOff>304800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0</xdr:col>
                    <xdr:colOff>88900</xdr:colOff>
                    <xdr:row>11</xdr:row>
                    <xdr:rowOff>88900</xdr:rowOff>
                  </from>
                  <to>
                    <xdr:col>0</xdr:col>
                    <xdr:colOff>317500</xdr:colOff>
                    <xdr:row>11</xdr:row>
                    <xdr:rowOff>304800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0</xdr:col>
                    <xdr:colOff>88900</xdr:colOff>
                    <xdr:row>12</xdr:row>
                    <xdr:rowOff>88900</xdr:rowOff>
                  </from>
                  <to>
                    <xdr:col>0</xdr:col>
                    <xdr:colOff>317500</xdr:colOff>
                    <xdr:row>12</xdr:row>
                    <xdr:rowOff>304800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0</xdr:col>
                    <xdr:colOff>88900</xdr:colOff>
                    <xdr:row>13</xdr:row>
                    <xdr:rowOff>88900</xdr:rowOff>
                  </from>
                  <to>
                    <xdr:col>0</xdr:col>
                    <xdr:colOff>317500</xdr:colOff>
                    <xdr:row>13</xdr:row>
                    <xdr:rowOff>304800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0</xdr:col>
                    <xdr:colOff>88900</xdr:colOff>
                    <xdr:row>14</xdr:row>
                    <xdr:rowOff>88900</xdr:rowOff>
                  </from>
                  <to>
                    <xdr:col>0</xdr:col>
                    <xdr:colOff>317500</xdr:colOff>
                    <xdr:row>14</xdr:row>
                    <xdr:rowOff>304800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0</xdr:col>
                    <xdr:colOff>88900</xdr:colOff>
                    <xdr:row>15</xdr:row>
                    <xdr:rowOff>88900</xdr:rowOff>
                  </from>
                  <to>
                    <xdr:col>0</xdr:col>
                    <xdr:colOff>317500</xdr:colOff>
                    <xdr:row>15</xdr:row>
                    <xdr:rowOff>304800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0</xdr:col>
                    <xdr:colOff>88900</xdr:colOff>
                    <xdr:row>16</xdr:row>
                    <xdr:rowOff>88900</xdr:rowOff>
                  </from>
                  <to>
                    <xdr:col>0</xdr:col>
                    <xdr:colOff>317500</xdr:colOff>
                    <xdr:row>16</xdr:row>
                    <xdr:rowOff>304800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0</xdr:col>
                    <xdr:colOff>88900</xdr:colOff>
                    <xdr:row>17</xdr:row>
                    <xdr:rowOff>88900</xdr:rowOff>
                  </from>
                  <to>
                    <xdr:col>0</xdr:col>
                    <xdr:colOff>317500</xdr:colOff>
                    <xdr:row>17</xdr:row>
                    <xdr:rowOff>304800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0</xdr:col>
                    <xdr:colOff>88900</xdr:colOff>
                    <xdr:row>18</xdr:row>
                    <xdr:rowOff>88900</xdr:rowOff>
                  </from>
                  <to>
                    <xdr:col>0</xdr:col>
                    <xdr:colOff>317500</xdr:colOff>
                    <xdr:row>18</xdr:row>
                    <xdr:rowOff>304800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0</xdr:col>
                    <xdr:colOff>88900</xdr:colOff>
                    <xdr:row>19</xdr:row>
                    <xdr:rowOff>88900</xdr:rowOff>
                  </from>
                  <to>
                    <xdr:col>0</xdr:col>
                    <xdr:colOff>317500</xdr:colOff>
                    <xdr:row>19</xdr:row>
                    <xdr:rowOff>304800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0</xdr:col>
                    <xdr:colOff>88900</xdr:colOff>
                    <xdr:row>20</xdr:row>
                    <xdr:rowOff>88900</xdr:rowOff>
                  </from>
                  <to>
                    <xdr:col>0</xdr:col>
                    <xdr:colOff>317500</xdr:colOff>
                    <xdr:row>20</xdr:row>
                    <xdr:rowOff>304800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0</xdr:col>
                    <xdr:colOff>88900</xdr:colOff>
                    <xdr:row>21</xdr:row>
                    <xdr:rowOff>88900</xdr:rowOff>
                  </from>
                  <to>
                    <xdr:col>0</xdr:col>
                    <xdr:colOff>317500</xdr:colOff>
                    <xdr:row>21</xdr:row>
                    <xdr:rowOff>304800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0</xdr:col>
                    <xdr:colOff>88900</xdr:colOff>
                    <xdr:row>22</xdr:row>
                    <xdr:rowOff>88900</xdr:rowOff>
                  </from>
                  <to>
                    <xdr:col>0</xdr:col>
                    <xdr:colOff>317500</xdr:colOff>
                    <xdr:row>22</xdr:row>
                    <xdr:rowOff>304800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D013-AF15-447F-8922-DF893AF4A757}">
  <sheetPr codeName="Sheet30">
    <tabColor rgb="FF92D050"/>
  </sheetPr>
  <dimension ref="B1:AA18"/>
  <sheetViews>
    <sheetView workbookViewId="0">
      <selection activeCell="R17" sqref="R17"/>
    </sheetView>
  </sheetViews>
  <sheetFormatPr defaultRowHeight="12.6"/>
  <cols>
    <col min="1" max="1" width="5.7109375" style="697" customWidth="1"/>
    <col min="2" max="3" width="6.7109375" style="697" customWidth="1"/>
    <col min="4" max="26" width="5.7109375" style="697" customWidth="1"/>
    <col min="27" max="256" width="8.7109375" style="697"/>
    <col min="257" max="257" width="5.7109375" style="697" customWidth="1"/>
    <col min="258" max="259" width="6.7109375" style="697" customWidth="1"/>
    <col min="260" max="282" width="5.7109375" style="697" customWidth="1"/>
    <col min="283" max="512" width="8.7109375" style="697"/>
    <col min="513" max="513" width="5.7109375" style="697" customWidth="1"/>
    <col min="514" max="515" width="6.7109375" style="697" customWidth="1"/>
    <col min="516" max="538" width="5.7109375" style="697" customWidth="1"/>
    <col min="539" max="768" width="8.7109375" style="697"/>
    <col min="769" max="769" width="5.7109375" style="697" customWidth="1"/>
    <col min="770" max="771" width="6.7109375" style="697" customWidth="1"/>
    <col min="772" max="794" width="5.7109375" style="697" customWidth="1"/>
    <col min="795" max="1024" width="8.7109375" style="697"/>
    <col min="1025" max="1025" width="5.7109375" style="697" customWidth="1"/>
    <col min="1026" max="1027" width="6.7109375" style="697" customWidth="1"/>
    <col min="1028" max="1050" width="5.7109375" style="697" customWidth="1"/>
    <col min="1051" max="1280" width="8.7109375" style="697"/>
    <col min="1281" max="1281" width="5.7109375" style="697" customWidth="1"/>
    <col min="1282" max="1283" width="6.7109375" style="697" customWidth="1"/>
    <col min="1284" max="1306" width="5.7109375" style="697" customWidth="1"/>
    <col min="1307" max="1536" width="8.7109375" style="697"/>
    <col min="1537" max="1537" width="5.7109375" style="697" customWidth="1"/>
    <col min="1538" max="1539" width="6.7109375" style="697" customWidth="1"/>
    <col min="1540" max="1562" width="5.7109375" style="697" customWidth="1"/>
    <col min="1563" max="1792" width="8.7109375" style="697"/>
    <col min="1793" max="1793" width="5.7109375" style="697" customWidth="1"/>
    <col min="1794" max="1795" width="6.7109375" style="697" customWidth="1"/>
    <col min="1796" max="1818" width="5.7109375" style="697" customWidth="1"/>
    <col min="1819" max="2048" width="8.7109375" style="697"/>
    <col min="2049" max="2049" width="5.7109375" style="697" customWidth="1"/>
    <col min="2050" max="2051" width="6.7109375" style="697" customWidth="1"/>
    <col min="2052" max="2074" width="5.7109375" style="697" customWidth="1"/>
    <col min="2075" max="2304" width="8.7109375" style="697"/>
    <col min="2305" max="2305" width="5.7109375" style="697" customWidth="1"/>
    <col min="2306" max="2307" width="6.7109375" style="697" customWidth="1"/>
    <col min="2308" max="2330" width="5.7109375" style="697" customWidth="1"/>
    <col min="2331" max="2560" width="8.7109375" style="697"/>
    <col min="2561" max="2561" width="5.7109375" style="697" customWidth="1"/>
    <col min="2562" max="2563" width="6.7109375" style="697" customWidth="1"/>
    <col min="2564" max="2586" width="5.7109375" style="697" customWidth="1"/>
    <col min="2587" max="2816" width="8.7109375" style="697"/>
    <col min="2817" max="2817" width="5.7109375" style="697" customWidth="1"/>
    <col min="2818" max="2819" width="6.7109375" style="697" customWidth="1"/>
    <col min="2820" max="2842" width="5.7109375" style="697" customWidth="1"/>
    <col min="2843" max="3072" width="8.7109375" style="697"/>
    <col min="3073" max="3073" width="5.7109375" style="697" customWidth="1"/>
    <col min="3074" max="3075" width="6.7109375" style="697" customWidth="1"/>
    <col min="3076" max="3098" width="5.7109375" style="697" customWidth="1"/>
    <col min="3099" max="3328" width="8.7109375" style="697"/>
    <col min="3329" max="3329" width="5.7109375" style="697" customWidth="1"/>
    <col min="3330" max="3331" width="6.7109375" style="697" customWidth="1"/>
    <col min="3332" max="3354" width="5.7109375" style="697" customWidth="1"/>
    <col min="3355" max="3584" width="8.7109375" style="697"/>
    <col min="3585" max="3585" width="5.7109375" style="697" customWidth="1"/>
    <col min="3586" max="3587" width="6.7109375" style="697" customWidth="1"/>
    <col min="3588" max="3610" width="5.7109375" style="697" customWidth="1"/>
    <col min="3611" max="3840" width="8.7109375" style="697"/>
    <col min="3841" max="3841" width="5.7109375" style="697" customWidth="1"/>
    <col min="3842" max="3843" width="6.7109375" style="697" customWidth="1"/>
    <col min="3844" max="3866" width="5.7109375" style="697" customWidth="1"/>
    <col min="3867" max="4096" width="8.7109375" style="697"/>
    <col min="4097" max="4097" width="5.7109375" style="697" customWidth="1"/>
    <col min="4098" max="4099" width="6.7109375" style="697" customWidth="1"/>
    <col min="4100" max="4122" width="5.7109375" style="697" customWidth="1"/>
    <col min="4123" max="4352" width="8.7109375" style="697"/>
    <col min="4353" max="4353" width="5.7109375" style="697" customWidth="1"/>
    <col min="4354" max="4355" width="6.7109375" style="697" customWidth="1"/>
    <col min="4356" max="4378" width="5.7109375" style="697" customWidth="1"/>
    <col min="4379" max="4608" width="8.7109375" style="697"/>
    <col min="4609" max="4609" width="5.7109375" style="697" customWidth="1"/>
    <col min="4610" max="4611" width="6.7109375" style="697" customWidth="1"/>
    <col min="4612" max="4634" width="5.7109375" style="697" customWidth="1"/>
    <col min="4635" max="4864" width="8.7109375" style="697"/>
    <col min="4865" max="4865" width="5.7109375" style="697" customWidth="1"/>
    <col min="4866" max="4867" width="6.7109375" style="697" customWidth="1"/>
    <col min="4868" max="4890" width="5.7109375" style="697" customWidth="1"/>
    <col min="4891" max="5120" width="8.7109375" style="697"/>
    <col min="5121" max="5121" width="5.7109375" style="697" customWidth="1"/>
    <col min="5122" max="5123" width="6.7109375" style="697" customWidth="1"/>
    <col min="5124" max="5146" width="5.7109375" style="697" customWidth="1"/>
    <col min="5147" max="5376" width="8.7109375" style="697"/>
    <col min="5377" max="5377" width="5.7109375" style="697" customWidth="1"/>
    <col min="5378" max="5379" width="6.7109375" style="697" customWidth="1"/>
    <col min="5380" max="5402" width="5.7109375" style="697" customWidth="1"/>
    <col min="5403" max="5632" width="8.7109375" style="697"/>
    <col min="5633" max="5633" width="5.7109375" style="697" customWidth="1"/>
    <col min="5634" max="5635" width="6.7109375" style="697" customWidth="1"/>
    <col min="5636" max="5658" width="5.7109375" style="697" customWidth="1"/>
    <col min="5659" max="5888" width="8.7109375" style="697"/>
    <col min="5889" max="5889" width="5.7109375" style="697" customWidth="1"/>
    <col min="5890" max="5891" width="6.7109375" style="697" customWidth="1"/>
    <col min="5892" max="5914" width="5.7109375" style="697" customWidth="1"/>
    <col min="5915" max="6144" width="8.7109375" style="697"/>
    <col min="6145" max="6145" width="5.7109375" style="697" customWidth="1"/>
    <col min="6146" max="6147" width="6.7109375" style="697" customWidth="1"/>
    <col min="6148" max="6170" width="5.7109375" style="697" customWidth="1"/>
    <col min="6171" max="6400" width="8.7109375" style="697"/>
    <col min="6401" max="6401" width="5.7109375" style="697" customWidth="1"/>
    <col min="6402" max="6403" width="6.7109375" style="697" customWidth="1"/>
    <col min="6404" max="6426" width="5.7109375" style="697" customWidth="1"/>
    <col min="6427" max="6656" width="8.7109375" style="697"/>
    <col min="6657" max="6657" width="5.7109375" style="697" customWidth="1"/>
    <col min="6658" max="6659" width="6.7109375" style="697" customWidth="1"/>
    <col min="6660" max="6682" width="5.7109375" style="697" customWidth="1"/>
    <col min="6683" max="6912" width="8.7109375" style="697"/>
    <col min="6913" max="6913" width="5.7109375" style="697" customWidth="1"/>
    <col min="6914" max="6915" width="6.7109375" style="697" customWidth="1"/>
    <col min="6916" max="6938" width="5.7109375" style="697" customWidth="1"/>
    <col min="6939" max="7168" width="8.7109375" style="697"/>
    <col min="7169" max="7169" width="5.7109375" style="697" customWidth="1"/>
    <col min="7170" max="7171" width="6.7109375" style="697" customWidth="1"/>
    <col min="7172" max="7194" width="5.7109375" style="697" customWidth="1"/>
    <col min="7195" max="7424" width="8.7109375" style="697"/>
    <col min="7425" max="7425" width="5.7109375" style="697" customWidth="1"/>
    <col min="7426" max="7427" width="6.7109375" style="697" customWidth="1"/>
    <col min="7428" max="7450" width="5.7109375" style="697" customWidth="1"/>
    <col min="7451" max="7680" width="8.7109375" style="697"/>
    <col min="7681" max="7681" width="5.7109375" style="697" customWidth="1"/>
    <col min="7682" max="7683" width="6.7109375" style="697" customWidth="1"/>
    <col min="7684" max="7706" width="5.7109375" style="697" customWidth="1"/>
    <col min="7707" max="7936" width="8.7109375" style="697"/>
    <col min="7937" max="7937" width="5.7109375" style="697" customWidth="1"/>
    <col min="7938" max="7939" width="6.7109375" style="697" customWidth="1"/>
    <col min="7940" max="7962" width="5.7109375" style="697" customWidth="1"/>
    <col min="7963" max="8192" width="8.7109375" style="697"/>
    <col min="8193" max="8193" width="5.7109375" style="697" customWidth="1"/>
    <col min="8194" max="8195" width="6.7109375" style="697" customWidth="1"/>
    <col min="8196" max="8218" width="5.7109375" style="697" customWidth="1"/>
    <col min="8219" max="8448" width="8.7109375" style="697"/>
    <col min="8449" max="8449" width="5.7109375" style="697" customWidth="1"/>
    <col min="8450" max="8451" width="6.7109375" style="697" customWidth="1"/>
    <col min="8452" max="8474" width="5.7109375" style="697" customWidth="1"/>
    <col min="8475" max="8704" width="8.7109375" style="697"/>
    <col min="8705" max="8705" width="5.7109375" style="697" customWidth="1"/>
    <col min="8706" max="8707" width="6.7109375" style="697" customWidth="1"/>
    <col min="8708" max="8730" width="5.7109375" style="697" customWidth="1"/>
    <col min="8731" max="8960" width="8.7109375" style="697"/>
    <col min="8961" max="8961" width="5.7109375" style="697" customWidth="1"/>
    <col min="8962" max="8963" width="6.7109375" style="697" customWidth="1"/>
    <col min="8964" max="8986" width="5.7109375" style="697" customWidth="1"/>
    <col min="8987" max="9216" width="8.7109375" style="697"/>
    <col min="9217" max="9217" width="5.7109375" style="697" customWidth="1"/>
    <col min="9218" max="9219" width="6.7109375" style="697" customWidth="1"/>
    <col min="9220" max="9242" width="5.7109375" style="697" customWidth="1"/>
    <col min="9243" max="9472" width="8.7109375" style="697"/>
    <col min="9473" max="9473" width="5.7109375" style="697" customWidth="1"/>
    <col min="9474" max="9475" width="6.7109375" style="697" customWidth="1"/>
    <col min="9476" max="9498" width="5.7109375" style="697" customWidth="1"/>
    <col min="9499" max="9728" width="8.7109375" style="697"/>
    <col min="9729" max="9729" width="5.7109375" style="697" customWidth="1"/>
    <col min="9730" max="9731" width="6.7109375" style="697" customWidth="1"/>
    <col min="9732" max="9754" width="5.7109375" style="697" customWidth="1"/>
    <col min="9755" max="9984" width="8.7109375" style="697"/>
    <col min="9985" max="9985" width="5.7109375" style="697" customWidth="1"/>
    <col min="9986" max="9987" width="6.7109375" style="697" customWidth="1"/>
    <col min="9988" max="10010" width="5.7109375" style="697" customWidth="1"/>
    <col min="10011" max="10240" width="8.7109375" style="697"/>
    <col min="10241" max="10241" width="5.7109375" style="697" customWidth="1"/>
    <col min="10242" max="10243" width="6.7109375" style="697" customWidth="1"/>
    <col min="10244" max="10266" width="5.7109375" style="697" customWidth="1"/>
    <col min="10267" max="10496" width="8.7109375" style="697"/>
    <col min="10497" max="10497" width="5.7109375" style="697" customWidth="1"/>
    <col min="10498" max="10499" width="6.7109375" style="697" customWidth="1"/>
    <col min="10500" max="10522" width="5.7109375" style="697" customWidth="1"/>
    <col min="10523" max="10752" width="8.7109375" style="697"/>
    <col min="10753" max="10753" width="5.7109375" style="697" customWidth="1"/>
    <col min="10754" max="10755" width="6.7109375" style="697" customWidth="1"/>
    <col min="10756" max="10778" width="5.7109375" style="697" customWidth="1"/>
    <col min="10779" max="11008" width="8.7109375" style="697"/>
    <col min="11009" max="11009" width="5.7109375" style="697" customWidth="1"/>
    <col min="11010" max="11011" width="6.7109375" style="697" customWidth="1"/>
    <col min="11012" max="11034" width="5.7109375" style="697" customWidth="1"/>
    <col min="11035" max="11264" width="8.7109375" style="697"/>
    <col min="11265" max="11265" width="5.7109375" style="697" customWidth="1"/>
    <col min="11266" max="11267" width="6.7109375" style="697" customWidth="1"/>
    <col min="11268" max="11290" width="5.7109375" style="697" customWidth="1"/>
    <col min="11291" max="11520" width="8.7109375" style="697"/>
    <col min="11521" max="11521" width="5.7109375" style="697" customWidth="1"/>
    <col min="11522" max="11523" width="6.7109375" style="697" customWidth="1"/>
    <col min="11524" max="11546" width="5.7109375" style="697" customWidth="1"/>
    <col min="11547" max="11776" width="8.7109375" style="697"/>
    <col min="11777" max="11777" width="5.7109375" style="697" customWidth="1"/>
    <col min="11778" max="11779" width="6.7109375" style="697" customWidth="1"/>
    <col min="11780" max="11802" width="5.7109375" style="697" customWidth="1"/>
    <col min="11803" max="12032" width="8.7109375" style="697"/>
    <col min="12033" max="12033" width="5.7109375" style="697" customWidth="1"/>
    <col min="12034" max="12035" width="6.7109375" style="697" customWidth="1"/>
    <col min="12036" max="12058" width="5.7109375" style="697" customWidth="1"/>
    <col min="12059" max="12288" width="8.7109375" style="697"/>
    <col min="12289" max="12289" width="5.7109375" style="697" customWidth="1"/>
    <col min="12290" max="12291" width="6.7109375" style="697" customWidth="1"/>
    <col min="12292" max="12314" width="5.7109375" style="697" customWidth="1"/>
    <col min="12315" max="12544" width="8.7109375" style="697"/>
    <col min="12545" max="12545" width="5.7109375" style="697" customWidth="1"/>
    <col min="12546" max="12547" width="6.7109375" style="697" customWidth="1"/>
    <col min="12548" max="12570" width="5.7109375" style="697" customWidth="1"/>
    <col min="12571" max="12800" width="8.7109375" style="697"/>
    <col min="12801" max="12801" width="5.7109375" style="697" customWidth="1"/>
    <col min="12802" max="12803" width="6.7109375" style="697" customWidth="1"/>
    <col min="12804" max="12826" width="5.7109375" style="697" customWidth="1"/>
    <col min="12827" max="13056" width="8.7109375" style="697"/>
    <col min="13057" max="13057" width="5.7109375" style="697" customWidth="1"/>
    <col min="13058" max="13059" width="6.7109375" style="697" customWidth="1"/>
    <col min="13060" max="13082" width="5.7109375" style="697" customWidth="1"/>
    <col min="13083" max="13312" width="8.7109375" style="697"/>
    <col min="13313" max="13313" width="5.7109375" style="697" customWidth="1"/>
    <col min="13314" max="13315" width="6.7109375" style="697" customWidth="1"/>
    <col min="13316" max="13338" width="5.7109375" style="697" customWidth="1"/>
    <col min="13339" max="13568" width="8.7109375" style="697"/>
    <col min="13569" max="13569" width="5.7109375" style="697" customWidth="1"/>
    <col min="13570" max="13571" width="6.7109375" style="697" customWidth="1"/>
    <col min="13572" max="13594" width="5.7109375" style="697" customWidth="1"/>
    <col min="13595" max="13824" width="8.7109375" style="697"/>
    <col min="13825" max="13825" width="5.7109375" style="697" customWidth="1"/>
    <col min="13826" max="13827" width="6.7109375" style="697" customWidth="1"/>
    <col min="13828" max="13850" width="5.7109375" style="697" customWidth="1"/>
    <col min="13851" max="14080" width="8.7109375" style="697"/>
    <col min="14081" max="14081" width="5.7109375" style="697" customWidth="1"/>
    <col min="14082" max="14083" width="6.7109375" style="697" customWidth="1"/>
    <col min="14084" max="14106" width="5.7109375" style="697" customWidth="1"/>
    <col min="14107" max="14336" width="8.7109375" style="697"/>
    <col min="14337" max="14337" width="5.7109375" style="697" customWidth="1"/>
    <col min="14338" max="14339" width="6.7109375" style="697" customWidth="1"/>
    <col min="14340" max="14362" width="5.7109375" style="697" customWidth="1"/>
    <col min="14363" max="14592" width="8.7109375" style="697"/>
    <col min="14593" max="14593" width="5.7109375" style="697" customWidth="1"/>
    <col min="14594" max="14595" width="6.7109375" style="697" customWidth="1"/>
    <col min="14596" max="14618" width="5.7109375" style="697" customWidth="1"/>
    <col min="14619" max="14848" width="8.7109375" style="697"/>
    <col min="14849" max="14849" width="5.7109375" style="697" customWidth="1"/>
    <col min="14850" max="14851" width="6.7109375" style="697" customWidth="1"/>
    <col min="14852" max="14874" width="5.7109375" style="697" customWidth="1"/>
    <col min="14875" max="15104" width="8.7109375" style="697"/>
    <col min="15105" max="15105" width="5.7109375" style="697" customWidth="1"/>
    <col min="15106" max="15107" width="6.7109375" style="697" customWidth="1"/>
    <col min="15108" max="15130" width="5.7109375" style="697" customWidth="1"/>
    <col min="15131" max="15360" width="8.7109375" style="697"/>
    <col min="15361" max="15361" width="5.7109375" style="697" customWidth="1"/>
    <col min="15362" max="15363" width="6.7109375" style="697" customWidth="1"/>
    <col min="15364" max="15386" width="5.7109375" style="697" customWidth="1"/>
    <col min="15387" max="15616" width="8.7109375" style="697"/>
    <col min="15617" max="15617" width="5.7109375" style="697" customWidth="1"/>
    <col min="15618" max="15619" width="6.7109375" style="697" customWidth="1"/>
    <col min="15620" max="15642" width="5.7109375" style="697" customWidth="1"/>
    <col min="15643" max="15872" width="8.7109375" style="697"/>
    <col min="15873" max="15873" width="5.7109375" style="697" customWidth="1"/>
    <col min="15874" max="15875" width="6.7109375" style="697" customWidth="1"/>
    <col min="15876" max="15898" width="5.7109375" style="697" customWidth="1"/>
    <col min="15899" max="16128" width="8.7109375" style="697"/>
    <col min="16129" max="16129" width="5.7109375" style="697" customWidth="1"/>
    <col min="16130" max="16131" width="6.7109375" style="697" customWidth="1"/>
    <col min="16132" max="16154" width="5.7109375" style="697" customWidth="1"/>
    <col min="16155" max="16384" width="8.7109375" style="697"/>
  </cols>
  <sheetData>
    <row r="1" spans="2:27" ht="12.95" thickBot="1"/>
    <row r="2" spans="2:27" ht="16.5" customHeight="1" thickTop="1">
      <c r="B2" s="2015">
        <f>'DMMI MAIN'!H5</f>
        <v>0</v>
      </c>
      <c r="C2" s="2016"/>
      <c r="D2" s="2017" t="s">
        <v>1038</v>
      </c>
      <c r="E2" s="2018"/>
      <c r="F2" s="2018"/>
      <c r="G2" s="2018"/>
      <c r="H2" s="2018"/>
      <c r="I2" s="2018"/>
      <c r="J2" s="2018"/>
      <c r="K2" s="2018"/>
      <c r="L2" s="2018"/>
      <c r="M2" s="2019"/>
    </row>
    <row r="3" spans="2:27" ht="15.75" customHeight="1">
      <c r="B3" s="2020">
        <f>'DMMI MAIN'!C17</f>
        <v>0</v>
      </c>
      <c r="C3" s="1975"/>
      <c r="D3" s="702">
        <v>1</v>
      </c>
      <c r="E3" s="702">
        <v>2</v>
      </c>
      <c r="F3" s="702">
        <v>3</v>
      </c>
      <c r="G3" s="702">
        <v>4</v>
      </c>
      <c r="H3" s="702">
        <v>5</v>
      </c>
      <c r="I3" s="702">
        <v>6</v>
      </c>
      <c r="J3" s="702">
        <v>7</v>
      </c>
      <c r="K3" s="702">
        <v>8</v>
      </c>
      <c r="L3" s="702">
        <v>9</v>
      </c>
      <c r="M3" s="840">
        <v>10</v>
      </c>
    </row>
    <row r="4" spans="2:27">
      <c r="B4" s="2021" t="s">
        <v>1039</v>
      </c>
      <c r="C4" s="702">
        <v>1</v>
      </c>
      <c r="D4" s="841"/>
      <c r="E4" s="841"/>
      <c r="F4" s="841"/>
      <c r="G4" s="841"/>
      <c r="H4" s="841"/>
      <c r="I4" s="841"/>
      <c r="J4" s="841"/>
      <c r="K4" s="841"/>
      <c r="L4" s="841"/>
      <c r="M4" s="842"/>
    </row>
    <row r="5" spans="2:27">
      <c r="B5" s="2022"/>
      <c r="C5" s="702">
        <v>2</v>
      </c>
      <c r="D5" s="841"/>
      <c r="E5" s="841"/>
      <c r="F5" s="841"/>
      <c r="G5" s="841"/>
      <c r="H5" s="841"/>
      <c r="I5" s="841"/>
      <c r="J5" s="841"/>
      <c r="K5" s="841"/>
      <c r="L5" s="841"/>
      <c r="M5" s="842"/>
    </row>
    <row r="6" spans="2:27">
      <c r="B6" s="2022"/>
      <c r="C6" s="702">
        <v>3</v>
      </c>
      <c r="D6" s="841"/>
      <c r="E6" s="841"/>
      <c r="F6" s="841"/>
      <c r="G6" s="841"/>
      <c r="H6" s="841"/>
      <c r="I6" s="841"/>
      <c r="J6" s="841"/>
      <c r="K6" s="841"/>
      <c r="L6" s="841"/>
      <c r="M6" s="842"/>
    </row>
    <row r="7" spans="2:27" ht="12.95" thickBot="1">
      <c r="B7" s="2022"/>
      <c r="C7" s="702">
        <v>4</v>
      </c>
      <c r="D7" s="841"/>
      <c r="E7" s="841"/>
      <c r="F7" s="841"/>
      <c r="G7" s="841"/>
      <c r="H7" s="841"/>
      <c r="I7" s="841"/>
      <c r="J7" s="841"/>
      <c r="K7" s="843"/>
      <c r="L7" s="843"/>
      <c r="M7" s="844"/>
    </row>
    <row r="8" spans="2:27" ht="12.95" thickTop="1">
      <c r="B8" s="2022"/>
      <c r="C8" s="702">
        <v>5</v>
      </c>
      <c r="D8" s="841"/>
      <c r="E8" s="841"/>
      <c r="F8" s="841"/>
      <c r="G8" s="841"/>
      <c r="H8" s="845"/>
      <c r="I8" s="845"/>
      <c r="J8" s="846"/>
      <c r="K8" s="847"/>
      <c r="L8" s="848"/>
      <c r="M8" s="849"/>
      <c r="N8" s="850"/>
    </row>
    <row r="9" spans="2:27">
      <c r="B9" s="2022"/>
      <c r="C9" s="702">
        <v>6</v>
      </c>
      <c r="D9" s="841"/>
      <c r="E9" s="841"/>
      <c r="F9" s="841"/>
      <c r="G9" s="841"/>
      <c r="H9" s="845"/>
      <c r="I9" s="845"/>
      <c r="J9" s="846"/>
      <c r="K9" s="851"/>
      <c r="L9" s="852"/>
      <c r="M9" s="853"/>
    </row>
    <row r="10" spans="2:27">
      <c r="B10" s="2022"/>
      <c r="C10" s="702">
        <v>7</v>
      </c>
      <c r="D10" s="841"/>
      <c r="E10" s="845"/>
      <c r="F10" s="845"/>
      <c r="G10" s="845"/>
      <c r="H10" s="852"/>
      <c r="I10" s="852"/>
      <c r="J10" s="854"/>
      <c r="K10" s="851"/>
      <c r="L10" s="852"/>
      <c r="M10" s="853"/>
    </row>
    <row r="11" spans="2:27" ht="12.95" thickBot="1">
      <c r="B11" s="2022"/>
      <c r="C11" s="702">
        <v>8</v>
      </c>
      <c r="D11" s="841"/>
      <c r="E11" s="845"/>
      <c r="F11" s="845"/>
      <c r="G11" s="845"/>
      <c r="H11" s="852"/>
      <c r="I11" s="852"/>
      <c r="J11" s="854"/>
      <c r="K11" s="851"/>
      <c r="L11" s="852"/>
      <c r="M11" s="853"/>
    </row>
    <row r="12" spans="2:27" ht="12.95" thickTop="1">
      <c r="B12" s="2022"/>
      <c r="C12" s="702">
        <v>9</v>
      </c>
      <c r="D12" s="841"/>
      <c r="E12" s="852"/>
      <c r="F12" s="852"/>
      <c r="G12" s="852"/>
      <c r="H12" s="852"/>
      <c r="I12" s="852"/>
      <c r="J12" s="854"/>
      <c r="K12" s="851"/>
      <c r="L12" s="852"/>
      <c r="M12" s="853"/>
      <c r="P12" s="847"/>
      <c r="Q12" s="848"/>
      <c r="R12" s="849"/>
      <c r="T12" s="2024" t="s">
        <v>1040</v>
      </c>
      <c r="U12" s="2025"/>
      <c r="V12" s="2025"/>
      <c r="W12" s="2026"/>
    </row>
    <row r="13" spans="2:27" ht="13.5" thickBot="1">
      <c r="B13" s="2023"/>
      <c r="C13" s="855">
        <v>10</v>
      </c>
      <c r="D13" s="856"/>
      <c r="E13" s="857"/>
      <c r="F13" s="857"/>
      <c r="G13" s="857"/>
      <c r="H13" s="857"/>
      <c r="I13" s="857"/>
      <c r="J13" s="858"/>
      <c r="K13" s="859"/>
      <c r="L13" s="860"/>
      <c r="M13" s="861"/>
      <c r="P13" s="851"/>
      <c r="Q13" s="852"/>
      <c r="R13" s="853"/>
      <c r="T13" s="2027"/>
      <c r="U13" s="2028"/>
      <c r="V13" s="2028"/>
      <c r="W13" s="2029"/>
      <c r="AA13" s="862"/>
    </row>
    <row r="14" spans="2:27" ht="12.95" thickTop="1">
      <c r="K14" s="863"/>
      <c r="P14" s="851"/>
      <c r="Q14" s="852"/>
      <c r="R14" s="853"/>
      <c r="T14" s="2027"/>
      <c r="U14" s="2028"/>
      <c r="V14" s="2028"/>
      <c r="W14" s="2029"/>
    </row>
    <row r="15" spans="2:27">
      <c r="P15" s="851"/>
      <c r="Q15" s="852"/>
      <c r="R15" s="853"/>
      <c r="T15" s="2027"/>
      <c r="U15" s="2028"/>
      <c r="V15" s="2028"/>
      <c r="W15" s="2029"/>
    </row>
    <row r="16" spans="2:27">
      <c r="P16" s="851"/>
      <c r="Q16" s="852"/>
      <c r="R16" s="853"/>
      <c r="T16" s="2027"/>
      <c r="U16" s="2028"/>
      <c r="V16" s="2028"/>
      <c r="W16" s="2029"/>
    </row>
    <row r="17" spans="16:23" ht="12.95" thickBot="1">
      <c r="P17" s="859"/>
      <c r="Q17" s="860"/>
      <c r="R17" s="861"/>
      <c r="T17" s="2030"/>
      <c r="U17" s="2031"/>
      <c r="V17" s="2031"/>
      <c r="W17" s="2032"/>
    </row>
    <row r="18" spans="16:23" ht="12.95" thickTop="1"/>
  </sheetData>
  <mergeCells count="5">
    <mergeCell ref="B2:C2"/>
    <mergeCell ref="D2:M2"/>
    <mergeCell ref="B3:C3"/>
    <mergeCell ref="B4:B13"/>
    <mergeCell ref="T12:W1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471A2-08DE-4C79-BD0E-336647C6CAE9}">
  <sheetPr codeName="Sheet9">
    <tabColor theme="8" tint="0.79998168889431442"/>
    <pageSetUpPr fitToPage="1"/>
  </sheetPr>
  <dimension ref="A2:N33"/>
  <sheetViews>
    <sheetView zoomScale="115" zoomScaleNormal="115" zoomScaleSheetLayoutView="85" workbookViewId="0">
      <selection activeCell="G57" sqref="G57"/>
    </sheetView>
  </sheetViews>
  <sheetFormatPr defaultRowHeight="12.6"/>
  <cols>
    <col min="1" max="2" width="8.7109375" style="75"/>
    <col min="3" max="4" width="11.140625" style="75" customWidth="1"/>
    <col min="5" max="5" width="10.28515625" style="75" customWidth="1"/>
    <col min="6" max="6" width="9.140625" style="75" customWidth="1"/>
    <col min="7" max="7" width="8.7109375" style="75"/>
    <col min="8" max="8" width="4.140625" style="75" customWidth="1"/>
    <col min="9" max="259" width="8.7109375" style="75"/>
    <col min="260" max="260" width="15.5703125" style="75" customWidth="1"/>
    <col min="261" max="261" width="13.28515625" style="75" customWidth="1"/>
    <col min="262" max="515" width="8.7109375" style="75"/>
    <col min="516" max="516" width="15.5703125" style="75" customWidth="1"/>
    <col min="517" max="517" width="13.28515625" style="75" customWidth="1"/>
    <col min="518" max="771" width="8.7109375" style="75"/>
    <col min="772" max="772" width="15.5703125" style="75" customWidth="1"/>
    <col min="773" max="773" width="13.28515625" style="75" customWidth="1"/>
    <col min="774" max="1027" width="8.7109375" style="75"/>
    <col min="1028" max="1028" width="15.5703125" style="75" customWidth="1"/>
    <col min="1029" max="1029" width="13.28515625" style="75" customWidth="1"/>
    <col min="1030" max="1283" width="8.7109375" style="75"/>
    <col min="1284" max="1284" width="15.5703125" style="75" customWidth="1"/>
    <col min="1285" max="1285" width="13.28515625" style="75" customWidth="1"/>
    <col min="1286" max="1539" width="8.7109375" style="75"/>
    <col min="1540" max="1540" width="15.5703125" style="75" customWidth="1"/>
    <col min="1541" max="1541" width="13.28515625" style="75" customWidth="1"/>
    <col min="1542" max="1795" width="8.7109375" style="75"/>
    <col min="1796" max="1796" width="15.5703125" style="75" customWidth="1"/>
    <col min="1797" max="1797" width="13.28515625" style="75" customWidth="1"/>
    <col min="1798" max="2051" width="8.7109375" style="75"/>
    <col min="2052" max="2052" width="15.5703125" style="75" customWidth="1"/>
    <col min="2053" max="2053" width="13.28515625" style="75" customWidth="1"/>
    <col min="2054" max="2307" width="8.7109375" style="75"/>
    <col min="2308" max="2308" width="15.5703125" style="75" customWidth="1"/>
    <col min="2309" max="2309" width="13.28515625" style="75" customWidth="1"/>
    <col min="2310" max="2563" width="8.7109375" style="75"/>
    <col min="2564" max="2564" width="15.5703125" style="75" customWidth="1"/>
    <col min="2565" max="2565" width="13.28515625" style="75" customWidth="1"/>
    <col min="2566" max="2819" width="8.7109375" style="75"/>
    <col min="2820" max="2820" width="15.5703125" style="75" customWidth="1"/>
    <col min="2821" max="2821" width="13.28515625" style="75" customWidth="1"/>
    <col min="2822" max="3075" width="8.7109375" style="75"/>
    <col min="3076" max="3076" width="15.5703125" style="75" customWidth="1"/>
    <col min="3077" max="3077" width="13.28515625" style="75" customWidth="1"/>
    <col min="3078" max="3331" width="8.7109375" style="75"/>
    <col min="3332" max="3332" width="15.5703125" style="75" customWidth="1"/>
    <col min="3333" max="3333" width="13.28515625" style="75" customWidth="1"/>
    <col min="3334" max="3587" width="8.7109375" style="75"/>
    <col min="3588" max="3588" width="15.5703125" style="75" customWidth="1"/>
    <col min="3589" max="3589" width="13.28515625" style="75" customWidth="1"/>
    <col min="3590" max="3843" width="8.7109375" style="75"/>
    <col min="3844" max="3844" width="15.5703125" style="75" customWidth="1"/>
    <col min="3845" max="3845" width="13.28515625" style="75" customWidth="1"/>
    <col min="3846" max="4099" width="8.7109375" style="75"/>
    <col min="4100" max="4100" width="15.5703125" style="75" customWidth="1"/>
    <col min="4101" max="4101" width="13.28515625" style="75" customWidth="1"/>
    <col min="4102" max="4355" width="8.7109375" style="75"/>
    <col min="4356" max="4356" width="15.5703125" style="75" customWidth="1"/>
    <col min="4357" max="4357" width="13.28515625" style="75" customWidth="1"/>
    <col min="4358" max="4611" width="8.7109375" style="75"/>
    <col min="4612" max="4612" width="15.5703125" style="75" customWidth="1"/>
    <col min="4613" max="4613" width="13.28515625" style="75" customWidth="1"/>
    <col min="4614" max="4867" width="8.7109375" style="75"/>
    <col min="4868" max="4868" width="15.5703125" style="75" customWidth="1"/>
    <col min="4869" max="4869" width="13.28515625" style="75" customWidth="1"/>
    <col min="4870" max="5123" width="8.7109375" style="75"/>
    <col min="5124" max="5124" width="15.5703125" style="75" customWidth="1"/>
    <col min="5125" max="5125" width="13.28515625" style="75" customWidth="1"/>
    <col min="5126" max="5379" width="8.7109375" style="75"/>
    <col min="5380" max="5380" width="15.5703125" style="75" customWidth="1"/>
    <col min="5381" max="5381" width="13.28515625" style="75" customWidth="1"/>
    <col min="5382" max="5635" width="8.7109375" style="75"/>
    <col min="5636" max="5636" width="15.5703125" style="75" customWidth="1"/>
    <col min="5637" max="5637" width="13.28515625" style="75" customWidth="1"/>
    <col min="5638" max="5891" width="8.7109375" style="75"/>
    <col min="5892" max="5892" width="15.5703125" style="75" customWidth="1"/>
    <col min="5893" max="5893" width="13.28515625" style="75" customWidth="1"/>
    <col min="5894" max="6147" width="8.7109375" style="75"/>
    <col min="6148" max="6148" width="15.5703125" style="75" customWidth="1"/>
    <col min="6149" max="6149" width="13.28515625" style="75" customWidth="1"/>
    <col min="6150" max="6403" width="8.7109375" style="75"/>
    <col min="6404" max="6404" width="15.5703125" style="75" customWidth="1"/>
    <col min="6405" max="6405" width="13.28515625" style="75" customWidth="1"/>
    <col min="6406" max="6659" width="8.7109375" style="75"/>
    <col min="6660" max="6660" width="15.5703125" style="75" customWidth="1"/>
    <col min="6661" max="6661" width="13.28515625" style="75" customWidth="1"/>
    <col min="6662" max="6915" width="8.7109375" style="75"/>
    <col min="6916" max="6916" width="15.5703125" style="75" customWidth="1"/>
    <col min="6917" max="6917" width="13.28515625" style="75" customWidth="1"/>
    <col min="6918" max="7171" width="8.7109375" style="75"/>
    <col min="7172" max="7172" width="15.5703125" style="75" customWidth="1"/>
    <col min="7173" max="7173" width="13.28515625" style="75" customWidth="1"/>
    <col min="7174" max="7427" width="8.7109375" style="75"/>
    <col min="7428" max="7428" width="15.5703125" style="75" customWidth="1"/>
    <col min="7429" max="7429" width="13.28515625" style="75" customWidth="1"/>
    <col min="7430" max="7683" width="8.7109375" style="75"/>
    <col min="7684" max="7684" width="15.5703125" style="75" customWidth="1"/>
    <col min="7685" max="7685" width="13.28515625" style="75" customWidth="1"/>
    <col min="7686" max="7939" width="8.7109375" style="75"/>
    <col min="7940" max="7940" width="15.5703125" style="75" customWidth="1"/>
    <col min="7941" max="7941" width="13.28515625" style="75" customWidth="1"/>
    <col min="7942" max="8195" width="8.7109375" style="75"/>
    <col min="8196" max="8196" width="15.5703125" style="75" customWidth="1"/>
    <col min="8197" max="8197" width="13.28515625" style="75" customWidth="1"/>
    <col min="8198" max="8451" width="8.7109375" style="75"/>
    <col min="8452" max="8452" width="15.5703125" style="75" customWidth="1"/>
    <col min="8453" max="8453" width="13.28515625" style="75" customWidth="1"/>
    <col min="8454" max="8707" width="8.7109375" style="75"/>
    <col min="8708" max="8708" width="15.5703125" style="75" customWidth="1"/>
    <col min="8709" max="8709" width="13.28515625" style="75" customWidth="1"/>
    <col min="8710" max="8963" width="8.7109375" style="75"/>
    <col min="8964" max="8964" width="15.5703125" style="75" customWidth="1"/>
    <col min="8965" max="8965" width="13.28515625" style="75" customWidth="1"/>
    <col min="8966" max="9219" width="8.7109375" style="75"/>
    <col min="9220" max="9220" width="15.5703125" style="75" customWidth="1"/>
    <col min="9221" max="9221" width="13.28515625" style="75" customWidth="1"/>
    <col min="9222" max="9475" width="8.7109375" style="75"/>
    <col min="9476" max="9476" width="15.5703125" style="75" customWidth="1"/>
    <col min="9477" max="9477" width="13.28515625" style="75" customWidth="1"/>
    <col min="9478" max="9731" width="8.7109375" style="75"/>
    <col min="9732" max="9732" width="15.5703125" style="75" customWidth="1"/>
    <col min="9733" max="9733" width="13.28515625" style="75" customWidth="1"/>
    <col min="9734" max="9987" width="8.7109375" style="75"/>
    <col min="9988" max="9988" width="15.5703125" style="75" customWidth="1"/>
    <col min="9989" max="9989" width="13.28515625" style="75" customWidth="1"/>
    <col min="9990" max="10243" width="8.7109375" style="75"/>
    <col min="10244" max="10244" width="15.5703125" style="75" customWidth="1"/>
    <col min="10245" max="10245" width="13.28515625" style="75" customWidth="1"/>
    <col min="10246" max="10499" width="8.7109375" style="75"/>
    <col min="10500" max="10500" width="15.5703125" style="75" customWidth="1"/>
    <col min="10501" max="10501" width="13.28515625" style="75" customWidth="1"/>
    <col min="10502" max="10755" width="8.7109375" style="75"/>
    <col min="10756" max="10756" width="15.5703125" style="75" customWidth="1"/>
    <col min="10757" max="10757" width="13.28515625" style="75" customWidth="1"/>
    <col min="10758" max="11011" width="8.7109375" style="75"/>
    <col min="11012" max="11012" width="15.5703125" style="75" customWidth="1"/>
    <col min="11013" max="11013" width="13.28515625" style="75" customWidth="1"/>
    <col min="11014" max="11267" width="8.7109375" style="75"/>
    <col min="11268" max="11268" width="15.5703125" style="75" customWidth="1"/>
    <col min="11269" max="11269" width="13.28515625" style="75" customWidth="1"/>
    <col min="11270" max="11523" width="8.7109375" style="75"/>
    <col min="11524" max="11524" width="15.5703125" style="75" customWidth="1"/>
    <col min="11525" max="11525" width="13.28515625" style="75" customWidth="1"/>
    <col min="11526" max="11779" width="8.7109375" style="75"/>
    <col min="11780" max="11780" width="15.5703125" style="75" customWidth="1"/>
    <col min="11781" max="11781" width="13.28515625" style="75" customWidth="1"/>
    <col min="11782" max="12035" width="8.7109375" style="75"/>
    <col min="12036" max="12036" width="15.5703125" style="75" customWidth="1"/>
    <col min="12037" max="12037" width="13.28515625" style="75" customWidth="1"/>
    <col min="12038" max="12291" width="8.7109375" style="75"/>
    <col min="12292" max="12292" width="15.5703125" style="75" customWidth="1"/>
    <col min="12293" max="12293" width="13.28515625" style="75" customWidth="1"/>
    <col min="12294" max="12547" width="8.7109375" style="75"/>
    <col min="12548" max="12548" width="15.5703125" style="75" customWidth="1"/>
    <col min="12549" max="12549" width="13.28515625" style="75" customWidth="1"/>
    <col min="12550" max="12803" width="8.7109375" style="75"/>
    <col min="12804" max="12804" width="15.5703125" style="75" customWidth="1"/>
    <col min="12805" max="12805" width="13.28515625" style="75" customWidth="1"/>
    <col min="12806" max="13059" width="8.7109375" style="75"/>
    <col min="13060" max="13060" width="15.5703125" style="75" customWidth="1"/>
    <col min="13061" max="13061" width="13.28515625" style="75" customWidth="1"/>
    <col min="13062" max="13315" width="8.7109375" style="75"/>
    <col min="13316" max="13316" width="15.5703125" style="75" customWidth="1"/>
    <col min="13317" max="13317" width="13.28515625" style="75" customWidth="1"/>
    <col min="13318" max="13571" width="8.7109375" style="75"/>
    <col min="13572" max="13572" width="15.5703125" style="75" customWidth="1"/>
    <col min="13573" max="13573" width="13.28515625" style="75" customWidth="1"/>
    <col min="13574" max="13827" width="8.7109375" style="75"/>
    <col min="13828" max="13828" width="15.5703125" style="75" customWidth="1"/>
    <col min="13829" max="13829" width="13.28515625" style="75" customWidth="1"/>
    <col min="13830" max="14083" width="8.7109375" style="75"/>
    <col min="14084" max="14084" width="15.5703125" style="75" customWidth="1"/>
    <col min="14085" max="14085" width="13.28515625" style="75" customWidth="1"/>
    <col min="14086" max="14339" width="8.7109375" style="75"/>
    <col min="14340" max="14340" width="15.5703125" style="75" customWidth="1"/>
    <col min="14341" max="14341" width="13.28515625" style="75" customWidth="1"/>
    <col min="14342" max="14595" width="8.7109375" style="75"/>
    <col min="14596" max="14596" width="15.5703125" style="75" customWidth="1"/>
    <col min="14597" max="14597" width="13.28515625" style="75" customWidth="1"/>
    <col min="14598" max="14851" width="8.7109375" style="75"/>
    <col min="14852" max="14852" width="15.5703125" style="75" customWidth="1"/>
    <col min="14853" max="14853" width="13.28515625" style="75" customWidth="1"/>
    <col min="14854" max="15107" width="8.7109375" style="75"/>
    <col min="15108" max="15108" width="15.5703125" style="75" customWidth="1"/>
    <col min="15109" max="15109" width="13.28515625" style="75" customWidth="1"/>
    <col min="15110" max="15363" width="8.7109375" style="75"/>
    <col min="15364" max="15364" width="15.5703125" style="75" customWidth="1"/>
    <col min="15365" max="15365" width="13.28515625" style="75" customWidth="1"/>
    <col min="15366" max="15619" width="8.7109375" style="75"/>
    <col min="15620" max="15620" width="15.5703125" style="75" customWidth="1"/>
    <col min="15621" max="15621" width="13.28515625" style="75" customWidth="1"/>
    <col min="15622" max="15875" width="8.7109375" style="75"/>
    <col min="15876" max="15876" width="15.5703125" style="75" customWidth="1"/>
    <col min="15877" max="15877" width="13.28515625" style="75" customWidth="1"/>
    <col min="15878" max="16131" width="8.7109375" style="75"/>
    <col min="16132" max="16132" width="15.5703125" style="75" customWidth="1"/>
    <col min="16133" max="16133" width="13.28515625" style="75" customWidth="1"/>
    <col min="16134" max="16384" width="8.7109375" style="75"/>
  </cols>
  <sheetData>
    <row r="2" spans="1:14" ht="17.45">
      <c r="K2" s="76" t="s">
        <v>47</v>
      </c>
    </row>
    <row r="3" spans="1:14" ht="22.5" customHeight="1">
      <c r="A3" s="95" t="s">
        <v>122</v>
      </c>
      <c r="B3" s="1015" t="s">
        <v>123</v>
      </c>
      <c r="C3" s="974"/>
      <c r="D3" s="974"/>
      <c r="E3" s="975"/>
      <c r="F3" s="99" t="s">
        <v>124</v>
      </c>
      <c r="G3" s="95" t="s">
        <v>122</v>
      </c>
      <c r="H3" s="1015" t="s">
        <v>123</v>
      </c>
      <c r="I3" s="974"/>
      <c r="J3" s="974"/>
      <c r="K3" s="974"/>
      <c r="L3" s="974"/>
      <c r="M3" s="975"/>
      <c r="N3" s="99" t="s">
        <v>124</v>
      </c>
    </row>
    <row r="4" spans="1:14" ht="27" customHeight="1">
      <c r="A4" s="100"/>
      <c r="B4" s="1011"/>
      <c r="C4" s="1011"/>
      <c r="D4" s="1011"/>
      <c r="E4" s="1011"/>
      <c r="F4" s="101"/>
      <c r="G4" s="95"/>
      <c r="H4" s="77"/>
      <c r="I4" s="974"/>
      <c r="J4" s="974"/>
      <c r="K4" s="974"/>
      <c r="L4" s="974"/>
      <c r="M4" s="975"/>
      <c r="N4" s="99"/>
    </row>
    <row r="5" spans="1:14" ht="31.5" customHeight="1">
      <c r="A5" s="100"/>
      <c r="B5" s="1011"/>
      <c r="C5" s="1011"/>
      <c r="D5" s="1011"/>
      <c r="E5" s="1011"/>
      <c r="F5" s="101"/>
      <c r="G5" s="95"/>
      <c r="H5" s="77"/>
      <c r="I5" s="1034"/>
      <c r="J5" s="1034"/>
      <c r="K5" s="1034"/>
      <c r="L5" s="1034"/>
      <c r="M5" s="1035"/>
      <c r="N5" s="102"/>
    </row>
    <row r="6" spans="1:14" ht="28.5" customHeight="1">
      <c r="A6" s="100"/>
      <c r="B6" s="1011"/>
      <c r="C6" s="1011"/>
      <c r="D6" s="1011"/>
      <c r="E6" s="1011"/>
      <c r="F6" s="101"/>
      <c r="G6" s="95"/>
      <c r="H6" s="77"/>
      <c r="I6" s="974"/>
      <c r="J6" s="974"/>
      <c r="K6" s="974"/>
      <c r="L6" s="974"/>
      <c r="M6" s="975"/>
      <c r="N6" s="99"/>
    </row>
    <row r="7" spans="1:14" ht="32.25" customHeight="1">
      <c r="A7" s="100"/>
      <c r="B7" s="1011"/>
      <c r="C7" s="1011"/>
      <c r="D7" s="1011"/>
      <c r="E7" s="1011"/>
      <c r="F7" s="101"/>
      <c r="G7" s="95"/>
      <c r="H7" s="77"/>
      <c r="I7" s="974"/>
      <c r="J7" s="974"/>
      <c r="K7" s="974"/>
      <c r="L7" s="974"/>
      <c r="M7" s="975"/>
      <c r="N7" s="99"/>
    </row>
    <row r="8" spans="1:14" ht="30.75" customHeight="1">
      <c r="A8" s="100"/>
      <c r="B8" s="1011"/>
      <c r="C8" s="1011"/>
      <c r="D8" s="1011"/>
      <c r="E8" s="1011"/>
      <c r="F8" s="101"/>
      <c r="G8" s="95"/>
      <c r="H8" s="77"/>
      <c r="I8" s="974"/>
      <c r="J8" s="974"/>
      <c r="K8" s="974"/>
      <c r="L8" s="974"/>
      <c r="M8" s="975"/>
      <c r="N8" s="102"/>
    </row>
    <row r="9" spans="1:14" ht="30" customHeight="1">
      <c r="A9" s="100"/>
      <c r="B9" s="1011"/>
      <c r="C9" s="1011"/>
      <c r="D9" s="1011"/>
      <c r="E9" s="1011"/>
      <c r="F9" s="101"/>
      <c r="G9" s="95"/>
      <c r="H9" s="77"/>
      <c r="I9" s="1037"/>
      <c r="J9" s="985"/>
      <c r="K9" s="985"/>
      <c r="L9" s="985"/>
      <c r="M9" s="985"/>
      <c r="N9" s="99"/>
    </row>
    <row r="10" spans="1:14" ht="42.75" customHeight="1">
      <c r="A10" s="100"/>
      <c r="B10" s="1011"/>
      <c r="C10" s="1011"/>
      <c r="D10" s="1011"/>
      <c r="E10" s="1011"/>
      <c r="F10" s="101"/>
      <c r="G10" s="95"/>
      <c r="H10" s="77"/>
      <c r="I10" s="1037"/>
      <c r="J10" s="985"/>
      <c r="K10" s="985"/>
      <c r="L10" s="985"/>
      <c r="M10" s="985"/>
      <c r="N10" s="99"/>
    </row>
    <row r="11" spans="1:14" ht="27" customHeight="1">
      <c r="A11" s="100"/>
      <c r="B11" s="1011"/>
      <c r="C11" s="1011"/>
      <c r="D11" s="1011"/>
      <c r="E11" s="1011"/>
      <c r="F11" s="101"/>
      <c r="G11" s="95"/>
      <c r="H11" s="77"/>
      <c r="I11" s="1037"/>
      <c r="J11" s="985"/>
      <c r="K11" s="985"/>
      <c r="L11" s="985"/>
      <c r="M11" s="985"/>
      <c r="N11" s="99"/>
    </row>
    <row r="12" spans="1:14" ht="29.25" customHeight="1">
      <c r="A12" s="103"/>
      <c r="B12" s="994"/>
      <c r="C12" s="994"/>
      <c r="D12" s="994"/>
      <c r="E12" s="994"/>
      <c r="F12" s="104"/>
      <c r="G12" s="105"/>
      <c r="H12" s="105"/>
      <c r="I12" s="106"/>
      <c r="J12" s="106"/>
      <c r="K12" s="106"/>
      <c r="L12" s="106"/>
      <c r="M12" s="106"/>
      <c r="N12" s="107"/>
    </row>
    <row r="13" spans="1:14" ht="20.100000000000001" customHeight="1">
      <c r="A13" s="103"/>
      <c r="B13" s="994"/>
      <c r="C13" s="994"/>
      <c r="D13" s="994"/>
      <c r="E13" s="994"/>
      <c r="F13" s="104"/>
      <c r="G13" s="103"/>
      <c r="H13" s="103"/>
      <c r="I13" s="1036" t="s">
        <v>125</v>
      </c>
      <c r="J13" s="1036"/>
      <c r="K13" s="1036"/>
      <c r="L13" s="1036"/>
      <c r="M13" s="1036"/>
      <c r="N13" s="104"/>
    </row>
    <row r="14" spans="1:14" ht="20.100000000000001" customHeight="1">
      <c r="A14" s="103"/>
      <c r="B14" s="994"/>
      <c r="C14" s="994"/>
      <c r="D14" s="994"/>
      <c r="E14" s="994"/>
      <c r="F14" s="104"/>
      <c r="G14" s="103"/>
      <c r="H14" s="103"/>
      <c r="I14" s="1036"/>
      <c r="J14" s="1036"/>
      <c r="K14" s="1036"/>
      <c r="L14" s="1036"/>
      <c r="M14" s="1036"/>
      <c r="N14" s="104"/>
    </row>
    <row r="15" spans="1:14" ht="20.100000000000001" customHeight="1">
      <c r="A15" s="103"/>
      <c r="B15" s="81"/>
      <c r="C15" s="81"/>
      <c r="D15" s="81"/>
      <c r="E15" s="81"/>
      <c r="F15" s="104"/>
      <c r="G15" s="103"/>
      <c r="H15" s="103"/>
      <c r="I15" s="104"/>
      <c r="J15" s="104"/>
      <c r="K15" s="104"/>
      <c r="L15" s="104"/>
      <c r="M15" s="104"/>
      <c r="N15" s="104"/>
    </row>
    <row r="16" spans="1:14" ht="20.100000000000001" customHeight="1">
      <c r="A16" s="103"/>
      <c r="B16" s="994"/>
      <c r="C16" s="994"/>
      <c r="D16" s="994"/>
      <c r="E16" s="994"/>
      <c r="F16" s="104"/>
      <c r="G16" s="103"/>
      <c r="H16" s="103"/>
      <c r="I16" s="1036"/>
      <c r="J16" s="1036"/>
      <c r="K16" s="1036"/>
      <c r="L16" s="1036"/>
      <c r="M16" s="1036"/>
      <c r="N16" s="104"/>
    </row>
    <row r="17" spans="1:14" ht="20.100000000000001" customHeight="1">
      <c r="A17" s="103"/>
      <c r="B17" s="994"/>
      <c r="C17" s="994"/>
      <c r="D17" s="994"/>
      <c r="E17" s="994"/>
      <c r="F17" s="104"/>
      <c r="G17" s="103"/>
      <c r="H17" s="103"/>
      <c r="I17" s="1036"/>
      <c r="J17" s="1036"/>
      <c r="K17" s="1036"/>
      <c r="L17" s="1036"/>
      <c r="M17" s="1036"/>
      <c r="N17" s="104"/>
    </row>
    <row r="18" spans="1:14" ht="20.100000000000001" customHeight="1">
      <c r="A18" s="103"/>
      <c r="B18" s="994"/>
      <c r="C18" s="994"/>
      <c r="D18" s="994"/>
      <c r="E18" s="994"/>
      <c r="F18" s="104"/>
      <c r="G18" s="103"/>
      <c r="H18" s="103"/>
      <c r="I18" s="1036"/>
      <c r="J18" s="1036"/>
      <c r="K18" s="1036"/>
      <c r="L18" s="1036"/>
      <c r="M18" s="1036"/>
      <c r="N18" s="104"/>
    </row>
    <row r="19" spans="1:14" ht="20.100000000000001" customHeight="1">
      <c r="A19" s="103"/>
      <c r="B19" s="994"/>
      <c r="C19" s="994"/>
      <c r="D19" s="994"/>
      <c r="E19" s="994"/>
      <c r="F19" s="104"/>
      <c r="G19" s="103"/>
      <c r="H19" s="103"/>
      <c r="I19" s="1036"/>
      <c r="J19" s="1036"/>
      <c r="K19" s="1036"/>
      <c r="L19" s="1036"/>
      <c r="M19" s="1036"/>
      <c r="N19" s="104"/>
    </row>
    <row r="20" spans="1:14" ht="20.100000000000001" customHeight="1">
      <c r="A20" s="103"/>
      <c r="B20" s="994"/>
      <c r="C20" s="994"/>
      <c r="D20" s="994"/>
      <c r="E20" s="994"/>
      <c r="F20" s="104"/>
      <c r="G20" s="103"/>
      <c r="H20" s="103"/>
      <c r="I20" s="1036"/>
      <c r="J20" s="1036"/>
      <c r="K20" s="1036"/>
      <c r="L20" s="1036"/>
      <c r="M20" s="1036"/>
      <c r="N20" s="104"/>
    </row>
    <row r="21" spans="1:14" ht="20.100000000000001" customHeight="1">
      <c r="A21" s="103"/>
      <c r="B21" s="994"/>
      <c r="C21" s="994"/>
      <c r="D21" s="994"/>
      <c r="E21" s="994"/>
      <c r="F21" s="104"/>
      <c r="G21" s="103"/>
      <c r="H21" s="103"/>
      <c r="I21" s="1036"/>
      <c r="J21" s="1036"/>
      <c r="K21" s="1036"/>
      <c r="L21" s="1036"/>
      <c r="M21" s="1036"/>
      <c r="N21" s="104"/>
    </row>
    <row r="22" spans="1:14" ht="20.100000000000001" customHeight="1">
      <c r="A22" s="103"/>
      <c r="B22" s="994"/>
      <c r="C22" s="994"/>
      <c r="D22" s="994"/>
      <c r="E22" s="994"/>
      <c r="F22" s="104"/>
      <c r="G22" s="103"/>
      <c r="H22" s="103"/>
      <c r="I22" s="1036"/>
      <c r="J22" s="1036"/>
      <c r="K22" s="1036"/>
      <c r="L22" s="1036"/>
      <c r="M22" s="1036"/>
      <c r="N22" s="104"/>
    </row>
    <row r="23" spans="1:14" ht="20.100000000000001" customHeight="1">
      <c r="A23" s="103"/>
      <c r="B23" s="994"/>
      <c r="C23" s="994"/>
      <c r="D23" s="994"/>
      <c r="E23" s="994"/>
      <c r="F23" s="104"/>
      <c r="G23" s="103"/>
      <c r="H23" s="103"/>
      <c r="I23" s="1036"/>
      <c r="J23" s="1036"/>
      <c r="K23" s="1036"/>
      <c r="L23" s="1036"/>
      <c r="M23" s="1036"/>
      <c r="N23" s="104"/>
    </row>
    <row r="24" spans="1:14" ht="20.100000000000001" customHeight="1">
      <c r="A24" s="103"/>
      <c r="B24" s="994"/>
      <c r="C24" s="994"/>
      <c r="D24" s="994"/>
      <c r="E24" s="994"/>
      <c r="F24" s="104"/>
      <c r="G24" s="103"/>
      <c r="H24" s="103"/>
      <c r="I24" s="1036"/>
      <c r="J24" s="1036"/>
      <c r="K24" s="1036"/>
      <c r="L24" s="1036"/>
      <c r="M24" s="1036"/>
      <c r="N24" s="104"/>
    </row>
    <row r="25" spans="1:14" ht="20.100000000000001" customHeight="1">
      <c r="A25" s="103"/>
      <c r="B25" s="994"/>
      <c r="C25" s="994"/>
      <c r="D25" s="994"/>
      <c r="E25" s="994"/>
      <c r="F25" s="104"/>
      <c r="G25" s="103"/>
      <c r="H25" s="103"/>
      <c r="I25" s="1036"/>
      <c r="J25" s="1036"/>
      <c r="K25" s="1036"/>
      <c r="L25" s="1036"/>
      <c r="M25" s="1036"/>
      <c r="N25" s="104"/>
    </row>
    <row r="26" spans="1:14" ht="20.100000000000001" customHeight="1">
      <c r="A26" s="103"/>
      <c r="B26" s="994"/>
      <c r="C26" s="994"/>
      <c r="D26" s="994"/>
      <c r="E26" s="994"/>
      <c r="F26" s="104"/>
      <c r="G26" s="103"/>
      <c r="H26" s="103"/>
      <c r="I26" s="1036"/>
      <c r="J26" s="1036"/>
      <c r="K26" s="1036"/>
      <c r="L26" s="1036"/>
      <c r="M26" s="1036"/>
      <c r="N26" s="104"/>
    </row>
    <row r="27" spans="1:14" ht="20.100000000000001" customHeight="1">
      <c r="A27" s="103"/>
      <c r="B27" s="994"/>
      <c r="C27" s="994"/>
      <c r="D27" s="994"/>
      <c r="E27" s="994"/>
      <c r="F27" s="104"/>
      <c r="G27" s="103"/>
      <c r="H27" s="103"/>
      <c r="I27" s="1036"/>
      <c r="J27" s="1036"/>
      <c r="K27" s="1036"/>
      <c r="L27" s="1036"/>
      <c r="M27" s="1036"/>
      <c r="N27" s="104"/>
    </row>
    <row r="28" spans="1:14" ht="20.100000000000001" customHeight="1">
      <c r="A28" s="103"/>
      <c r="B28" s="994"/>
      <c r="C28" s="994"/>
      <c r="D28" s="994"/>
      <c r="E28" s="994"/>
      <c r="F28" s="104"/>
      <c r="G28" s="103"/>
      <c r="H28" s="103"/>
      <c r="I28" s="1036"/>
      <c r="J28" s="1036"/>
      <c r="K28" s="1036"/>
      <c r="L28" s="1036"/>
      <c r="M28" s="1036"/>
      <c r="N28" s="104"/>
    </row>
    <row r="29" spans="1:14" ht="20.100000000000001" customHeight="1">
      <c r="A29" s="103"/>
      <c r="B29" s="994"/>
      <c r="C29" s="994"/>
      <c r="D29" s="994"/>
      <c r="E29" s="994"/>
      <c r="F29" s="104"/>
      <c r="G29" s="103"/>
      <c r="H29" s="103"/>
      <c r="I29" s="1036"/>
      <c r="J29" s="1036"/>
      <c r="K29" s="1036"/>
      <c r="L29" s="1036"/>
      <c r="M29" s="1036"/>
      <c r="N29" s="104"/>
    </row>
    <row r="30" spans="1:14" ht="20.100000000000001" customHeight="1">
      <c r="A30" s="103"/>
      <c r="B30" s="994"/>
      <c r="C30" s="994"/>
      <c r="D30" s="994"/>
      <c r="E30" s="994"/>
      <c r="F30" s="104"/>
      <c r="G30" s="103"/>
      <c r="H30" s="103"/>
      <c r="I30" s="1036"/>
      <c r="J30" s="1036"/>
      <c r="K30" s="1036"/>
      <c r="L30" s="1036"/>
      <c r="M30" s="1036"/>
      <c r="N30" s="104"/>
    </row>
    <row r="31" spans="1:14" ht="20.100000000000001" customHeight="1">
      <c r="A31" s="103"/>
      <c r="B31" s="994"/>
      <c r="C31" s="994"/>
      <c r="D31" s="994"/>
      <c r="E31" s="994"/>
      <c r="F31" s="104"/>
      <c r="G31" s="103"/>
      <c r="H31" s="103"/>
      <c r="I31" s="1036"/>
      <c r="J31" s="1036"/>
      <c r="K31" s="1036"/>
      <c r="L31" s="1036"/>
      <c r="M31" s="1036"/>
      <c r="N31" s="104"/>
    </row>
    <row r="32" spans="1:14" ht="20.100000000000001" customHeight="1">
      <c r="A32" s="103"/>
      <c r="B32" s="994"/>
      <c r="C32" s="994"/>
      <c r="D32" s="994"/>
      <c r="E32" s="994"/>
      <c r="F32" s="104"/>
      <c r="G32" s="103"/>
      <c r="H32" s="103"/>
      <c r="I32" s="1036"/>
      <c r="J32" s="1036"/>
      <c r="K32" s="1036"/>
      <c r="L32" s="1036"/>
      <c r="M32" s="1036"/>
      <c r="N32" s="104"/>
    </row>
    <row r="33" spans="1:14" ht="20.100000000000001" customHeight="1">
      <c r="A33" s="103"/>
      <c r="B33" s="994"/>
      <c r="C33" s="994"/>
      <c r="D33" s="994"/>
      <c r="E33" s="994"/>
      <c r="F33" s="104"/>
      <c r="G33" s="103"/>
      <c r="H33" s="103"/>
      <c r="I33" s="1036"/>
      <c r="J33" s="1036"/>
      <c r="K33" s="1036"/>
      <c r="L33" s="1036"/>
      <c r="M33" s="1036"/>
      <c r="N33" s="104"/>
    </row>
  </sheetData>
  <mergeCells count="59">
    <mergeCell ref="B32:E32"/>
    <mergeCell ref="I32:M32"/>
    <mergeCell ref="B33:E33"/>
    <mergeCell ref="I33:M33"/>
    <mergeCell ref="B29:E29"/>
    <mergeCell ref="I29:M29"/>
    <mergeCell ref="B30:E30"/>
    <mergeCell ref="I30:M30"/>
    <mergeCell ref="B31:E31"/>
    <mergeCell ref="I31:M31"/>
    <mergeCell ref="B26:E26"/>
    <mergeCell ref="I26:M26"/>
    <mergeCell ref="B27:E27"/>
    <mergeCell ref="I27:M27"/>
    <mergeCell ref="B28:E28"/>
    <mergeCell ref="I28:M28"/>
    <mergeCell ref="B23:E23"/>
    <mergeCell ref="I23:M23"/>
    <mergeCell ref="B24:E24"/>
    <mergeCell ref="I24:M24"/>
    <mergeCell ref="B25:E25"/>
    <mergeCell ref="I25:M25"/>
    <mergeCell ref="B20:E20"/>
    <mergeCell ref="I20:M20"/>
    <mergeCell ref="B21:E21"/>
    <mergeCell ref="I21:M21"/>
    <mergeCell ref="B22:E22"/>
    <mergeCell ref="I22:M22"/>
    <mergeCell ref="B17:E17"/>
    <mergeCell ref="I17:M17"/>
    <mergeCell ref="B18:E18"/>
    <mergeCell ref="I18:M18"/>
    <mergeCell ref="B19:E19"/>
    <mergeCell ref="I19:M19"/>
    <mergeCell ref="B16:E16"/>
    <mergeCell ref="I16:M16"/>
    <mergeCell ref="B9:E9"/>
    <mergeCell ref="I9:M9"/>
    <mergeCell ref="B10:E10"/>
    <mergeCell ref="I10:M10"/>
    <mergeCell ref="B11:E11"/>
    <mergeCell ref="I11:M11"/>
    <mergeCell ref="B12:E12"/>
    <mergeCell ref="B13:E13"/>
    <mergeCell ref="I13:M13"/>
    <mergeCell ref="B14:E14"/>
    <mergeCell ref="I14:M14"/>
    <mergeCell ref="B6:E6"/>
    <mergeCell ref="I6:M6"/>
    <mergeCell ref="B7:E7"/>
    <mergeCell ref="I7:M7"/>
    <mergeCell ref="B8:E8"/>
    <mergeCell ref="I8:M8"/>
    <mergeCell ref="B3:E3"/>
    <mergeCell ref="H3:M3"/>
    <mergeCell ref="B4:E4"/>
    <mergeCell ref="I4:M4"/>
    <mergeCell ref="B5:E5"/>
    <mergeCell ref="I5:M5"/>
  </mergeCells>
  <printOptions horizontalCentered="1"/>
  <pageMargins left="0.39370078740157499" right="0.39370078740157499" top="0.39370078740157499" bottom="0.39370078740157499" header="0" footer="0"/>
  <pageSetup scale="78" orientation="portrait" r:id="rId1"/>
  <headerFooter alignWithMargins="0"/>
  <drawing r:id="rId2"/>
  <legacyDrawing r:id="rId3"/>
  <oleObjects>
    <mc:AlternateContent xmlns:mc="http://schemas.openxmlformats.org/markup-compatibility/2006">
      <mc:Choice Requires="x14">
        <oleObject progId="PBrush" shapeId="3073" r:id="rId4">
          <objectPr defaultSize="0" autoPict="0" r:id="rId5">
            <anchor moveWithCells="1">
              <from>
                <xdr:col>0</xdr:col>
                <xdr:colOff>76200</xdr:colOff>
                <xdr:row>0</xdr:row>
                <xdr:rowOff>50800</xdr:rowOff>
              </from>
              <to>
                <xdr:col>1</xdr:col>
                <xdr:colOff>266700</xdr:colOff>
                <xdr:row>1</xdr:row>
                <xdr:rowOff>57150</xdr:rowOff>
              </to>
            </anchor>
          </objectPr>
        </oleObject>
      </mc:Choice>
      <mc:Fallback>
        <oleObject progId="PBrush" shapeId="3073"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B845B-BD56-4D90-97C5-7C3C7B61AFF7}">
  <sheetPr codeName="Sheet15">
    <tabColor rgb="FF92D050"/>
    <pageSetUpPr fitToPage="1"/>
  </sheetPr>
  <dimension ref="B1:R72"/>
  <sheetViews>
    <sheetView showGridLines="0" tabSelected="1" zoomScaleNormal="100" workbookViewId="0">
      <selection activeCell="R17" sqref="R17"/>
    </sheetView>
  </sheetViews>
  <sheetFormatPr defaultRowHeight="12.6"/>
  <cols>
    <col min="1" max="2" width="7.28515625" style="697" customWidth="1"/>
    <col min="3" max="15" width="8.7109375" style="697" customWidth="1"/>
    <col min="16" max="256" width="8.7109375" style="697"/>
    <col min="257" max="258" width="7.28515625" style="697" customWidth="1"/>
    <col min="259" max="512" width="8.7109375" style="697"/>
    <col min="513" max="514" width="7.28515625" style="697" customWidth="1"/>
    <col min="515" max="768" width="8.7109375" style="697"/>
    <col min="769" max="770" width="7.28515625" style="697" customWidth="1"/>
    <col min="771" max="1024" width="8.7109375" style="697"/>
    <col min="1025" max="1026" width="7.28515625" style="697" customWidth="1"/>
    <col min="1027" max="1280" width="8.7109375" style="697"/>
    <col min="1281" max="1282" width="7.28515625" style="697" customWidth="1"/>
    <col min="1283" max="1536" width="8.7109375" style="697"/>
    <col min="1537" max="1538" width="7.28515625" style="697" customWidth="1"/>
    <col min="1539" max="1792" width="8.7109375" style="697"/>
    <col min="1793" max="1794" width="7.28515625" style="697" customWidth="1"/>
    <col min="1795" max="2048" width="8.7109375" style="697"/>
    <col min="2049" max="2050" width="7.28515625" style="697" customWidth="1"/>
    <col min="2051" max="2304" width="8.7109375" style="697"/>
    <col min="2305" max="2306" width="7.28515625" style="697" customWidth="1"/>
    <col min="2307" max="2560" width="8.7109375" style="697"/>
    <col min="2561" max="2562" width="7.28515625" style="697" customWidth="1"/>
    <col min="2563" max="2816" width="8.7109375" style="697"/>
    <col min="2817" max="2818" width="7.28515625" style="697" customWidth="1"/>
    <col min="2819" max="3072" width="8.7109375" style="697"/>
    <col min="3073" max="3074" width="7.28515625" style="697" customWidth="1"/>
    <col min="3075" max="3328" width="8.7109375" style="697"/>
    <col min="3329" max="3330" width="7.28515625" style="697" customWidth="1"/>
    <col min="3331" max="3584" width="8.7109375" style="697"/>
    <col min="3585" max="3586" width="7.28515625" style="697" customWidth="1"/>
    <col min="3587" max="3840" width="8.7109375" style="697"/>
    <col min="3841" max="3842" width="7.28515625" style="697" customWidth="1"/>
    <col min="3843" max="4096" width="8.7109375" style="697"/>
    <col min="4097" max="4098" width="7.28515625" style="697" customWidth="1"/>
    <col min="4099" max="4352" width="8.7109375" style="697"/>
    <col min="4353" max="4354" width="7.28515625" style="697" customWidth="1"/>
    <col min="4355" max="4608" width="8.7109375" style="697"/>
    <col min="4609" max="4610" width="7.28515625" style="697" customWidth="1"/>
    <col min="4611" max="4864" width="8.7109375" style="697"/>
    <col min="4865" max="4866" width="7.28515625" style="697" customWidth="1"/>
    <col min="4867" max="5120" width="8.7109375" style="697"/>
    <col min="5121" max="5122" width="7.28515625" style="697" customWidth="1"/>
    <col min="5123" max="5376" width="8.7109375" style="697"/>
    <col min="5377" max="5378" width="7.28515625" style="697" customWidth="1"/>
    <col min="5379" max="5632" width="8.7109375" style="697"/>
    <col min="5633" max="5634" width="7.28515625" style="697" customWidth="1"/>
    <col min="5635" max="5888" width="8.7109375" style="697"/>
    <col min="5889" max="5890" width="7.28515625" style="697" customWidth="1"/>
    <col min="5891" max="6144" width="8.7109375" style="697"/>
    <col min="6145" max="6146" width="7.28515625" style="697" customWidth="1"/>
    <col min="6147" max="6400" width="8.7109375" style="697"/>
    <col min="6401" max="6402" width="7.28515625" style="697" customWidth="1"/>
    <col min="6403" max="6656" width="8.7109375" style="697"/>
    <col min="6657" max="6658" width="7.28515625" style="697" customWidth="1"/>
    <col min="6659" max="6912" width="8.7109375" style="697"/>
    <col min="6913" max="6914" width="7.28515625" style="697" customWidth="1"/>
    <col min="6915" max="7168" width="8.7109375" style="697"/>
    <col min="7169" max="7170" width="7.28515625" style="697" customWidth="1"/>
    <col min="7171" max="7424" width="8.7109375" style="697"/>
    <col min="7425" max="7426" width="7.28515625" style="697" customWidth="1"/>
    <col min="7427" max="7680" width="8.7109375" style="697"/>
    <col min="7681" max="7682" width="7.28515625" style="697" customWidth="1"/>
    <col min="7683" max="7936" width="8.7109375" style="697"/>
    <col min="7937" max="7938" width="7.28515625" style="697" customWidth="1"/>
    <col min="7939" max="8192" width="8.7109375" style="697"/>
    <col min="8193" max="8194" width="7.28515625" style="697" customWidth="1"/>
    <col min="8195" max="8448" width="8.7109375" style="697"/>
    <col min="8449" max="8450" width="7.28515625" style="697" customWidth="1"/>
    <col min="8451" max="8704" width="8.7109375" style="697"/>
    <col min="8705" max="8706" width="7.28515625" style="697" customWidth="1"/>
    <col min="8707" max="8960" width="8.7109375" style="697"/>
    <col min="8961" max="8962" width="7.28515625" style="697" customWidth="1"/>
    <col min="8963" max="9216" width="8.7109375" style="697"/>
    <col min="9217" max="9218" width="7.28515625" style="697" customWidth="1"/>
    <col min="9219" max="9472" width="8.7109375" style="697"/>
    <col min="9473" max="9474" width="7.28515625" style="697" customWidth="1"/>
    <col min="9475" max="9728" width="8.7109375" style="697"/>
    <col min="9729" max="9730" width="7.28515625" style="697" customWidth="1"/>
    <col min="9731" max="9984" width="8.7109375" style="697"/>
    <col min="9985" max="9986" width="7.28515625" style="697" customWidth="1"/>
    <col min="9987" max="10240" width="8.7109375" style="697"/>
    <col min="10241" max="10242" width="7.28515625" style="697" customWidth="1"/>
    <col min="10243" max="10496" width="8.7109375" style="697"/>
    <col min="10497" max="10498" width="7.28515625" style="697" customWidth="1"/>
    <col min="10499" max="10752" width="8.7109375" style="697"/>
    <col min="10753" max="10754" width="7.28515625" style="697" customWidth="1"/>
    <col min="10755" max="11008" width="8.7109375" style="697"/>
    <col min="11009" max="11010" width="7.28515625" style="697" customWidth="1"/>
    <col min="11011" max="11264" width="8.7109375" style="697"/>
    <col min="11265" max="11266" width="7.28515625" style="697" customWidth="1"/>
    <col min="11267" max="11520" width="8.7109375" style="697"/>
    <col min="11521" max="11522" width="7.28515625" style="697" customWidth="1"/>
    <col min="11523" max="11776" width="8.7109375" style="697"/>
    <col min="11777" max="11778" width="7.28515625" style="697" customWidth="1"/>
    <col min="11779" max="12032" width="8.7109375" style="697"/>
    <col min="12033" max="12034" width="7.28515625" style="697" customWidth="1"/>
    <col min="12035" max="12288" width="8.7109375" style="697"/>
    <col min="12289" max="12290" width="7.28515625" style="697" customWidth="1"/>
    <col min="12291" max="12544" width="8.7109375" style="697"/>
    <col min="12545" max="12546" width="7.28515625" style="697" customWidth="1"/>
    <col min="12547" max="12800" width="8.7109375" style="697"/>
    <col min="12801" max="12802" width="7.28515625" style="697" customWidth="1"/>
    <col min="12803" max="13056" width="8.7109375" style="697"/>
    <col min="13057" max="13058" width="7.28515625" style="697" customWidth="1"/>
    <col min="13059" max="13312" width="8.7109375" style="697"/>
    <col min="13313" max="13314" width="7.28515625" style="697" customWidth="1"/>
    <col min="13315" max="13568" width="8.7109375" style="697"/>
    <col min="13569" max="13570" width="7.28515625" style="697" customWidth="1"/>
    <col min="13571" max="13824" width="8.7109375" style="697"/>
    <col min="13825" max="13826" width="7.28515625" style="697" customWidth="1"/>
    <col min="13827" max="14080" width="8.7109375" style="697"/>
    <col min="14081" max="14082" width="7.28515625" style="697" customWidth="1"/>
    <col min="14083" max="14336" width="8.7109375" style="697"/>
    <col min="14337" max="14338" width="7.28515625" style="697" customWidth="1"/>
    <col min="14339" max="14592" width="8.7109375" style="697"/>
    <col min="14593" max="14594" width="7.28515625" style="697" customWidth="1"/>
    <col min="14595" max="14848" width="8.7109375" style="697"/>
    <col min="14849" max="14850" width="7.28515625" style="697" customWidth="1"/>
    <col min="14851" max="15104" width="8.7109375" style="697"/>
    <col min="15105" max="15106" width="7.28515625" style="697" customWidth="1"/>
    <col min="15107" max="15360" width="8.7109375" style="697"/>
    <col min="15361" max="15362" width="7.28515625" style="697" customWidth="1"/>
    <col min="15363" max="15616" width="8.7109375" style="697"/>
    <col min="15617" max="15618" width="7.28515625" style="697" customWidth="1"/>
    <col min="15619" max="15872" width="8.7109375" style="697"/>
    <col min="15873" max="15874" width="7.28515625" style="697" customWidth="1"/>
    <col min="15875" max="16128" width="8.7109375" style="697"/>
    <col min="16129" max="16130" width="7.28515625" style="697" customWidth="1"/>
    <col min="16131" max="16384" width="8.7109375" style="697"/>
  </cols>
  <sheetData>
    <row r="1" spans="2:18" ht="14.25" customHeight="1"/>
    <row r="2" spans="2:18" ht="14.25" customHeight="1">
      <c r="C2" s="2033" t="s">
        <v>1041</v>
      </c>
      <c r="D2" s="2034"/>
      <c r="E2" s="2034"/>
      <c r="F2" s="2034"/>
      <c r="G2" s="2034"/>
      <c r="H2" s="2034"/>
      <c r="I2" s="2034"/>
      <c r="J2" s="2034"/>
      <c r="K2" s="2034"/>
      <c r="L2" s="2034"/>
      <c r="M2" s="2034"/>
      <c r="N2" s="2034"/>
      <c r="O2" s="2034"/>
    </row>
    <row r="3" spans="2:18" ht="14.25" customHeight="1">
      <c r="C3" s="2034"/>
      <c r="D3" s="2034"/>
      <c r="E3" s="2034"/>
      <c r="F3" s="2034"/>
      <c r="G3" s="2034"/>
      <c r="H3" s="2034"/>
      <c r="I3" s="2034"/>
      <c r="J3" s="2034"/>
      <c r="K3" s="2034"/>
      <c r="L3" s="2034"/>
      <c r="M3" s="2034"/>
      <c r="N3" s="2034"/>
      <c r="O3" s="2034"/>
    </row>
    <row r="4" spans="2:18" ht="14.25" customHeight="1" thickBot="1"/>
    <row r="5" spans="2:18" ht="14.25" customHeight="1">
      <c r="C5" s="2035" t="s">
        <v>1042</v>
      </c>
      <c r="D5" s="2036"/>
      <c r="E5" s="2036"/>
      <c r="F5" s="2036"/>
      <c r="G5" s="2036"/>
      <c r="H5" s="2036"/>
      <c r="I5" s="2036"/>
      <c r="J5" s="2036"/>
      <c r="K5" s="2036"/>
      <c r="L5" s="2036"/>
      <c r="M5" s="2036"/>
      <c r="N5" s="2036"/>
      <c r="O5" s="2037"/>
      <c r="P5" s="864"/>
      <c r="Q5" s="864"/>
      <c r="R5" s="864"/>
    </row>
    <row r="6" spans="2:18" ht="14.25" customHeight="1" thickBot="1">
      <c r="C6" s="2038"/>
      <c r="D6" s="2039"/>
      <c r="E6" s="2039"/>
      <c r="F6" s="2039"/>
      <c r="G6" s="2039"/>
      <c r="H6" s="2039"/>
      <c r="I6" s="2039"/>
      <c r="J6" s="2039"/>
      <c r="K6" s="2039"/>
      <c r="L6" s="2039"/>
      <c r="M6" s="2039"/>
      <c r="N6" s="2039"/>
      <c r="O6" s="2040"/>
      <c r="P6" s="864"/>
      <c r="Q6" s="864"/>
      <c r="R6" s="864"/>
    </row>
    <row r="7" spans="2:18" ht="14.25" customHeight="1">
      <c r="B7" s="865"/>
      <c r="O7" s="865"/>
    </row>
    <row r="8" spans="2:18" ht="14.25" customHeight="1">
      <c r="B8" s="865"/>
      <c r="C8" s="2041"/>
      <c r="D8" s="2042"/>
      <c r="E8" s="2042"/>
      <c r="F8" s="2042"/>
      <c r="G8" s="2042"/>
      <c r="H8" s="699"/>
      <c r="I8" s="866"/>
      <c r="J8" s="2043" t="s">
        <v>1043</v>
      </c>
      <c r="K8" s="2043"/>
      <c r="L8" s="2043"/>
      <c r="M8" s="2043"/>
      <c r="N8" s="2043"/>
      <c r="O8" s="2044"/>
    </row>
    <row r="9" spans="2:18" ht="14.25" customHeight="1">
      <c r="B9" s="865"/>
      <c r="C9" s="2045" t="s">
        <v>239</v>
      </c>
      <c r="D9" s="2045"/>
      <c r="E9" s="2045"/>
      <c r="F9" s="2045"/>
      <c r="G9" s="2045"/>
      <c r="H9" s="2046"/>
      <c r="I9" s="866"/>
      <c r="J9" s="2047" t="s">
        <v>239</v>
      </c>
      <c r="K9" s="2045"/>
      <c r="L9" s="2045"/>
      <c r="M9" s="2045"/>
      <c r="N9" s="2045"/>
      <c r="O9" s="2048"/>
    </row>
    <row r="10" spans="2:18" ht="14.25" customHeight="1">
      <c r="C10" s="2049" t="s">
        <v>371</v>
      </c>
      <c r="D10" s="2050"/>
      <c r="E10" s="2051"/>
      <c r="F10" s="2051"/>
      <c r="G10" s="2051"/>
      <c r="H10" s="2051"/>
      <c r="I10" s="866"/>
      <c r="J10" s="2050" t="s">
        <v>371</v>
      </c>
      <c r="K10" s="2050"/>
      <c r="L10" s="2051"/>
      <c r="M10" s="2051"/>
      <c r="N10" s="2051"/>
      <c r="O10" s="2052"/>
    </row>
    <row r="11" spans="2:18" ht="14.25" customHeight="1">
      <c r="C11" s="2049" t="s">
        <v>373</v>
      </c>
      <c r="D11" s="2050"/>
      <c r="E11" s="2053"/>
      <c r="F11" s="2051"/>
      <c r="G11" s="2051"/>
      <c r="H11" s="2051"/>
      <c r="I11" s="866"/>
      <c r="J11" s="2050" t="s">
        <v>373</v>
      </c>
      <c r="K11" s="2050"/>
      <c r="L11" s="2053"/>
      <c r="M11" s="2051"/>
      <c r="N11" s="2051"/>
      <c r="O11" s="2052"/>
    </row>
    <row r="12" spans="2:18" ht="14.25" customHeight="1">
      <c r="C12" s="2049" t="s">
        <v>375</v>
      </c>
      <c r="D12" s="2050"/>
      <c r="E12" s="2051"/>
      <c r="F12" s="2051"/>
      <c r="G12" s="2051"/>
      <c r="H12" s="2051"/>
      <c r="I12" s="867"/>
      <c r="J12" s="2050" t="s">
        <v>375</v>
      </c>
      <c r="K12" s="2050"/>
      <c r="L12" s="2051"/>
      <c r="M12" s="2051"/>
      <c r="N12" s="2051"/>
      <c r="O12" s="2052"/>
    </row>
    <row r="13" spans="2:18" ht="14.25" customHeight="1">
      <c r="C13" s="868"/>
      <c r="O13" s="865"/>
    </row>
    <row r="14" spans="2:18" ht="14.25" customHeight="1">
      <c r="C14" s="2054" t="s">
        <v>381</v>
      </c>
      <c r="D14" s="2055"/>
      <c r="E14" s="2055"/>
      <c r="F14" s="2055"/>
      <c r="G14" s="2055"/>
      <c r="H14" s="2055"/>
      <c r="J14" s="2056" t="s">
        <v>1044</v>
      </c>
      <c r="K14" s="2056"/>
      <c r="L14" s="2056"/>
      <c r="M14" s="2056"/>
      <c r="N14" s="2056"/>
      <c r="O14" s="2057"/>
    </row>
    <row r="15" spans="2:18" ht="14.25" customHeight="1">
      <c r="C15" s="2049" t="s">
        <v>383</v>
      </c>
      <c r="D15" s="2050"/>
      <c r="E15" s="2051"/>
      <c r="F15" s="2051"/>
      <c r="G15" s="2051"/>
      <c r="H15" s="2051"/>
      <c r="J15" s="2067" t="s">
        <v>1045</v>
      </c>
      <c r="K15" s="2067"/>
      <c r="L15" s="2068"/>
      <c r="M15" s="2069"/>
      <c r="N15" s="2069"/>
      <c r="O15" s="2070"/>
    </row>
    <row r="16" spans="2:18" ht="14.25" customHeight="1">
      <c r="C16" s="2049" t="s">
        <v>385</v>
      </c>
      <c r="D16" s="2050"/>
      <c r="E16" s="2051"/>
      <c r="F16" s="2051"/>
      <c r="G16" s="2051"/>
      <c r="H16" s="2051"/>
      <c r="J16" s="2067"/>
      <c r="K16" s="2067"/>
      <c r="L16" s="2071"/>
      <c r="M16" s="2072"/>
      <c r="N16" s="2072"/>
      <c r="O16" s="2073"/>
    </row>
    <row r="17" spans="3:15" ht="14.25" customHeight="1">
      <c r="C17" s="2049" t="s">
        <v>387</v>
      </c>
      <c r="D17" s="2050"/>
      <c r="E17" s="2051"/>
      <c r="F17" s="2051"/>
      <c r="G17" s="2051"/>
      <c r="H17" s="2051"/>
      <c r="J17" s="2067"/>
      <c r="K17" s="2067"/>
      <c r="L17" s="2074"/>
      <c r="M17" s="2075"/>
      <c r="N17" s="2075"/>
      <c r="O17" s="2076"/>
    </row>
    <row r="18" spans="3:15" ht="14.25" customHeight="1">
      <c r="C18" s="2049" t="s">
        <v>658</v>
      </c>
      <c r="D18" s="2050"/>
      <c r="E18" s="2051"/>
      <c r="F18" s="2051"/>
      <c r="G18" s="2051"/>
      <c r="H18" s="2051"/>
      <c r="J18" s="2077" t="s">
        <v>1046</v>
      </c>
      <c r="K18" s="2078"/>
      <c r="L18" s="869" t="s">
        <v>656</v>
      </c>
      <c r="M18" s="870"/>
      <c r="N18" s="869" t="s">
        <v>1047</v>
      </c>
      <c r="O18" s="871"/>
    </row>
    <row r="19" spans="3:15" ht="14.25" customHeight="1">
      <c r="C19" s="868"/>
      <c r="O19" s="865"/>
    </row>
    <row r="20" spans="3:15" ht="14.25" customHeight="1">
      <c r="C20" s="2079" t="s">
        <v>1048</v>
      </c>
      <c r="D20" s="2080"/>
      <c r="E20" s="2080"/>
      <c r="F20" s="2080"/>
      <c r="G20" s="2080"/>
      <c r="H20" s="2080"/>
      <c r="I20" s="2080"/>
      <c r="J20" s="2080"/>
      <c r="K20" s="2080"/>
      <c r="L20" s="2080"/>
      <c r="M20" s="2080"/>
      <c r="N20" s="2080"/>
      <c r="O20" s="2081"/>
    </row>
    <row r="21" spans="3:15" ht="14.25" customHeight="1">
      <c r="C21" s="872"/>
      <c r="D21" s="873"/>
      <c r="E21" s="873"/>
      <c r="F21" s="873"/>
      <c r="G21" s="873"/>
      <c r="H21" s="873"/>
      <c r="I21" s="873"/>
      <c r="J21" s="873"/>
      <c r="K21" s="873"/>
      <c r="L21" s="873"/>
      <c r="M21" s="873"/>
      <c r="N21" s="874" t="s">
        <v>1038</v>
      </c>
      <c r="O21" s="875" t="s">
        <v>1039</v>
      </c>
    </row>
    <row r="22" spans="3:15" ht="14.25" customHeight="1">
      <c r="C22" s="876"/>
      <c r="D22" s="877"/>
      <c r="E22" s="877"/>
      <c r="F22" s="877"/>
      <c r="G22" s="877"/>
      <c r="H22" s="877"/>
      <c r="I22" s="877"/>
      <c r="J22" s="877"/>
      <c r="K22" s="877"/>
      <c r="L22" s="877"/>
      <c r="M22" s="877"/>
      <c r="N22" s="878"/>
      <c r="O22" s="879"/>
    </row>
    <row r="23" spans="3:15" ht="14.25" customHeight="1">
      <c r="C23" s="876"/>
      <c r="D23" s="877"/>
      <c r="E23" s="877"/>
      <c r="F23" s="877"/>
      <c r="G23" s="877"/>
      <c r="H23" s="877"/>
      <c r="I23" s="877"/>
      <c r="J23" s="877"/>
      <c r="K23" s="877"/>
      <c r="L23" s="877"/>
      <c r="M23" s="877"/>
      <c r="N23" s="880"/>
      <c r="O23" s="881"/>
    </row>
    <row r="24" spans="3:15" ht="14.25" customHeight="1">
      <c r="C24" s="876"/>
      <c r="D24" s="877"/>
      <c r="E24" s="877"/>
      <c r="F24" s="877"/>
      <c r="G24" s="877"/>
      <c r="H24" s="877"/>
      <c r="I24" s="877"/>
      <c r="J24" s="877"/>
      <c r="K24" s="877"/>
      <c r="L24" s="877"/>
      <c r="M24" s="877"/>
      <c r="N24" s="880"/>
      <c r="O24" s="881"/>
    </row>
    <row r="25" spans="3:15" ht="14.25" customHeight="1">
      <c r="C25" s="876"/>
      <c r="D25" s="877"/>
      <c r="E25" s="877"/>
      <c r="F25" s="877"/>
      <c r="G25" s="877"/>
      <c r="H25" s="877"/>
      <c r="I25" s="877"/>
      <c r="J25" s="877"/>
      <c r="K25" s="877"/>
      <c r="L25" s="877"/>
      <c r="M25" s="877"/>
      <c r="N25" s="880"/>
      <c r="O25" s="881"/>
    </row>
    <row r="26" spans="3:15" ht="14.25" customHeight="1">
      <c r="C26" s="876"/>
      <c r="D26" s="877"/>
      <c r="E26" s="877"/>
      <c r="F26" s="877"/>
      <c r="G26" s="877"/>
      <c r="H26" s="877"/>
      <c r="I26" s="877"/>
      <c r="J26" s="877"/>
      <c r="K26" s="877"/>
      <c r="L26" s="877"/>
      <c r="M26" s="877"/>
      <c r="N26" s="880"/>
      <c r="O26" s="881"/>
    </row>
    <row r="27" spans="3:15" ht="14.25" customHeight="1">
      <c r="C27" s="876"/>
      <c r="D27" s="877"/>
      <c r="E27" s="877"/>
      <c r="F27" s="877"/>
      <c r="G27" s="877"/>
      <c r="H27" s="877"/>
      <c r="I27" s="877"/>
      <c r="J27" s="877"/>
      <c r="K27" s="877"/>
      <c r="L27" s="877"/>
      <c r="M27" s="877"/>
      <c r="N27" s="880"/>
      <c r="O27" s="881"/>
    </row>
    <row r="28" spans="3:15" ht="14.25" customHeight="1">
      <c r="C28" s="876"/>
      <c r="D28" s="877"/>
      <c r="E28" s="877"/>
      <c r="F28" s="877"/>
      <c r="G28" s="877"/>
      <c r="H28" s="877"/>
      <c r="I28" s="877"/>
      <c r="J28" s="877"/>
      <c r="K28" s="877"/>
      <c r="L28" s="877"/>
      <c r="M28" s="877"/>
      <c r="N28" s="880"/>
      <c r="O28" s="881"/>
    </row>
    <row r="29" spans="3:15" ht="14.25" customHeight="1">
      <c r="C29" s="882"/>
      <c r="D29" s="883"/>
      <c r="E29" s="883"/>
      <c r="F29" s="883"/>
      <c r="G29" s="883"/>
      <c r="H29" s="883"/>
      <c r="I29" s="883"/>
      <c r="J29" s="883"/>
      <c r="K29" s="883"/>
      <c r="L29" s="883"/>
      <c r="M29" s="883"/>
      <c r="N29" s="884"/>
      <c r="O29" s="885"/>
    </row>
    <row r="30" spans="3:15" ht="14.25" customHeight="1">
      <c r="C30" s="886"/>
      <c r="D30" s="887"/>
      <c r="E30" s="887"/>
      <c r="F30" s="887"/>
      <c r="G30" s="887"/>
      <c r="H30" s="887"/>
      <c r="I30" s="887"/>
      <c r="J30" s="887"/>
      <c r="K30" s="887"/>
      <c r="L30" s="887"/>
      <c r="M30" s="887"/>
      <c r="N30" s="887"/>
      <c r="O30" s="888"/>
    </row>
    <row r="31" spans="3:15" ht="14.25" customHeight="1">
      <c r="C31" s="2082" t="s">
        <v>1049</v>
      </c>
      <c r="D31" s="2083"/>
      <c r="E31" s="2083"/>
      <c r="F31" s="2083"/>
      <c r="G31" s="2083"/>
      <c r="H31" s="2083"/>
      <c r="I31" s="2083"/>
      <c r="J31" s="2083"/>
      <c r="K31" s="2083"/>
      <c r="L31" s="2083"/>
      <c r="M31" s="2083"/>
      <c r="N31" s="2083"/>
      <c r="O31" s="2084"/>
    </row>
    <row r="32" spans="3:15" ht="14.25" customHeight="1">
      <c r="C32" s="2058"/>
      <c r="D32" s="2059"/>
      <c r="E32" s="2059"/>
      <c r="F32" s="2059"/>
      <c r="G32" s="2059"/>
      <c r="H32" s="2059"/>
      <c r="I32" s="2059"/>
      <c r="J32" s="2059"/>
      <c r="K32" s="2059"/>
      <c r="L32" s="2059"/>
      <c r="M32" s="2059"/>
      <c r="N32" s="2059"/>
      <c r="O32" s="2060"/>
    </row>
    <row r="33" spans="3:15" ht="14.25" customHeight="1">
      <c r="C33" s="2061"/>
      <c r="D33" s="2062"/>
      <c r="E33" s="2062"/>
      <c r="F33" s="2062"/>
      <c r="G33" s="2062"/>
      <c r="H33" s="2062"/>
      <c r="I33" s="2062"/>
      <c r="J33" s="2062"/>
      <c r="K33" s="2062"/>
      <c r="L33" s="2062"/>
      <c r="M33" s="2062"/>
      <c r="N33" s="2062"/>
      <c r="O33" s="2063"/>
    </row>
    <row r="34" spans="3:15" ht="14.25" customHeight="1">
      <c r="C34" s="2061"/>
      <c r="D34" s="2062"/>
      <c r="E34" s="2062"/>
      <c r="F34" s="2062"/>
      <c r="G34" s="2062"/>
      <c r="H34" s="2062"/>
      <c r="I34" s="2062"/>
      <c r="J34" s="2062"/>
      <c r="K34" s="2062"/>
      <c r="L34" s="2062"/>
      <c r="M34" s="2062"/>
      <c r="N34" s="2062"/>
      <c r="O34" s="2063"/>
    </row>
    <row r="35" spans="3:15" ht="14.25" customHeight="1">
      <c r="C35" s="2064"/>
      <c r="D35" s="2065"/>
      <c r="E35" s="2065"/>
      <c r="F35" s="2065"/>
      <c r="G35" s="2065"/>
      <c r="H35" s="2065"/>
      <c r="I35" s="2065"/>
      <c r="J35" s="2065"/>
      <c r="K35" s="2065"/>
      <c r="L35" s="2065"/>
      <c r="M35" s="2065"/>
      <c r="N35" s="2065"/>
      <c r="O35" s="2066"/>
    </row>
    <row r="36" spans="3:15" ht="14.25" customHeight="1">
      <c r="C36" s="886"/>
      <c r="D36" s="887"/>
      <c r="E36" s="887"/>
      <c r="F36" s="887"/>
      <c r="G36" s="887"/>
      <c r="H36" s="887"/>
      <c r="I36" s="887"/>
      <c r="J36" s="887"/>
      <c r="K36" s="887"/>
      <c r="L36" s="887"/>
      <c r="M36" s="887"/>
      <c r="N36" s="887"/>
      <c r="O36" s="888"/>
    </row>
    <row r="37" spans="3:15" ht="14.25" customHeight="1">
      <c r="C37" s="2082" t="s">
        <v>1050</v>
      </c>
      <c r="D37" s="2083"/>
      <c r="E37" s="2083"/>
      <c r="F37" s="2083"/>
      <c r="G37" s="2083"/>
      <c r="H37" s="2083"/>
      <c r="I37" s="2083"/>
      <c r="J37" s="2083"/>
      <c r="K37" s="2083"/>
      <c r="L37" s="2083"/>
      <c r="M37" s="2083"/>
      <c r="N37" s="2083"/>
      <c r="O37" s="2084"/>
    </row>
    <row r="38" spans="3:15" ht="14.25" customHeight="1">
      <c r="C38" s="2094"/>
      <c r="D38" s="2095"/>
      <c r="E38" s="2095"/>
      <c r="F38" s="2095"/>
      <c r="G38" s="2095"/>
      <c r="H38" s="2095"/>
      <c r="I38" s="2095"/>
      <c r="J38" s="2095"/>
      <c r="K38" s="2095"/>
      <c r="L38" s="2095"/>
      <c r="M38" s="2095"/>
      <c r="N38" s="2095"/>
      <c r="O38" s="2096"/>
    </row>
    <row r="39" spans="3:15" ht="14.25" customHeight="1">
      <c r="C39" s="2097"/>
      <c r="D39" s="2098"/>
      <c r="E39" s="2098"/>
      <c r="F39" s="2098"/>
      <c r="G39" s="2098"/>
      <c r="H39" s="2098"/>
      <c r="I39" s="2098"/>
      <c r="J39" s="2098"/>
      <c r="K39" s="2098"/>
      <c r="L39" s="2098"/>
      <c r="M39" s="2098"/>
      <c r="N39" s="2098"/>
      <c r="O39" s="2099"/>
    </row>
    <row r="40" spans="3:15" ht="14.25" customHeight="1">
      <c r="C40" s="2097"/>
      <c r="D40" s="2098"/>
      <c r="E40" s="2098"/>
      <c r="F40" s="2098"/>
      <c r="G40" s="2098"/>
      <c r="H40" s="2098"/>
      <c r="I40" s="2098"/>
      <c r="J40" s="2098"/>
      <c r="K40" s="2098"/>
      <c r="L40" s="2098"/>
      <c r="M40" s="2098"/>
      <c r="N40" s="2098"/>
      <c r="O40" s="2099"/>
    </row>
    <row r="41" spans="3:15" ht="14.25" customHeight="1">
      <c r="C41" s="2100"/>
      <c r="D41" s="2101"/>
      <c r="E41" s="2101"/>
      <c r="F41" s="2101"/>
      <c r="G41" s="2101"/>
      <c r="H41" s="2101"/>
      <c r="I41" s="2101"/>
      <c r="J41" s="2101"/>
      <c r="K41" s="2101"/>
      <c r="L41" s="2101"/>
      <c r="M41" s="2101"/>
      <c r="N41" s="2101"/>
      <c r="O41" s="2102"/>
    </row>
    <row r="42" spans="3:15" ht="14.25" customHeight="1">
      <c r="C42" s="886"/>
      <c r="D42" s="887"/>
      <c r="E42" s="887"/>
      <c r="F42" s="887"/>
      <c r="G42" s="887"/>
      <c r="H42" s="887"/>
      <c r="I42" s="887"/>
      <c r="J42" s="887"/>
      <c r="K42" s="887"/>
      <c r="L42" s="887"/>
      <c r="M42" s="887"/>
      <c r="N42" s="887"/>
      <c r="O42" s="888"/>
    </row>
    <row r="43" spans="3:15" ht="14.25" customHeight="1">
      <c r="C43" s="2103" t="s">
        <v>1051</v>
      </c>
      <c r="D43" s="2104"/>
      <c r="E43" s="2104"/>
      <c r="F43" s="2104"/>
      <c r="G43" s="2104"/>
      <c r="H43" s="2104"/>
      <c r="I43" s="2104"/>
      <c r="J43" s="2104"/>
      <c r="K43" s="2104"/>
      <c r="L43" s="2104"/>
      <c r="M43" s="2104"/>
      <c r="N43" s="2104"/>
      <c r="O43" s="2105"/>
    </row>
    <row r="44" spans="3:15" ht="14.25" customHeight="1">
      <c r="C44" s="889"/>
      <c r="D44" s="890"/>
      <c r="E44" s="890"/>
      <c r="F44" s="890"/>
      <c r="G44" s="890"/>
      <c r="H44" s="890"/>
      <c r="I44" s="890"/>
      <c r="J44" s="890"/>
      <c r="K44" s="890"/>
      <c r="L44" s="890"/>
      <c r="M44" s="890"/>
      <c r="N44" s="890"/>
      <c r="O44" s="891"/>
    </row>
    <row r="45" spans="3:15" ht="14.25" customHeight="1">
      <c r="C45" s="2106" t="s">
        <v>256</v>
      </c>
      <c r="D45" s="2107"/>
      <c r="E45" s="2107" t="s">
        <v>1052</v>
      </c>
      <c r="F45" s="2107"/>
      <c r="G45" s="2107" t="s">
        <v>1053</v>
      </c>
      <c r="H45" s="2107"/>
      <c r="I45" s="2107" t="s">
        <v>1054</v>
      </c>
      <c r="J45" s="2107"/>
      <c r="K45" s="2107" t="s">
        <v>1055</v>
      </c>
      <c r="L45" s="2107"/>
      <c r="M45" s="2107" t="s">
        <v>1056</v>
      </c>
      <c r="N45" s="2107"/>
      <c r="O45" s="2108"/>
    </row>
    <row r="46" spans="3:15" ht="14.25" customHeight="1">
      <c r="C46" s="2109"/>
      <c r="D46" s="2110"/>
      <c r="E46" s="2085"/>
      <c r="F46" s="2110"/>
      <c r="G46" s="2085"/>
      <c r="H46" s="2110"/>
      <c r="I46" s="2085"/>
      <c r="J46" s="2110"/>
      <c r="K46" s="2085"/>
      <c r="L46" s="2110"/>
      <c r="M46" s="2085"/>
      <c r="N46" s="2086"/>
      <c r="O46" s="2087"/>
    </row>
    <row r="47" spans="3:15" ht="14.25" customHeight="1">
      <c r="C47" s="2111"/>
      <c r="D47" s="2112"/>
      <c r="E47" s="2088"/>
      <c r="F47" s="2112"/>
      <c r="G47" s="2088"/>
      <c r="H47" s="2112"/>
      <c r="I47" s="2088"/>
      <c r="J47" s="2112"/>
      <c r="K47" s="2088"/>
      <c r="L47" s="2112"/>
      <c r="M47" s="2088"/>
      <c r="N47" s="2089"/>
      <c r="O47" s="2090"/>
    </row>
    <row r="48" spans="3:15" ht="14.25" customHeight="1">
      <c r="C48" s="2113"/>
      <c r="D48" s="2114"/>
      <c r="E48" s="2091"/>
      <c r="F48" s="2114"/>
      <c r="G48" s="2091"/>
      <c r="H48" s="2114"/>
      <c r="I48" s="2091"/>
      <c r="J48" s="2114"/>
      <c r="K48" s="2091"/>
      <c r="L48" s="2114"/>
      <c r="M48" s="2091"/>
      <c r="N48" s="2092"/>
      <c r="O48" s="2093"/>
    </row>
    <row r="49" spans="3:15" ht="14.25" customHeight="1">
      <c r="C49" s="892"/>
      <c r="D49" s="893"/>
      <c r="E49" s="893"/>
      <c r="F49" s="893"/>
      <c r="G49" s="893"/>
      <c r="H49" s="893"/>
      <c r="I49" s="893"/>
      <c r="J49" s="893"/>
      <c r="K49" s="893"/>
      <c r="L49" s="893"/>
      <c r="M49" s="893"/>
      <c r="N49" s="893"/>
      <c r="O49" s="894"/>
    </row>
    <row r="50" spans="3:15" ht="14.25" customHeight="1">
      <c r="C50" s="2115" t="s">
        <v>1057</v>
      </c>
      <c r="D50" s="2116"/>
      <c r="E50" s="2116"/>
      <c r="F50" s="2116"/>
      <c r="G50" s="2116"/>
      <c r="H50" s="2116"/>
      <c r="I50" s="2116"/>
      <c r="J50" s="2116"/>
      <c r="K50" s="2116"/>
      <c r="L50" s="2116"/>
      <c r="M50" s="2116"/>
      <c r="N50" s="2116"/>
      <c r="O50" s="2117"/>
    </row>
    <row r="51" spans="3:15" ht="14.25" customHeight="1">
      <c r="C51" s="892"/>
      <c r="D51" s="893"/>
      <c r="E51" s="893"/>
      <c r="F51" s="893"/>
      <c r="G51" s="893"/>
      <c r="H51" s="893"/>
      <c r="I51" s="893"/>
      <c r="J51" s="893"/>
      <c r="K51" s="893"/>
      <c r="L51" s="893"/>
      <c r="M51" s="893"/>
      <c r="N51" s="893"/>
      <c r="O51" s="894"/>
    </row>
    <row r="52" spans="3:15" ht="14.25" customHeight="1">
      <c r="C52" s="2118" t="s">
        <v>1058</v>
      </c>
      <c r="D52" s="2119"/>
      <c r="E52" s="2119"/>
      <c r="F52" s="2119"/>
      <c r="G52" s="2119"/>
      <c r="H52" s="2119"/>
      <c r="I52" s="2119"/>
      <c r="J52" s="2119"/>
      <c r="K52" s="2119"/>
      <c r="L52" s="2119"/>
      <c r="M52" s="2119"/>
      <c r="N52" s="2119"/>
      <c r="O52" s="2120"/>
    </row>
    <row r="53" spans="3:15" ht="14.25" customHeight="1">
      <c r="C53" s="2121"/>
      <c r="D53" s="2122"/>
      <c r="E53" s="2122"/>
      <c r="F53" s="2122"/>
      <c r="G53" s="2122"/>
      <c r="H53" s="2122"/>
      <c r="I53" s="2122"/>
      <c r="J53" s="2122"/>
      <c r="K53" s="2122"/>
      <c r="L53" s="2122"/>
      <c r="M53" s="2122"/>
      <c r="N53" s="2122"/>
      <c r="O53" s="2123"/>
    </row>
    <row r="54" spans="3:15" ht="14.25" customHeight="1">
      <c r="C54" s="2124"/>
      <c r="D54" s="2125"/>
      <c r="E54" s="2125"/>
      <c r="F54" s="2125"/>
      <c r="G54" s="2125"/>
      <c r="H54" s="2125"/>
      <c r="I54" s="2125"/>
      <c r="J54" s="2125"/>
      <c r="K54" s="2125"/>
      <c r="L54" s="2125"/>
      <c r="M54" s="2125"/>
      <c r="N54" s="2125"/>
      <c r="O54" s="2126"/>
    </row>
    <row r="55" spans="3:15" ht="14.25" customHeight="1">
      <c r="C55" s="2127"/>
      <c r="D55" s="2128"/>
      <c r="E55" s="2128"/>
      <c r="F55" s="2128"/>
      <c r="G55" s="2128"/>
      <c r="H55" s="2128"/>
      <c r="I55" s="2128"/>
      <c r="J55" s="2128"/>
      <c r="K55" s="2128"/>
      <c r="L55" s="2128"/>
      <c r="M55" s="2128"/>
      <c r="N55" s="2128"/>
      <c r="O55" s="2129"/>
    </row>
    <row r="56" spans="3:15" ht="14.25" customHeight="1">
      <c r="C56" s="895"/>
      <c r="D56" s="896"/>
      <c r="E56" s="897"/>
      <c r="F56" s="897"/>
      <c r="G56" s="897"/>
      <c r="H56" s="897"/>
      <c r="I56" s="898"/>
      <c r="J56" s="898"/>
      <c r="K56" s="898"/>
      <c r="L56" s="898"/>
      <c r="M56" s="899"/>
      <c r="N56" s="899"/>
      <c r="O56" s="900"/>
    </row>
    <row r="57" spans="3:15" ht="14.25" customHeight="1">
      <c r="C57" s="901"/>
      <c r="D57" s="902"/>
      <c r="E57" s="2130" t="s">
        <v>1059</v>
      </c>
      <c r="F57" s="2131"/>
      <c r="G57" s="2130" t="s">
        <v>1060</v>
      </c>
      <c r="H57" s="2131"/>
      <c r="I57" s="2132" t="s">
        <v>1061</v>
      </c>
      <c r="J57" s="2132"/>
      <c r="K57" s="2132" t="s">
        <v>1062</v>
      </c>
      <c r="L57" s="2132"/>
      <c r="O57" s="865"/>
    </row>
    <row r="58" spans="3:15" ht="14.25" customHeight="1">
      <c r="C58" s="2137" t="s">
        <v>666</v>
      </c>
      <c r="D58" s="2078"/>
      <c r="E58" s="2138"/>
      <c r="F58" s="2139"/>
      <c r="G58" s="2138"/>
      <c r="H58" s="2139"/>
      <c r="I58" s="2138"/>
      <c r="J58" s="2139"/>
      <c r="K58" s="2138"/>
      <c r="L58" s="2139"/>
      <c r="M58" s="903"/>
      <c r="N58" s="903"/>
      <c r="O58" s="904"/>
    </row>
    <row r="59" spans="3:15" ht="14.25" customHeight="1">
      <c r="C59" s="2137" t="s">
        <v>1063</v>
      </c>
      <c r="D59" s="2078"/>
      <c r="E59" s="2140"/>
      <c r="F59" s="2141"/>
      <c r="G59" s="2140"/>
      <c r="H59" s="2141"/>
      <c r="I59" s="2140"/>
      <c r="J59" s="2141"/>
      <c r="K59" s="2140"/>
      <c r="L59" s="2141"/>
      <c r="M59" s="903"/>
      <c r="N59" s="903"/>
      <c r="O59" s="904"/>
    </row>
    <row r="60" spans="3:15" ht="14.25" customHeight="1">
      <c r="C60" s="2137" t="s">
        <v>668</v>
      </c>
      <c r="D60" s="2078"/>
      <c r="E60" s="2142"/>
      <c r="F60" s="2143"/>
      <c r="G60" s="2142"/>
      <c r="H60" s="2143"/>
      <c r="I60" s="2142"/>
      <c r="J60" s="2143"/>
      <c r="K60" s="2142"/>
      <c r="L60" s="2143"/>
      <c r="M60" s="903"/>
      <c r="N60" s="903"/>
      <c r="O60" s="904"/>
    </row>
    <row r="61" spans="3:15" ht="14.25" customHeight="1" thickBot="1">
      <c r="C61" s="2133"/>
      <c r="D61" s="2134"/>
      <c r="E61" s="2135"/>
      <c r="F61" s="2135"/>
      <c r="G61" s="2135"/>
      <c r="H61" s="2135"/>
      <c r="I61" s="905"/>
      <c r="J61" s="906"/>
      <c r="K61" s="906"/>
      <c r="L61" s="906"/>
      <c r="M61" s="906"/>
      <c r="N61" s="906"/>
      <c r="O61" s="907"/>
    </row>
    <row r="62" spans="3:15" ht="14.25" customHeight="1"/>
    <row r="63" spans="3:15" ht="14.25" customHeight="1">
      <c r="C63" s="2136"/>
      <c r="D63" s="2136"/>
      <c r="E63" s="2136"/>
      <c r="F63" s="2136"/>
      <c r="G63" s="2136"/>
      <c r="H63" s="2136"/>
      <c r="I63" s="2136"/>
      <c r="J63" s="2136"/>
      <c r="K63" s="2136"/>
      <c r="L63" s="2136"/>
      <c r="M63" s="2136"/>
      <c r="N63" s="2136"/>
      <c r="O63" s="2136"/>
    </row>
    <row r="64" spans="3:15" ht="14.25" customHeight="1">
      <c r="C64" s="2136"/>
      <c r="D64" s="2136"/>
      <c r="E64" s="2136"/>
      <c r="F64" s="2136"/>
      <c r="G64" s="2136"/>
      <c r="H64" s="2136"/>
      <c r="I64" s="2136"/>
      <c r="J64" s="2136"/>
      <c r="K64" s="2136"/>
      <c r="L64" s="2136"/>
      <c r="M64" s="2136"/>
      <c r="N64" s="2136"/>
      <c r="O64" s="2136"/>
    </row>
    <row r="65" spans="3:15" ht="14.25" customHeight="1">
      <c r="C65" s="2136"/>
      <c r="D65" s="2136"/>
      <c r="E65" s="2136"/>
      <c r="F65" s="2136"/>
      <c r="G65" s="2136"/>
      <c r="H65" s="2136"/>
      <c r="I65" s="2136"/>
      <c r="J65" s="2136"/>
      <c r="K65" s="2136"/>
      <c r="L65" s="2136"/>
      <c r="M65" s="2136"/>
      <c r="N65" s="2136"/>
      <c r="O65" s="2136"/>
    </row>
    <row r="66" spans="3:15" ht="14.25" customHeight="1">
      <c r="C66" s="2136"/>
      <c r="D66" s="2136"/>
      <c r="E66" s="2136"/>
      <c r="F66" s="2136"/>
      <c r="G66" s="2136"/>
      <c r="H66" s="2136"/>
      <c r="I66" s="2136"/>
      <c r="J66" s="2136"/>
      <c r="K66" s="2136"/>
      <c r="L66" s="2136"/>
      <c r="M66" s="2136"/>
      <c r="N66" s="2136"/>
      <c r="O66" s="2136"/>
    </row>
    <row r="67" spans="3:15" ht="14.25" customHeight="1"/>
    <row r="68" spans="3:15" ht="14.25" customHeight="1"/>
    <row r="69" spans="3:15" ht="14.25" customHeight="1"/>
    <row r="70" spans="3:15" ht="14.25" customHeight="1"/>
    <row r="71" spans="3:15" ht="14.25" customHeight="1"/>
    <row r="72" spans="3:15" ht="14.25" customHeight="1"/>
  </sheetData>
  <sheetProtection sheet="1" objects="1" scenarios="1" autoFilter="0"/>
  <protectedRanges>
    <protectedRange sqref="C51:O51 E15:H18 E10:H12 C8:G8 L10:O12 L15:O15 M16 O16 I56:O56 D56:D57 I57:L57 E58:L60 C55:O55 D52:O52 C50 C46:O48 C39:O42 C33:O36 C21:O30" name="Range1"/>
  </protectedRanges>
  <mergeCells count="67">
    <mergeCell ref="C61:D61"/>
    <mergeCell ref="E61:F61"/>
    <mergeCell ref="G61:H61"/>
    <mergeCell ref="C63:O66"/>
    <mergeCell ref="C58:D58"/>
    <mergeCell ref="E58:F60"/>
    <mergeCell ref="G58:H60"/>
    <mergeCell ref="I58:J60"/>
    <mergeCell ref="K58:L60"/>
    <mergeCell ref="C59:D59"/>
    <mergeCell ref="C60:D60"/>
    <mergeCell ref="C50:O50"/>
    <mergeCell ref="C52:O52"/>
    <mergeCell ref="C53:O55"/>
    <mergeCell ref="E57:F57"/>
    <mergeCell ref="G57:H57"/>
    <mergeCell ref="I57:J57"/>
    <mergeCell ref="K57:L57"/>
    <mergeCell ref="M46:O48"/>
    <mergeCell ref="C37:O37"/>
    <mergeCell ref="C38:O41"/>
    <mergeCell ref="C43:O43"/>
    <mergeCell ref="C45:D45"/>
    <mergeCell ref="E45:F45"/>
    <mergeCell ref="G45:H45"/>
    <mergeCell ref="I45:J45"/>
    <mergeCell ref="K45:L45"/>
    <mergeCell ref="M45:O45"/>
    <mergeCell ref="C46:D48"/>
    <mergeCell ref="E46:F48"/>
    <mergeCell ref="G46:H48"/>
    <mergeCell ref="I46:J48"/>
    <mergeCell ref="K46:L48"/>
    <mergeCell ref="C32:O35"/>
    <mergeCell ref="C15:D15"/>
    <mergeCell ref="E15:H15"/>
    <mergeCell ref="J15:K17"/>
    <mergeCell ref="L15:O17"/>
    <mergeCell ref="C16:D16"/>
    <mergeCell ref="E16:H16"/>
    <mergeCell ref="C17:D17"/>
    <mergeCell ref="E17:H17"/>
    <mergeCell ref="C18:D18"/>
    <mergeCell ref="E18:H18"/>
    <mergeCell ref="J18:K18"/>
    <mergeCell ref="C20:O20"/>
    <mergeCell ref="C31:O31"/>
    <mergeCell ref="C12:D12"/>
    <mergeCell ref="E12:H12"/>
    <mergeCell ref="J12:K12"/>
    <mergeCell ref="L12:O12"/>
    <mergeCell ref="C14:H14"/>
    <mergeCell ref="J14:O14"/>
    <mergeCell ref="C10:D10"/>
    <mergeCell ref="E10:H10"/>
    <mergeCell ref="J10:K10"/>
    <mergeCell ref="L10:O10"/>
    <mergeCell ref="C11:D11"/>
    <mergeCell ref="E11:H11"/>
    <mergeCell ref="J11:K11"/>
    <mergeCell ref="L11:O11"/>
    <mergeCell ref="C2:O3"/>
    <mergeCell ref="C5:O6"/>
    <mergeCell ref="C8:G8"/>
    <mergeCell ref="J8:O8"/>
    <mergeCell ref="C9:H9"/>
    <mergeCell ref="J9:O9"/>
  </mergeCells>
  <dataValidations count="1">
    <dataValidation type="whole" allowBlank="1" showInputMessage="1" showErrorMessage="1" sqref="L15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xr:uid="{3F97F8DA-A4DF-4C80-920A-499193996BA5}">
      <formula1>0</formula1>
      <formula2>1000000</formula2>
    </dataValidation>
  </dataValidations>
  <printOptions horizontalCentered="1" verticalCentered="1"/>
  <pageMargins left="0.2" right="0.2" top="0.25" bottom="0.25" header="0.3" footer="0.3"/>
  <pageSetup scale="93" orientation="portrait" r:id="rId1"/>
  <headerFooter>
    <oddFooter>&amp;R&amp;1#&amp;"Calibri"&amp;12 COMPANY GENERAL BUSINESS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1]!importdata">
                <anchor moveWithCells="1" sizeWithCells="1">
                  <from>
                    <xdr:col>16</xdr:col>
                    <xdr:colOff>228600</xdr:colOff>
                    <xdr:row>7</xdr:row>
                    <xdr:rowOff>133350</xdr:rowOff>
                  </from>
                  <to>
                    <xdr:col>17</xdr:col>
                    <xdr:colOff>514350</xdr:colOff>
                    <xdr:row>10</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allowBlank="1" showInputMessage="1" showErrorMessage="1" xr:uid="{CA03BF0A-D096-4596-A56A-6B1C9A213208}">
          <x14:formula1>
            <xm:f>0</xm:f>
          </x14:formula1>
          <x14:formula2>
            <xm:f>20000</xm:f>
          </x14:formula2>
          <xm:sqref>E10:H12 JA10:JD12 SW10:SZ12 ACS10:ACV12 AMO10:AMR12 AWK10:AWN12 BGG10:BGJ12 BQC10:BQF12 BZY10:CAB12 CJU10:CJX12 CTQ10:CTT12 DDM10:DDP12 DNI10:DNL12 DXE10:DXH12 EHA10:EHD12 EQW10:EQZ12 FAS10:FAV12 FKO10:FKR12 FUK10:FUN12 GEG10:GEJ12 GOC10:GOF12 GXY10:GYB12 HHU10:HHX12 HRQ10:HRT12 IBM10:IBP12 ILI10:ILL12 IVE10:IVH12 JFA10:JFD12 JOW10:JOZ12 JYS10:JYV12 KIO10:KIR12 KSK10:KSN12 LCG10:LCJ12 LMC10:LMF12 LVY10:LWB12 MFU10:MFX12 MPQ10:MPT12 MZM10:MZP12 NJI10:NJL12 NTE10:NTH12 ODA10:ODD12 OMW10:OMZ12 OWS10:OWV12 PGO10:PGR12 PQK10:PQN12 QAG10:QAJ12 QKC10:QKF12 QTY10:QUB12 RDU10:RDX12 RNQ10:RNT12 RXM10:RXP12 SHI10:SHL12 SRE10:SRH12 TBA10:TBD12 TKW10:TKZ12 TUS10:TUV12 UEO10:UER12 UOK10:UON12 UYG10:UYJ12 VIC10:VIF12 VRY10:VSB12 WBU10:WBX12 WLQ10:WLT12 WVM10:WVP12 E65546:H65548 JA65546:JD65548 SW65546:SZ65548 ACS65546:ACV65548 AMO65546:AMR65548 AWK65546:AWN65548 BGG65546:BGJ65548 BQC65546:BQF65548 BZY65546:CAB65548 CJU65546:CJX65548 CTQ65546:CTT65548 DDM65546:DDP65548 DNI65546:DNL65548 DXE65546:DXH65548 EHA65546:EHD65548 EQW65546:EQZ65548 FAS65546:FAV65548 FKO65546:FKR65548 FUK65546:FUN65548 GEG65546:GEJ65548 GOC65546:GOF65548 GXY65546:GYB65548 HHU65546:HHX65548 HRQ65546:HRT65548 IBM65546:IBP65548 ILI65546:ILL65548 IVE65546:IVH65548 JFA65546:JFD65548 JOW65546:JOZ65548 JYS65546:JYV65548 KIO65546:KIR65548 KSK65546:KSN65548 LCG65546:LCJ65548 LMC65546:LMF65548 LVY65546:LWB65548 MFU65546:MFX65548 MPQ65546:MPT65548 MZM65546:MZP65548 NJI65546:NJL65548 NTE65546:NTH65548 ODA65546:ODD65548 OMW65546:OMZ65548 OWS65546:OWV65548 PGO65546:PGR65548 PQK65546:PQN65548 QAG65546:QAJ65548 QKC65546:QKF65548 QTY65546:QUB65548 RDU65546:RDX65548 RNQ65546:RNT65548 RXM65546:RXP65548 SHI65546:SHL65548 SRE65546:SRH65548 TBA65546:TBD65548 TKW65546:TKZ65548 TUS65546:TUV65548 UEO65546:UER65548 UOK65546:UON65548 UYG65546:UYJ65548 VIC65546:VIF65548 VRY65546:VSB65548 WBU65546:WBX65548 WLQ65546:WLT65548 WVM65546:WVP65548 E131082:H131084 JA131082:JD131084 SW131082:SZ131084 ACS131082:ACV131084 AMO131082:AMR131084 AWK131082:AWN131084 BGG131082:BGJ131084 BQC131082:BQF131084 BZY131082:CAB131084 CJU131082:CJX131084 CTQ131082:CTT131084 DDM131082:DDP131084 DNI131082:DNL131084 DXE131082:DXH131084 EHA131082:EHD131084 EQW131082:EQZ131084 FAS131082:FAV131084 FKO131082:FKR131084 FUK131082:FUN131084 GEG131082:GEJ131084 GOC131082:GOF131084 GXY131082:GYB131084 HHU131082:HHX131084 HRQ131082:HRT131084 IBM131082:IBP131084 ILI131082:ILL131084 IVE131082:IVH131084 JFA131082:JFD131084 JOW131082:JOZ131084 JYS131082:JYV131084 KIO131082:KIR131084 KSK131082:KSN131084 LCG131082:LCJ131084 LMC131082:LMF131084 LVY131082:LWB131084 MFU131082:MFX131084 MPQ131082:MPT131084 MZM131082:MZP131084 NJI131082:NJL131084 NTE131082:NTH131084 ODA131082:ODD131084 OMW131082:OMZ131084 OWS131082:OWV131084 PGO131082:PGR131084 PQK131082:PQN131084 QAG131082:QAJ131084 QKC131082:QKF131084 QTY131082:QUB131084 RDU131082:RDX131084 RNQ131082:RNT131084 RXM131082:RXP131084 SHI131082:SHL131084 SRE131082:SRH131084 TBA131082:TBD131084 TKW131082:TKZ131084 TUS131082:TUV131084 UEO131082:UER131084 UOK131082:UON131084 UYG131082:UYJ131084 VIC131082:VIF131084 VRY131082:VSB131084 WBU131082:WBX131084 WLQ131082:WLT131084 WVM131082:WVP131084 E196618:H196620 JA196618:JD196620 SW196618:SZ196620 ACS196618:ACV196620 AMO196618:AMR196620 AWK196618:AWN196620 BGG196618:BGJ196620 BQC196618:BQF196620 BZY196618:CAB196620 CJU196618:CJX196620 CTQ196618:CTT196620 DDM196618:DDP196620 DNI196618:DNL196620 DXE196618:DXH196620 EHA196618:EHD196620 EQW196618:EQZ196620 FAS196618:FAV196620 FKO196618:FKR196620 FUK196618:FUN196620 GEG196618:GEJ196620 GOC196618:GOF196620 GXY196618:GYB196620 HHU196618:HHX196620 HRQ196618:HRT196620 IBM196618:IBP196620 ILI196618:ILL196620 IVE196618:IVH196620 JFA196618:JFD196620 JOW196618:JOZ196620 JYS196618:JYV196620 KIO196618:KIR196620 KSK196618:KSN196620 LCG196618:LCJ196620 LMC196618:LMF196620 LVY196618:LWB196620 MFU196618:MFX196620 MPQ196618:MPT196620 MZM196618:MZP196620 NJI196618:NJL196620 NTE196618:NTH196620 ODA196618:ODD196620 OMW196618:OMZ196620 OWS196618:OWV196620 PGO196618:PGR196620 PQK196618:PQN196620 QAG196618:QAJ196620 QKC196618:QKF196620 QTY196618:QUB196620 RDU196618:RDX196620 RNQ196618:RNT196620 RXM196618:RXP196620 SHI196618:SHL196620 SRE196618:SRH196620 TBA196618:TBD196620 TKW196618:TKZ196620 TUS196618:TUV196620 UEO196618:UER196620 UOK196618:UON196620 UYG196618:UYJ196620 VIC196618:VIF196620 VRY196618:VSB196620 WBU196618:WBX196620 WLQ196618:WLT196620 WVM196618:WVP196620 E262154:H262156 JA262154:JD262156 SW262154:SZ262156 ACS262154:ACV262156 AMO262154:AMR262156 AWK262154:AWN262156 BGG262154:BGJ262156 BQC262154:BQF262156 BZY262154:CAB262156 CJU262154:CJX262156 CTQ262154:CTT262156 DDM262154:DDP262156 DNI262154:DNL262156 DXE262154:DXH262156 EHA262154:EHD262156 EQW262154:EQZ262156 FAS262154:FAV262156 FKO262154:FKR262156 FUK262154:FUN262156 GEG262154:GEJ262156 GOC262154:GOF262156 GXY262154:GYB262156 HHU262154:HHX262156 HRQ262154:HRT262156 IBM262154:IBP262156 ILI262154:ILL262156 IVE262154:IVH262156 JFA262154:JFD262156 JOW262154:JOZ262156 JYS262154:JYV262156 KIO262154:KIR262156 KSK262154:KSN262156 LCG262154:LCJ262156 LMC262154:LMF262156 LVY262154:LWB262156 MFU262154:MFX262156 MPQ262154:MPT262156 MZM262154:MZP262156 NJI262154:NJL262156 NTE262154:NTH262156 ODA262154:ODD262156 OMW262154:OMZ262156 OWS262154:OWV262156 PGO262154:PGR262156 PQK262154:PQN262156 QAG262154:QAJ262156 QKC262154:QKF262156 QTY262154:QUB262156 RDU262154:RDX262156 RNQ262154:RNT262156 RXM262154:RXP262156 SHI262154:SHL262156 SRE262154:SRH262156 TBA262154:TBD262156 TKW262154:TKZ262156 TUS262154:TUV262156 UEO262154:UER262156 UOK262154:UON262156 UYG262154:UYJ262156 VIC262154:VIF262156 VRY262154:VSB262156 WBU262154:WBX262156 WLQ262154:WLT262156 WVM262154:WVP262156 E327690:H327692 JA327690:JD327692 SW327690:SZ327692 ACS327690:ACV327692 AMO327690:AMR327692 AWK327690:AWN327692 BGG327690:BGJ327692 BQC327690:BQF327692 BZY327690:CAB327692 CJU327690:CJX327692 CTQ327690:CTT327692 DDM327690:DDP327692 DNI327690:DNL327692 DXE327690:DXH327692 EHA327690:EHD327692 EQW327690:EQZ327692 FAS327690:FAV327692 FKO327690:FKR327692 FUK327690:FUN327692 GEG327690:GEJ327692 GOC327690:GOF327692 GXY327690:GYB327692 HHU327690:HHX327692 HRQ327690:HRT327692 IBM327690:IBP327692 ILI327690:ILL327692 IVE327690:IVH327692 JFA327690:JFD327692 JOW327690:JOZ327692 JYS327690:JYV327692 KIO327690:KIR327692 KSK327690:KSN327692 LCG327690:LCJ327692 LMC327690:LMF327692 LVY327690:LWB327692 MFU327690:MFX327692 MPQ327690:MPT327692 MZM327690:MZP327692 NJI327690:NJL327692 NTE327690:NTH327692 ODA327690:ODD327692 OMW327690:OMZ327692 OWS327690:OWV327692 PGO327690:PGR327692 PQK327690:PQN327692 QAG327690:QAJ327692 QKC327690:QKF327692 QTY327690:QUB327692 RDU327690:RDX327692 RNQ327690:RNT327692 RXM327690:RXP327692 SHI327690:SHL327692 SRE327690:SRH327692 TBA327690:TBD327692 TKW327690:TKZ327692 TUS327690:TUV327692 UEO327690:UER327692 UOK327690:UON327692 UYG327690:UYJ327692 VIC327690:VIF327692 VRY327690:VSB327692 WBU327690:WBX327692 WLQ327690:WLT327692 WVM327690:WVP327692 E393226:H393228 JA393226:JD393228 SW393226:SZ393228 ACS393226:ACV393228 AMO393226:AMR393228 AWK393226:AWN393228 BGG393226:BGJ393228 BQC393226:BQF393228 BZY393226:CAB393228 CJU393226:CJX393228 CTQ393226:CTT393228 DDM393226:DDP393228 DNI393226:DNL393228 DXE393226:DXH393228 EHA393226:EHD393228 EQW393226:EQZ393228 FAS393226:FAV393228 FKO393226:FKR393228 FUK393226:FUN393228 GEG393226:GEJ393228 GOC393226:GOF393228 GXY393226:GYB393228 HHU393226:HHX393228 HRQ393226:HRT393228 IBM393226:IBP393228 ILI393226:ILL393228 IVE393226:IVH393228 JFA393226:JFD393228 JOW393226:JOZ393228 JYS393226:JYV393228 KIO393226:KIR393228 KSK393226:KSN393228 LCG393226:LCJ393228 LMC393226:LMF393228 LVY393226:LWB393228 MFU393226:MFX393228 MPQ393226:MPT393228 MZM393226:MZP393228 NJI393226:NJL393228 NTE393226:NTH393228 ODA393226:ODD393228 OMW393226:OMZ393228 OWS393226:OWV393228 PGO393226:PGR393228 PQK393226:PQN393228 QAG393226:QAJ393228 QKC393226:QKF393228 QTY393226:QUB393228 RDU393226:RDX393228 RNQ393226:RNT393228 RXM393226:RXP393228 SHI393226:SHL393228 SRE393226:SRH393228 TBA393226:TBD393228 TKW393226:TKZ393228 TUS393226:TUV393228 UEO393226:UER393228 UOK393226:UON393228 UYG393226:UYJ393228 VIC393226:VIF393228 VRY393226:VSB393228 WBU393226:WBX393228 WLQ393226:WLT393228 WVM393226:WVP393228 E458762:H458764 JA458762:JD458764 SW458762:SZ458764 ACS458762:ACV458764 AMO458762:AMR458764 AWK458762:AWN458764 BGG458762:BGJ458764 BQC458762:BQF458764 BZY458762:CAB458764 CJU458762:CJX458764 CTQ458762:CTT458764 DDM458762:DDP458764 DNI458762:DNL458764 DXE458762:DXH458764 EHA458762:EHD458764 EQW458762:EQZ458764 FAS458762:FAV458764 FKO458762:FKR458764 FUK458762:FUN458764 GEG458762:GEJ458764 GOC458762:GOF458764 GXY458762:GYB458764 HHU458762:HHX458764 HRQ458762:HRT458764 IBM458762:IBP458764 ILI458762:ILL458764 IVE458762:IVH458764 JFA458762:JFD458764 JOW458762:JOZ458764 JYS458762:JYV458764 KIO458762:KIR458764 KSK458762:KSN458764 LCG458762:LCJ458764 LMC458762:LMF458764 LVY458762:LWB458764 MFU458762:MFX458764 MPQ458762:MPT458764 MZM458762:MZP458764 NJI458762:NJL458764 NTE458762:NTH458764 ODA458762:ODD458764 OMW458762:OMZ458764 OWS458762:OWV458764 PGO458762:PGR458764 PQK458762:PQN458764 QAG458762:QAJ458764 QKC458762:QKF458764 QTY458762:QUB458764 RDU458762:RDX458764 RNQ458762:RNT458764 RXM458762:RXP458764 SHI458762:SHL458764 SRE458762:SRH458764 TBA458762:TBD458764 TKW458762:TKZ458764 TUS458762:TUV458764 UEO458762:UER458764 UOK458762:UON458764 UYG458762:UYJ458764 VIC458762:VIF458764 VRY458762:VSB458764 WBU458762:WBX458764 WLQ458762:WLT458764 WVM458762:WVP458764 E524298:H524300 JA524298:JD524300 SW524298:SZ524300 ACS524298:ACV524300 AMO524298:AMR524300 AWK524298:AWN524300 BGG524298:BGJ524300 BQC524298:BQF524300 BZY524298:CAB524300 CJU524298:CJX524300 CTQ524298:CTT524300 DDM524298:DDP524300 DNI524298:DNL524300 DXE524298:DXH524300 EHA524298:EHD524300 EQW524298:EQZ524300 FAS524298:FAV524300 FKO524298:FKR524300 FUK524298:FUN524300 GEG524298:GEJ524300 GOC524298:GOF524300 GXY524298:GYB524300 HHU524298:HHX524300 HRQ524298:HRT524300 IBM524298:IBP524300 ILI524298:ILL524300 IVE524298:IVH524300 JFA524298:JFD524300 JOW524298:JOZ524300 JYS524298:JYV524300 KIO524298:KIR524300 KSK524298:KSN524300 LCG524298:LCJ524300 LMC524298:LMF524300 LVY524298:LWB524300 MFU524298:MFX524300 MPQ524298:MPT524300 MZM524298:MZP524300 NJI524298:NJL524300 NTE524298:NTH524300 ODA524298:ODD524300 OMW524298:OMZ524300 OWS524298:OWV524300 PGO524298:PGR524300 PQK524298:PQN524300 QAG524298:QAJ524300 QKC524298:QKF524300 QTY524298:QUB524300 RDU524298:RDX524300 RNQ524298:RNT524300 RXM524298:RXP524300 SHI524298:SHL524300 SRE524298:SRH524300 TBA524298:TBD524300 TKW524298:TKZ524300 TUS524298:TUV524300 UEO524298:UER524300 UOK524298:UON524300 UYG524298:UYJ524300 VIC524298:VIF524300 VRY524298:VSB524300 WBU524298:WBX524300 WLQ524298:WLT524300 WVM524298:WVP524300 E589834:H589836 JA589834:JD589836 SW589834:SZ589836 ACS589834:ACV589836 AMO589834:AMR589836 AWK589834:AWN589836 BGG589834:BGJ589836 BQC589834:BQF589836 BZY589834:CAB589836 CJU589834:CJX589836 CTQ589834:CTT589836 DDM589834:DDP589836 DNI589834:DNL589836 DXE589834:DXH589836 EHA589834:EHD589836 EQW589834:EQZ589836 FAS589834:FAV589836 FKO589834:FKR589836 FUK589834:FUN589836 GEG589834:GEJ589836 GOC589834:GOF589836 GXY589834:GYB589836 HHU589834:HHX589836 HRQ589834:HRT589836 IBM589834:IBP589836 ILI589834:ILL589836 IVE589834:IVH589836 JFA589834:JFD589836 JOW589834:JOZ589836 JYS589834:JYV589836 KIO589834:KIR589836 KSK589834:KSN589836 LCG589834:LCJ589836 LMC589834:LMF589836 LVY589834:LWB589836 MFU589834:MFX589836 MPQ589834:MPT589836 MZM589834:MZP589836 NJI589834:NJL589836 NTE589834:NTH589836 ODA589834:ODD589836 OMW589834:OMZ589836 OWS589834:OWV589836 PGO589834:PGR589836 PQK589834:PQN589836 QAG589834:QAJ589836 QKC589834:QKF589836 QTY589834:QUB589836 RDU589834:RDX589836 RNQ589834:RNT589836 RXM589834:RXP589836 SHI589834:SHL589836 SRE589834:SRH589836 TBA589834:TBD589836 TKW589834:TKZ589836 TUS589834:TUV589836 UEO589834:UER589836 UOK589834:UON589836 UYG589834:UYJ589836 VIC589834:VIF589836 VRY589834:VSB589836 WBU589834:WBX589836 WLQ589834:WLT589836 WVM589834:WVP589836 E655370:H655372 JA655370:JD655372 SW655370:SZ655372 ACS655370:ACV655372 AMO655370:AMR655372 AWK655370:AWN655372 BGG655370:BGJ655372 BQC655370:BQF655372 BZY655370:CAB655372 CJU655370:CJX655372 CTQ655370:CTT655372 DDM655370:DDP655372 DNI655370:DNL655372 DXE655370:DXH655372 EHA655370:EHD655372 EQW655370:EQZ655372 FAS655370:FAV655372 FKO655370:FKR655372 FUK655370:FUN655372 GEG655370:GEJ655372 GOC655370:GOF655372 GXY655370:GYB655372 HHU655370:HHX655372 HRQ655370:HRT655372 IBM655370:IBP655372 ILI655370:ILL655372 IVE655370:IVH655372 JFA655370:JFD655372 JOW655370:JOZ655372 JYS655370:JYV655372 KIO655370:KIR655372 KSK655370:KSN655372 LCG655370:LCJ655372 LMC655370:LMF655372 LVY655370:LWB655372 MFU655370:MFX655372 MPQ655370:MPT655372 MZM655370:MZP655372 NJI655370:NJL655372 NTE655370:NTH655372 ODA655370:ODD655372 OMW655370:OMZ655372 OWS655370:OWV655372 PGO655370:PGR655372 PQK655370:PQN655372 QAG655370:QAJ655372 QKC655370:QKF655372 QTY655370:QUB655372 RDU655370:RDX655372 RNQ655370:RNT655372 RXM655370:RXP655372 SHI655370:SHL655372 SRE655370:SRH655372 TBA655370:TBD655372 TKW655370:TKZ655372 TUS655370:TUV655372 UEO655370:UER655372 UOK655370:UON655372 UYG655370:UYJ655372 VIC655370:VIF655372 VRY655370:VSB655372 WBU655370:WBX655372 WLQ655370:WLT655372 WVM655370:WVP655372 E720906:H720908 JA720906:JD720908 SW720906:SZ720908 ACS720906:ACV720908 AMO720906:AMR720908 AWK720906:AWN720908 BGG720906:BGJ720908 BQC720906:BQF720908 BZY720906:CAB720908 CJU720906:CJX720908 CTQ720906:CTT720908 DDM720906:DDP720908 DNI720906:DNL720908 DXE720906:DXH720908 EHA720906:EHD720908 EQW720906:EQZ720908 FAS720906:FAV720908 FKO720906:FKR720908 FUK720906:FUN720908 GEG720906:GEJ720908 GOC720906:GOF720908 GXY720906:GYB720908 HHU720906:HHX720908 HRQ720906:HRT720908 IBM720906:IBP720908 ILI720906:ILL720908 IVE720906:IVH720908 JFA720906:JFD720908 JOW720906:JOZ720908 JYS720906:JYV720908 KIO720906:KIR720908 KSK720906:KSN720908 LCG720906:LCJ720908 LMC720906:LMF720908 LVY720906:LWB720908 MFU720906:MFX720908 MPQ720906:MPT720908 MZM720906:MZP720908 NJI720906:NJL720908 NTE720906:NTH720908 ODA720906:ODD720908 OMW720906:OMZ720908 OWS720906:OWV720908 PGO720906:PGR720908 PQK720906:PQN720908 QAG720906:QAJ720908 QKC720906:QKF720908 QTY720906:QUB720908 RDU720906:RDX720908 RNQ720906:RNT720908 RXM720906:RXP720908 SHI720906:SHL720908 SRE720906:SRH720908 TBA720906:TBD720908 TKW720906:TKZ720908 TUS720906:TUV720908 UEO720906:UER720908 UOK720906:UON720908 UYG720906:UYJ720908 VIC720906:VIF720908 VRY720906:VSB720908 WBU720906:WBX720908 WLQ720906:WLT720908 WVM720906:WVP720908 E786442:H786444 JA786442:JD786444 SW786442:SZ786444 ACS786442:ACV786444 AMO786442:AMR786444 AWK786442:AWN786444 BGG786442:BGJ786444 BQC786442:BQF786444 BZY786442:CAB786444 CJU786442:CJX786444 CTQ786442:CTT786444 DDM786442:DDP786444 DNI786442:DNL786444 DXE786442:DXH786444 EHA786442:EHD786444 EQW786442:EQZ786444 FAS786442:FAV786444 FKO786442:FKR786444 FUK786442:FUN786444 GEG786442:GEJ786444 GOC786442:GOF786444 GXY786442:GYB786444 HHU786442:HHX786444 HRQ786442:HRT786444 IBM786442:IBP786444 ILI786442:ILL786444 IVE786442:IVH786444 JFA786442:JFD786444 JOW786442:JOZ786444 JYS786442:JYV786444 KIO786442:KIR786444 KSK786442:KSN786444 LCG786442:LCJ786444 LMC786442:LMF786444 LVY786442:LWB786444 MFU786442:MFX786444 MPQ786442:MPT786444 MZM786442:MZP786444 NJI786442:NJL786444 NTE786442:NTH786444 ODA786442:ODD786444 OMW786442:OMZ786444 OWS786442:OWV786444 PGO786442:PGR786444 PQK786442:PQN786444 QAG786442:QAJ786444 QKC786442:QKF786444 QTY786442:QUB786444 RDU786442:RDX786444 RNQ786442:RNT786444 RXM786442:RXP786444 SHI786442:SHL786444 SRE786442:SRH786444 TBA786442:TBD786444 TKW786442:TKZ786444 TUS786442:TUV786444 UEO786442:UER786444 UOK786442:UON786444 UYG786442:UYJ786444 VIC786442:VIF786444 VRY786442:VSB786444 WBU786442:WBX786444 WLQ786442:WLT786444 WVM786442:WVP786444 E851978:H851980 JA851978:JD851980 SW851978:SZ851980 ACS851978:ACV851980 AMO851978:AMR851980 AWK851978:AWN851980 BGG851978:BGJ851980 BQC851978:BQF851980 BZY851978:CAB851980 CJU851978:CJX851980 CTQ851978:CTT851980 DDM851978:DDP851980 DNI851978:DNL851980 DXE851978:DXH851980 EHA851978:EHD851980 EQW851978:EQZ851980 FAS851978:FAV851980 FKO851978:FKR851980 FUK851978:FUN851980 GEG851978:GEJ851980 GOC851978:GOF851980 GXY851978:GYB851980 HHU851978:HHX851980 HRQ851978:HRT851980 IBM851978:IBP851980 ILI851978:ILL851980 IVE851978:IVH851980 JFA851978:JFD851980 JOW851978:JOZ851980 JYS851978:JYV851980 KIO851978:KIR851980 KSK851978:KSN851980 LCG851978:LCJ851980 LMC851978:LMF851980 LVY851978:LWB851980 MFU851978:MFX851980 MPQ851978:MPT851980 MZM851978:MZP851980 NJI851978:NJL851980 NTE851978:NTH851980 ODA851978:ODD851980 OMW851978:OMZ851980 OWS851978:OWV851980 PGO851978:PGR851980 PQK851978:PQN851980 QAG851978:QAJ851980 QKC851978:QKF851980 QTY851978:QUB851980 RDU851978:RDX851980 RNQ851978:RNT851980 RXM851978:RXP851980 SHI851978:SHL851980 SRE851978:SRH851980 TBA851978:TBD851980 TKW851978:TKZ851980 TUS851978:TUV851980 UEO851978:UER851980 UOK851978:UON851980 UYG851978:UYJ851980 VIC851978:VIF851980 VRY851978:VSB851980 WBU851978:WBX851980 WLQ851978:WLT851980 WVM851978:WVP851980 E917514:H917516 JA917514:JD917516 SW917514:SZ917516 ACS917514:ACV917516 AMO917514:AMR917516 AWK917514:AWN917516 BGG917514:BGJ917516 BQC917514:BQF917516 BZY917514:CAB917516 CJU917514:CJX917516 CTQ917514:CTT917516 DDM917514:DDP917516 DNI917514:DNL917516 DXE917514:DXH917516 EHA917514:EHD917516 EQW917514:EQZ917516 FAS917514:FAV917516 FKO917514:FKR917516 FUK917514:FUN917516 GEG917514:GEJ917516 GOC917514:GOF917516 GXY917514:GYB917516 HHU917514:HHX917516 HRQ917514:HRT917516 IBM917514:IBP917516 ILI917514:ILL917516 IVE917514:IVH917516 JFA917514:JFD917516 JOW917514:JOZ917516 JYS917514:JYV917516 KIO917514:KIR917516 KSK917514:KSN917516 LCG917514:LCJ917516 LMC917514:LMF917516 LVY917514:LWB917516 MFU917514:MFX917516 MPQ917514:MPT917516 MZM917514:MZP917516 NJI917514:NJL917516 NTE917514:NTH917516 ODA917514:ODD917516 OMW917514:OMZ917516 OWS917514:OWV917516 PGO917514:PGR917516 PQK917514:PQN917516 QAG917514:QAJ917516 QKC917514:QKF917516 QTY917514:QUB917516 RDU917514:RDX917516 RNQ917514:RNT917516 RXM917514:RXP917516 SHI917514:SHL917516 SRE917514:SRH917516 TBA917514:TBD917516 TKW917514:TKZ917516 TUS917514:TUV917516 UEO917514:UER917516 UOK917514:UON917516 UYG917514:UYJ917516 VIC917514:VIF917516 VRY917514:VSB917516 WBU917514:WBX917516 WLQ917514:WLT917516 WVM917514:WVP917516 E983050:H983052 JA983050:JD983052 SW983050:SZ983052 ACS983050:ACV983052 AMO983050:AMR983052 AWK983050:AWN983052 BGG983050:BGJ983052 BQC983050:BQF983052 BZY983050:CAB983052 CJU983050:CJX983052 CTQ983050:CTT983052 DDM983050:DDP983052 DNI983050:DNL983052 DXE983050:DXH983052 EHA983050:EHD983052 EQW983050:EQZ983052 FAS983050:FAV983052 FKO983050:FKR983052 FUK983050:FUN983052 GEG983050:GEJ983052 GOC983050:GOF983052 GXY983050:GYB983052 HHU983050:HHX983052 HRQ983050:HRT983052 IBM983050:IBP983052 ILI983050:ILL983052 IVE983050:IVH983052 JFA983050:JFD983052 JOW983050:JOZ983052 JYS983050:JYV983052 KIO983050:KIR983052 KSK983050:KSN983052 LCG983050:LCJ983052 LMC983050:LMF983052 LVY983050:LWB983052 MFU983050:MFX983052 MPQ983050:MPT983052 MZM983050:MZP983052 NJI983050:NJL983052 NTE983050:NTH983052 ODA983050:ODD983052 OMW983050:OMZ983052 OWS983050:OWV983052 PGO983050:PGR983052 PQK983050:PQN983052 QAG983050:QAJ983052 QKC983050:QKF983052 QTY983050:QUB983052 RDU983050:RDX983052 RNQ983050:RNT983052 RXM983050:RXP983052 SHI983050:SHL983052 SRE983050:SRH983052 TBA983050:TBD983052 TKW983050:TKZ983052 TUS983050:TUV983052 UEO983050:UER983052 UOK983050:UON983052 UYG983050:UYJ983052 VIC983050:VIF983052 VRY983050:VSB983052 WBU983050:WBX983052 WLQ983050:WLT983052 WVM983050:WVP983052 C8:G8 IY8:JC8 SU8:SY8 ACQ8:ACU8 AMM8:AMQ8 AWI8:AWM8 BGE8:BGI8 BQA8:BQE8 BZW8:CAA8 CJS8:CJW8 CTO8:CTS8 DDK8:DDO8 DNG8:DNK8 DXC8:DXG8 EGY8:EHC8 EQU8:EQY8 FAQ8:FAU8 FKM8:FKQ8 FUI8:FUM8 GEE8:GEI8 GOA8:GOE8 GXW8:GYA8 HHS8:HHW8 HRO8:HRS8 IBK8:IBO8 ILG8:ILK8 IVC8:IVG8 JEY8:JFC8 JOU8:JOY8 JYQ8:JYU8 KIM8:KIQ8 KSI8:KSM8 LCE8:LCI8 LMA8:LME8 LVW8:LWA8 MFS8:MFW8 MPO8:MPS8 MZK8:MZO8 NJG8:NJK8 NTC8:NTG8 OCY8:ODC8 OMU8:OMY8 OWQ8:OWU8 PGM8:PGQ8 PQI8:PQM8 QAE8:QAI8 QKA8:QKE8 QTW8:QUA8 RDS8:RDW8 RNO8:RNS8 RXK8:RXO8 SHG8:SHK8 SRC8:SRG8 TAY8:TBC8 TKU8:TKY8 TUQ8:TUU8 UEM8:UEQ8 UOI8:UOM8 UYE8:UYI8 VIA8:VIE8 VRW8:VSA8 WBS8:WBW8 WLO8:WLS8 WVK8:WVO8 C65544:G65544 IY65544:JC65544 SU65544:SY65544 ACQ65544:ACU65544 AMM65544:AMQ65544 AWI65544:AWM65544 BGE65544:BGI65544 BQA65544:BQE65544 BZW65544:CAA65544 CJS65544:CJW65544 CTO65544:CTS65544 DDK65544:DDO65544 DNG65544:DNK65544 DXC65544:DXG65544 EGY65544:EHC65544 EQU65544:EQY65544 FAQ65544:FAU65544 FKM65544:FKQ65544 FUI65544:FUM65544 GEE65544:GEI65544 GOA65544:GOE65544 GXW65544:GYA65544 HHS65544:HHW65544 HRO65544:HRS65544 IBK65544:IBO65544 ILG65544:ILK65544 IVC65544:IVG65544 JEY65544:JFC65544 JOU65544:JOY65544 JYQ65544:JYU65544 KIM65544:KIQ65544 KSI65544:KSM65544 LCE65544:LCI65544 LMA65544:LME65544 LVW65544:LWA65544 MFS65544:MFW65544 MPO65544:MPS65544 MZK65544:MZO65544 NJG65544:NJK65544 NTC65544:NTG65544 OCY65544:ODC65544 OMU65544:OMY65544 OWQ65544:OWU65544 PGM65544:PGQ65544 PQI65544:PQM65544 QAE65544:QAI65544 QKA65544:QKE65544 QTW65544:QUA65544 RDS65544:RDW65544 RNO65544:RNS65544 RXK65544:RXO65544 SHG65544:SHK65544 SRC65544:SRG65544 TAY65544:TBC65544 TKU65544:TKY65544 TUQ65544:TUU65544 UEM65544:UEQ65544 UOI65544:UOM65544 UYE65544:UYI65544 VIA65544:VIE65544 VRW65544:VSA65544 WBS65544:WBW65544 WLO65544:WLS65544 WVK65544:WVO65544 C131080:G131080 IY131080:JC131080 SU131080:SY131080 ACQ131080:ACU131080 AMM131080:AMQ131080 AWI131080:AWM131080 BGE131080:BGI131080 BQA131080:BQE131080 BZW131080:CAA131080 CJS131080:CJW131080 CTO131080:CTS131080 DDK131080:DDO131080 DNG131080:DNK131080 DXC131080:DXG131080 EGY131080:EHC131080 EQU131080:EQY131080 FAQ131080:FAU131080 FKM131080:FKQ131080 FUI131080:FUM131080 GEE131080:GEI131080 GOA131080:GOE131080 GXW131080:GYA131080 HHS131080:HHW131080 HRO131080:HRS131080 IBK131080:IBO131080 ILG131080:ILK131080 IVC131080:IVG131080 JEY131080:JFC131080 JOU131080:JOY131080 JYQ131080:JYU131080 KIM131080:KIQ131080 KSI131080:KSM131080 LCE131080:LCI131080 LMA131080:LME131080 LVW131080:LWA131080 MFS131080:MFW131080 MPO131080:MPS131080 MZK131080:MZO131080 NJG131080:NJK131080 NTC131080:NTG131080 OCY131080:ODC131080 OMU131080:OMY131080 OWQ131080:OWU131080 PGM131080:PGQ131080 PQI131080:PQM131080 QAE131080:QAI131080 QKA131080:QKE131080 QTW131080:QUA131080 RDS131080:RDW131080 RNO131080:RNS131080 RXK131080:RXO131080 SHG131080:SHK131080 SRC131080:SRG131080 TAY131080:TBC131080 TKU131080:TKY131080 TUQ131080:TUU131080 UEM131080:UEQ131080 UOI131080:UOM131080 UYE131080:UYI131080 VIA131080:VIE131080 VRW131080:VSA131080 WBS131080:WBW131080 WLO131080:WLS131080 WVK131080:WVO131080 C196616:G196616 IY196616:JC196616 SU196616:SY196616 ACQ196616:ACU196616 AMM196616:AMQ196616 AWI196616:AWM196616 BGE196616:BGI196616 BQA196616:BQE196616 BZW196616:CAA196616 CJS196616:CJW196616 CTO196616:CTS196616 DDK196616:DDO196616 DNG196616:DNK196616 DXC196616:DXG196616 EGY196616:EHC196616 EQU196616:EQY196616 FAQ196616:FAU196616 FKM196616:FKQ196616 FUI196616:FUM196616 GEE196616:GEI196616 GOA196616:GOE196616 GXW196616:GYA196616 HHS196616:HHW196616 HRO196616:HRS196616 IBK196616:IBO196616 ILG196616:ILK196616 IVC196616:IVG196616 JEY196616:JFC196616 JOU196616:JOY196616 JYQ196616:JYU196616 KIM196616:KIQ196616 KSI196616:KSM196616 LCE196616:LCI196616 LMA196616:LME196616 LVW196616:LWA196616 MFS196616:MFW196616 MPO196616:MPS196616 MZK196616:MZO196616 NJG196616:NJK196616 NTC196616:NTG196616 OCY196616:ODC196616 OMU196616:OMY196616 OWQ196616:OWU196616 PGM196616:PGQ196616 PQI196616:PQM196616 QAE196616:QAI196616 QKA196616:QKE196616 QTW196616:QUA196616 RDS196616:RDW196616 RNO196616:RNS196616 RXK196616:RXO196616 SHG196616:SHK196616 SRC196616:SRG196616 TAY196616:TBC196616 TKU196616:TKY196616 TUQ196616:TUU196616 UEM196616:UEQ196616 UOI196616:UOM196616 UYE196616:UYI196616 VIA196616:VIE196616 VRW196616:VSA196616 WBS196616:WBW196616 WLO196616:WLS196616 WVK196616:WVO196616 C262152:G262152 IY262152:JC262152 SU262152:SY262152 ACQ262152:ACU262152 AMM262152:AMQ262152 AWI262152:AWM262152 BGE262152:BGI262152 BQA262152:BQE262152 BZW262152:CAA262152 CJS262152:CJW262152 CTO262152:CTS262152 DDK262152:DDO262152 DNG262152:DNK262152 DXC262152:DXG262152 EGY262152:EHC262152 EQU262152:EQY262152 FAQ262152:FAU262152 FKM262152:FKQ262152 FUI262152:FUM262152 GEE262152:GEI262152 GOA262152:GOE262152 GXW262152:GYA262152 HHS262152:HHW262152 HRO262152:HRS262152 IBK262152:IBO262152 ILG262152:ILK262152 IVC262152:IVG262152 JEY262152:JFC262152 JOU262152:JOY262152 JYQ262152:JYU262152 KIM262152:KIQ262152 KSI262152:KSM262152 LCE262152:LCI262152 LMA262152:LME262152 LVW262152:LWA262152 MFS262152:MFW262152 MPO262152:MPS262152 MZK262152:MZO262152 NJG262152:NJK262152 NTC262152:NTG262152 OCY262152:ODC262152 OMU262152:OMY262152 OWQ262152:OWU262152 PGM262152:PGQ262152 PQI262152:PQM262152 QAE262152:QAI262152 QKA262152:QKE262152 QTW262152:QUA262152 RDS262152:RDW262152 RNO262152:RNS262152 RXK262152:RXO262152 SHG262152:SHK262152 SRC262152:SRG262152 TAY262152:TBC262152 TKU262152:TKY262152 TUQ262152:TUU262152 UEM262152:UEQ262152 UOI262152:UOM262152 UYE262152:UYI262152 VIA262152:VIE262152 VRW262152:VSA262152 WBS262152:WBW262152 WLO262152:WLS262152 WVK262152:WVO262152 C327688:G327688 IY327688:JC327688 SU327688:SY327688 ACQ327688:ACU327688 AMM327688:AMQ327688 AWI327688:AWM327688 BGE327688:BGI327688 BQA327688:BQE327688 BZW327688:CAA327688 CJS327688:CJW327688 CTO327688:CTS327688 DDK327688:DDO327688 DNG327688:DNK327688 DXC327688:DXG327688 EGY327688:EHC327688 EQU327688:EQY327688 FAQ327688:FAU327688 FKM327688:FKQ327688 FUI327688:FUM327688 GEE327688:GEI327688 GOA327688:GOE327688 GXW327688:GYA327688 HHS327688:HHW327688 HRO327688:HRS327688 IBK327688:IBO327688 ILG327688:ILK327688 IVC327688:IVG327688 JEY327688:JFC327688 JOU327688:JOY327688 JYQ327688:JYU327688 KIM327688:KIQ327688 KSI327688:KSM327688 LCE327688:LCI327688 LMA327688:LME327688 LVW327688:LWA327688 MFS327688:MFW327688 MPO327688:MPS327688 MZK327688:MZO327688 NJG327688:NJK327688 NTC327688:NTG327688 OCY327688:ODC327688 OMU327688:OMY327688 OWQ327688:OWU327688 PGM327688:PGQ327688 PQI327688:PQM327688 QAE327688:QAI327688 QKA327688:QKE327688 QTW327688:QUA327688 RDS327688:RDW327688 RNO327688:RNS327688 RXK327688:RXO327688 SHG327688:SHK327688 SRC327688:SRG327688 TAY327688:TBC327688 TKU327688:TKY327688 TUQ327688:TUU327688 UEM327688:UEQ327688 UOI327688:UOM327688 UYE327688:UYI327688 VIA327688:VIE327688 VRW327688:VSA327688 WBS327688:WBW327688 WLO327688:WLS327688 WVK327688:WVO327688 C393224:G393224 IY393224:JC393224 SU393224:SY393224 ACQ393224:ACU393224 AMM393224:AMQ393224 AWI393224:AWM393224 BGE393224:BGI393224 BQA393224:BQE393224 BZW393224:CAA393224 CJS393224:CJW393224 CTO393224:CTS393224 DDK393224:DDO393224 DNG393224:DNK393224 DXC393224:DXG393224 EGY393224:EHC393224 EQU393224:EQY393224 FAQ393224:FAU393224 FKM393224:FKQ393224 FUI393224:FUM393224 GEE393224:GEI393224 GOA393224:GOE393224 GXW393224:GYA393224 HHS393224:HHW393224 HRO393224:HRS393224 IBK393224:IBO393224 ILG393224:ILK393224 IVC393224:IVG393224 JEY393224:JFC393224 JOU393224:JOY393224 JYQ393224:JYU393224 KIM393224:KIQ393224 KSI393224:KSM393224 LCE393224:LCI393224 LMA393224:LME393224 LVW393224:LWA393224 MFS393224:MFW393224 MPO393224:MPS393224 MZK393224:MZO393224 NJG393224:NJK393224 NTC393224:NTG393224 OCY393224:ODC393224 OMU393224:OMY393224 OWQ393224:OWU393224 PGM393224:PGQ393224 PQI393224:PQM393224 QAE393224:QAI393224 QKA393224:QKE393224 QTW393224:QUA393224 RDS393224:RDW393224 RNO393224:RNS393224 RXK393224:RXO393224 SHG393224:SHK393224 SRC393224:SRG393224 TAY393224:TBC393224 TKU393224:TKY393224 TUQ393224:TUU393224 UEM393224:UEQ393224 UOI393224:UOM393224 UYE393224:UYI393224 VIA393224:VIE393224 VRW393224:VSA393224 WBS393224:WBW393224 WLO393224:WLS393224 WVK393224:WVO393224 C458760:G458760 IY458760:JC458760 SU458760:SY458760 ACQ458760:ACU458760 AMM458760:AMQ458760 AWI458760:AWM458760 BGE458760:BGI458760 BQA458760:BQE458760 BZW458760:CAA458760 CJS458760:CJW458760 CTO458760:CTS458760 DDK458760:DDO458760 DNG458760:DNK458760 DXC458760:DXG458760 EGY458760:EHC458760 EQU458760:EQY458760 FAQ458760:FAU458760 FKM458760:FKQ458760 FUI458760:FUM458760 GEE458760:GEI458760 GOA458760:GOE458760 GXW458760:GYA458760 HHS458760:HHW458760 HRO458760:HRS458760 IBK458760:IBO458760 ILG458760:ILK458760 IVC458760:IVG458760 JEY458760:JFC458760 JOU458760:JOY458760 JYQ458760:JYU458760 KIM458760:KIQ458760 KSI458760:KSM458760 LCE458760:LCI458760 LMA458760:LME458760 LVW458760:LWA458760 MFS458760:MFW458760 MPO458760:MPS458760 MZK458760:MZO458760 NJG458760:NJK458760 NTC458760:NTG458760 OCY458760:ODC458760 OMU458760:OMY458760 OWQ458760:OWU458760 PGM458760:PGQ458760 PQI458760:PQM458760 QAE458760:QAI458760 QKA458760:QKE458760 QTW458760:QUA458760 RDS458760:RDW458760 RNO458760:RNS458760 RXK458760:RXO458760 SHG458760:SHK458760 SRC458760:SRG458760 TAY458760:TBC458760 TKU458760:TKY458760 TUQ458760:TUU458760 UEM458760:UEQ458760 UOI458760:UOM458760 UYE458760:UYI458760 VIA458760:VIE458760 VRW458760:VSA458760 WBS458760:WBW458760 WLO458760:WLS458760 WVK458760:WVO458760 C524296:G524296 IY524296:JC524296 SU524296:SY524296 ACQ524296:ACU524296 AMM524296:AMQ524296 AWI524296:AWM524296 BGE524296:BGI524296 BQA524296:BQE524296 BZW524296:CAA524296 CJS524296:CJW524296 CTO524296:CTS524296 DDK524296:DDO524296 DNG524296:DNK524296 DXC524296:DXG524296 EGY524296:EHC524296 EQU524296:EQY524296 FAQ524296:FAU524296 FKM524296:FKQ524296 FUI524296:FUM524296 GEE524296:GEI524296 GOA524296:GOE524296 GXW524296:GYA524296 HHS524296:HHW524296 HRO524296:HRS524296 IBK524296:IBO524296 ILG524296:ILK524296 IVC524296:IVG524296 JEY524296:JFC524296 JOU524296:JOY524296 JYQ524296:JYU524296 KIM524296:KIQ524296 KSI524296:KSM524296 LCE524296:LCI524296 LMA524296:LME524296 LVW524296:LWA524296 MFS524296:MFW524296 MPO524296:MPS524296 MZK524296:MZO524296 NJG524296:NJK524296 NTC524296:NTG524296 OCY524296:ODC524296 OMU524296:OMY524296 OWQ524296:OWU524296 PGM524296:PGQ524296 PQI524296:PQM524296 QAE524296:QAI524296 QKA524296:QKE524296 QTW524296:QUA524296 RDS524296:RDW524296 RNO524296:RNS524296 RXK524296:RXO524296 SHG524296:SHK524296 SRC524296:SRG524296 TAY524296:TBC524296 TKU524296:TKY524296 TUQ524296:TUU524296 UEM524296:UEQ524296 UOI524296:UOM524296 UYE524296:UYI524296 VIA524296:VIE524296 VRW524296:VSA524296 WBS524296:WBW524296 WLO524296:WLS524296 WVK524296:WVO524296 C589832:G589832 IY589832:JC589832 SU589832:SY589832 ACQ589832:ACU589832 AMM589832:AMQ589832 AWI589832:AWM589832 BGE589832:BGI589832 BQA589832:BQE589832 BZW589832:CAA589832 CJS589832:CJW589832 CTO589832:CTS589832 DDK589832:DDO589832 DNG589832:DNK589832 DXC589832:DXG589832 EGY589832:EHC589832 EQU589832:EQY589832 FAQ589832:FAU589832 FKM589832:FKQ589832 FUI589832:FUM589832 GEE589832:GEI589832 GOA589832:GOE589832 GXW589832:GYA589832 HHS589832:HHW589832 HRO589832:HRS589832 IBK589832:IBO589832 ILG589832:ILK589832 IVC589832:IVG589832 JEY589832:JFC589832 JOU589832:JOY589832 JYQ589832:JYU589832 KIM589832:KIQ589832 KSI589832:KSM589832 LCE589832:LCI589832 LMA589832:LME589832 LVW589832:LWA589832 MFS589832:MFW589832 MPO589832:MPS589832 MZK589832:MZO589832 NJG589832:NJK589832 NTC589832:NTG589832 OCY589832:ODC589832 OMU589832:OMY589832 OWQ589832:OWU589832 PGM589832:PGQ589832 PQI589832:PQM589832 QAE589832:QAI589832 QKA589832:QKE589832 QTW589832:QUA589832 RDS589832:RDW589832 RNO589832:RNS589832 RXK589832:RXO589832 SHG589832:SHK589832 SRC589832:SRG589832 TAY589832:TBC589832 TKU589832:TKY589832 TUQ589832:TUU589832 UEM589832:UEQ589832 UOI589832:UOM589832 UYE589832:UYI589832 VIA589832:VIE589832 VRW589832:VSA589832 WBS589832:WBW589832 WLO589832:WLS589832 WVK589832:WVO589832 C655368:G655368 IY655368:JC655368 SU655368:SY655368 ACQ655368:ACU655368 AMM655368:AMQ655368 AWI655368:AWM655368 BGE655368:BGI655368 BQA655368:BQE655368 BZW655368:CAA655368 CJS655368:CJW655368 CTO655368:CTS655368 DDK655368:DDO655368 DNG655368:DNK655368 DXC655368:DXG655368 EGY655368:EHC655368 EQU655368:EQY655368 FAQ655368:FAU655368 FKM655368:FKQ655368 FUI655368:FUM655368 GEE655368:GEI655368 GOA655368:GOE655368 GXW655368:GYA655368 HHS655368:HHW655368 HRO655368:HRS655368 IBK655368:IBO655368 ILG655368:ILK655368 IVC655368:IVG655368 JEY655368:JFC655368 JOU655368:JOY655368 JYQ655368:JYU655368 KIM655368:KIQ655368 KSI655368:KSM655368 LCE655368:LCI655368 LMA655368:LME655368 LVW655368:LWA655368 MFS655368:MFW655368 MPO655368:MPS655368 MZK655368:MZO655368 NJG655368:NJK655368 NTC655368:NTG655368 OCY655368:ODC655368 OMU655368:OMY655368 OWQ655368:OWU655368 PGM655368:PGQ655368 PQI655368:PQM655368 QAE655368:QAI655368 QKA655368:QKE655368 QTW655368:QUA655368 RDS655368:RDW655368 RNO655368:RNS655368 RXK655368:RXO655368 SHG655368:SHK655368 SRC655368:SRG655368 TAY655368:TBC655368 TKU655368:TKY655368 TUQ655368:TUU655368 UEM655368:UEQ655368 UOI655368:UOM655368 UYE655368:UYI655368 VIA655368:VIE655368 VRW655368:VSA655368 WBS655368:WBW655368 WLO655368:WLS655368 WVK655368:WVO655368 C720904:G720904 IY720904:JC720904 SU720904:SY720904 ACQ720904:ACU720904 AMM720904:AMQ720904 AWI720904:AWM720904 BGE720904:BGI720904 BQA720904:BQE720904 BZW720904:CAA720904 CJS720904:CJW720904 CTO720904:CTS720904 DDK720904:DDO720904 DNG720904:DNK720904 DXC720904:DXG720904 EGY720904:EHC720904 EQU720904:EQY720904 FAQ720904:FAU720904 FKM720904:FKQ720904 FUI720904:FUM720904 GEE720904:GEI720904 GOA720904:GOE720904 GXW720904:GYA720904 HHS720904:HHW720904 HRO720904:HRS720904 IBK720904:IBO720904 ILG720904:ILK720904 IVC720904:IVG720904 JEY720904:JFC720904 JOU720904:JOY720904 JYQ720904:JYU720904 KIM720904:KIQ720904 KSI720904:KSM720904 LCE720904:LCI720904 LMA720904:LME720904 LVW720904:LWA720904 MFS720904:MFW720904 MPO720904:MPS720904 MZK720904:MZO720904 NJG720904:NJK720904 NTC720904:NTG720904 OCY720904:ODC720904 OMU720904:OMY720904 OWQ720904:OWU720904 PGM720904:PGQ720904 PQI720904:PQM720904 QAE720904:QAI720904 QKA720904:QKE720904 QTW720904:QUA720904 RDS720904:RDW720904 RNO720904:RNS720904 RXK720904:RXO720904 SHG720904:SHK720904 SRC720904:SRG720904 TAY720904:TBC720904 TKU720904:TKY720904 TUQ720904:TUU720904 UEM720904:UEQ720904 UOI720904:UOM720904 UYE720904:UYI720904 VIA720904:VIE720904 VRW720904:VSA720904 WBS720904:WBW720904 WLO720904:WLS720904 WVK720904:WVO720904 C786440:G786440 IY786440:JC786440 SU786440:SY786440 ACQ786440:ACU786440 AMM786440:AMQ786440 AWI786440:AWM786440 BGE786440:BGI786440 BQA786440:BQE786440 BZW786440:CAA786440 CJS786440:CJW786440 CTO786440:CTS786440 DDK786440:DDO786440 DNG786440:DNK786440 DXC786440:DXG786440 EGY786440:EHC786440 EQU786440:EQY786440 FAQ786440:FAU786440 FKM786440:FKQ786440 FUI786440:FUM786440 GEE786440:GEI786440 GOA786440:GOE786440 GXW786440:GYA786440 HHS786440:HHW786440 HRO786440:HRS786440 IBK786440:IBO786440 ILG786440:ILK786440 IVC786440:IVG786440 JEY786440:JFC786440 JOU786440:JOY786440 JYQ786440:JYU786440 KIM786440:KIQ786440 KSI786440:KSM786440 LCE786440:LCI786440 LMA786440:LME786440 LVW786440:LWA786440 MFS786440:MFW786440 MPO786440:MPS786440 MZK786440:MZO786440 NJG786440:NJK786440 NTC786440:NTG786440 OCY786440:ODC786440 OMU786440:OMY786440 OWQ786440:OWU786440 PGM786440:PGQ786440 PQI786440:PQM786440 QAE786440:QAI786440 QKA786440:QKE786440 QTW786440:QUA786440 RDS786440:RDW786440 RNO786440:RNS786440 RXK786440:RXO786440 SHG786440:SHK786440 SRC786440:SRG786440 TAY786440:TBC786440 TKU786440:TKY786440 TUQ786440:TUU786440 UEM786440:UEQ786440 UOI786440:UOM786440 UYE786440:UYI786440 VIA786440:VIE786440 VRW786440:VSA786440 WBS786440:WBW786440 WLO786440:WLS786440 WVK786440:WVO786440 C851976:G851976 IY851976:JC851976 SU851976:SY851976 ACQ851976:ACU851976 AMM851976:AMQ851976 AWI851976:AWM851976 BGE851976:BGI851976 BQA851976:BQE851976 BZW851976:CAA851976 CJS851976:CJW851976 CTO851976:CTS851976 DDK851976:DDO851976 DNG851976:DNK851976 DXC851976:DXG851976 EGY851976:EHC851976 EQU851976:EQY851976 FAQ851976:FAU851976 FKM851976:FKQ851976 FUI851976:FUM851976 GEE851976:GEI851976 GOA851976:GOE851976 GXW851976:GYA851976 HHS851976:HHW851976 HRO851976:HRS851976 IBK851976:IBO851976 ILG851976:ILK851976 IVC851976:IVG851976 JEY851976:JFC851976 JOU851976:JOY851976 JYQ851976:JYU851976 KIM851976:KIQ851976 KSI851976:KSM851976 LCE851976:LCI851976 LMA851976:LME851976 LVW851976:LWA851976 MFS851976:MFW851976 MPO851976:MPS851976 MZK851976:MZO851976 NJG851976:NJK851976 NTC851976:NTG851976 OCY851976:ODC851976 OMU851976:OMY851976 OWQ851976:OWU851976 PGM851976:PGQ851976 PQI851976:PQM851976 QAE851976:QAI851976 QKA851976:QKE851976 QTW851976:QUA851976 RDS851976:RDW851976 RNO851976:RNS851976 RXK851976:RXO851976 SHG851976:SHK851976 SRC851976:SRG851976 TAY851976:TBC851976 TKU851976:TKY851976 TUQ851976:TUU851976 UEM851976:UEQ851976 UOI851976:UOM851976 UYE851976:UYI851976 VIA851976:VIE851976 VRW851976:VSA851976 WBS851976:WBW851976 WLO851976:WLS851976 WVK851976:WVO851976 C917512:G917512 IY917512:JC917512 SU917512:SY917512 ACQ917512:ACU917512 AMM917512:AMQ917512 AWI917512:AWM917512 BGE917512:BGI917512 BQA917512:BQE917512 BZW917512:CAA917512 CJS917512:CJW917512 CTO917512:CTS917512 DDK917512:DDO917512 DNG917512:DNK917512 DXC917512:DXG917512 EGY917512:EHC917512 EQU917512:EQY917512 FAQ917512:FAU917512 FKM917512:FKQ917512 FUI917512:FUM917512 GEE917512:GEI917512 GOA917512:GOE917512 GXW917512:GYA917512 HHS917512:HHW917512 HRO917512:HRS917512 IBK917512:IBO917512 ILG917512:ILK917512 IVC917512:IVG917512 JEY917512:JFC917512 JOU917512:JOY917512 JYQ917512:JYU917512 KIM917512:KIQ917512 KSI917512:KSM917512 LCE917512:LCI917512 LMA917512:LME917512 LVW917512:LWA917512 MFS917512:MFW917512 MPO917512:MPS917512 MZK917512:MZO917512 NJG917512:NJK917512 NTC917512:NTG917512 OCY917512:ODC917512 OMU917512:OMY917512 OWQ917512:OWU917512 PGM917512:PGQ917512 PQI917512:PQM917512 QAE917512:QAI917512 QKA917512:QKE917512 QTW917512:QUA917512 RDS917512:RDW917512 RNO917512:RNS917512 RXK917512:RXO917512 SHG917512:SHK917512 SRC917512:SRG917512 TAY917512:TBC917512 TKU917512:TKY917512 TUQ917512:TUU917512 UEM917512:UEQ917512 UOI917512:UOM917512 UYE917512:UYI917512 VIA917512:VIE917512 VRW917512:VSA917512 WBS917512:WBW917512 WLO917512:WLS917512 WVK917512:WVO917512 C983048:G983048 IY983048:JC983048 SU983048:SY983048 ACQ983048:ACU983048 AMM983048:AMQ983048 AWI983048:AWM983048 BGE983048:BGI983048 BQA983048:BQE983048 BZW983048:CAA983048 CJS983048:CJW983048 CTO983048:CTS983048 DDK983048:DDO983048 DNG983048:DNK983048 DXC983048:DXG983048 EGY983048:EHC983048 EQU983048:EQY983048 FAQ983048:FAU983048 FKM983048:FKQ983048 FUI983048:FUM983048 GEE983048:GEI983048 GOA983048:GOE983048 GXW983048:GYA983048 HHS983048:HHW983048 HRO983048:HRS983048 IBK983048:IBO983048 ILG983048:ILK983048 IVC983048:IVG983048 JEY983048:JFC983048 JOU983048:JOY983048 JYQ983048:JYU983048 KIM983048:KIQ983048 KSI983048:KSM983048 LCE983048:LCI983048 LMA983048:LME983048 LVW983048:LWA983048 MFS983048:MFW983048 MPO983048:MPS983048 MZK983048:MZO983048 NJG983048:NJK983048 NTC983048:NTG983048 OCY983048:ODC983048 OMU983048:OMY983048 OWQ983048:OWU983048 PGM983048:PGQ983048 PQI983048:PQM983048 QAE983048:QAI983048 QKA983048:QKE983048 QTW983048:QUA983048 RDS983048:RDW983048 RNO983048:RNS983048 RXK983048:RXO983048 SHG983048:SHK983048 SRC983048:SRG983048 TAY983048:TBC983048 TKU983048:TKY983048 TUQ983048:TUU983048 UEM983048:UEQ983048 UOI983048:UOM983048 UYE983048:UYI983048 VIA983048:VIE983048 VRW983048:VSA983048 WBS983048:WBW983048 WLO983048:WLS983048 WVK983048:WVO983048 E15:H18 JA15:JD18 SW15:SZ18 ACS15:ACV18 AMO15:AMR18 AWK15:AWN18 BGG15:BGJ18 BQC15:BQF18 BZY15:CAB18 CJU15:CJX18 CTQ15:CTT18 DDM15:DDP18 DNI15:DNL18 DXE15:DXH18 EHA15:EHD18 EQW15:EQZ18 FAS15:FAV18 FKO15:FKR18 FUK15:FUN18 GEG15:GEJ18 GOC15:GOF18 GXY15:GYB18 HHU15:HHX18 HRQ15:HRT18 IBM15:IBP18 ILI15:ILL18 IVE15:IVH18 JFA15:JFD18 JOW15:JOZ18 JYS15:JYV18 KIO15:KIR18 KSK15:KSN18 LCG15:LCJ18 LMC15:LMF18 LVY15:LWB18 MFU15:MFX18 MPQ15:MPT18 MZM15:MZP18 NJI15:NJL18 NTE15:NTH18 ODA15:ODD18 OMW15:OMZ18 OWS15:OWV18 PGO15:PGR18 PQK15:PQN18 QAG15:QAJ18 QKC15:QKF18 QTY15:QUB18 RDU15:RDX18 RNQ15:RNT18 RXM15:RXP18 SHI15:SHL18 SRE15:SRH18 TBA15:TBD18 TKW15:TKZ18 TUS15:TUV18 UEO15:UER18 UOK15:UON18 UYG15:UYJ18 VIC15:VIF18 VRY15:VSB18 WBU15:WBX18 WLQ15:WLT18 WVM15:WVP18 E65551:H65554 JA65551:JD65554 SW65551:SZ65554 ACS65551:ACV65554 AMO65551:AMR65554 AWK65551:AWN65554 BGG65551:BGJ65554 BQC65551:BQF65554 BZY65551:CAB65554 CJU65551:CJX65554 CTQ65551:CTT65554 DDM65551:DDP65554 DNI65551:DNL65554 DXE65551:DXH65554 EHA65551:EHD65554 EQW65551:EQZ65554 FAS65551:FAV65554 FKO65551:FKR65554 FUK65551:FUN65554 GEG65551:GEJ65554 GOC65551:GOF65554 GXY65551:GYB65554 HHU65551:HHX65554 HRQ65551:HRT65554 IBM65551:IBP65554 ILI65551:ILL65554 IVE65551:IVH65554 JFA65551:JFD65554 JOW65551:JOZ65554 JYS65551:JYV65554 KIO65551:KIR65554 KSK65551:KSN65554 LCG65551:LCJ65554 LMC65551:LMF65554 LVY65551:LWB65554 MFU65551:MFX65554 MPQ65551:MPT65554 MZM65551:MZP65554 NJI65551:NJL65554 NTE65551:NTH65554 ODA65551:ODD65554 OMW65551:OMZ65554 OWS65551:OWV65554 PGO65551:PGR65554 PQK65551:PQN65554 QAG65551:QAJ65554 QKC65551:QKF65554 QTY65551:QUB65554 RDU65551:RDX65554 RNQ65551:RNT65554 RXM65551:RXP65554 SHI65551:SHL65554 SRE65551:SRH65554 TBA65551:TBD65554 TKW65551:TKZ65554 TUS65551:TUV65554 UEO65551:UER65554 UOK65551:UON65554 UYG65551:UYJ65554 VIC65551:VIF65554 VRY65551:VSB65554 WBU65551:WBX65554 WLQ65551:WLT65554 WVM65551:WVP65554 E131087:H131090 JA131087:JD131090 SW131087:SZ131090 ACS131087:ACV131090 AMO131087:AMR131090 AWK131087:AWN131090 BGG131087:BGJ131090 BQC131087:BQF131090 BZY131087:CAB131090 CJU131087:CJX131090 CTQ131087:CTT131090 DDM131087:DDP131090 DNI131087:DNL131090 DXE131087:DXH131090 EHA131087:EHD131090 EQW131087:EQZ131090 FAS131087:FAV131090 FKO131087:FKR131090 FUK131087:FUN131090 GEG131087:GEJ131090 GOC131087:GOF131090 GXY131087:GYB131090 HHU131087:HHX131090 HRQ131087:HRT131090 IBM131087:IBP131090 ILI131087:ILL131090 IVE131087:IVH131090 JFA131087:JFD131090 JOW131087:JOZ131090 JYS131087:JYV131090 KIO131087:KIR131090 KSK131087:KSN131090 LCG131087:LCJ131090 LMC131087:LMF131090 LVY131087:LWB131090 MFU131087:MFX131090 MPQ131087:MPT131090 MZM131087:MZP131090 NJI131087:NJL131090 NTE131087:NTH131090 ODA131087:ODD131090 OMW131087:OMZ131090 OWS131087:OWV131090 PGO131087:PGR131090 PQK131087:PQN131090 QAG131087:QAJ131090 QKC131087:QKF131090 QTY131087:QUB131090 RDU131087:RDX131090 RNQ131087:RNT131090 RXM131087:RXP131090 SHI131087:SHL131090 SRE131087:SRH131090 TBA131087:TBD131090 TKW131087:TKZ131090 TUS131087:TUV131090 UEO131087:UER131090 UOK131087:UON131090 UYG131087:UYJ131090 VIC131087:VIF131090 VRY131087:VSB131090 WBU131087:WBX131090 WLQ131087:WLT131090 WVM131087:WVP131090 E196623:H196626 JA196623:JD196626 SW196623:SZ196626 ACS196623:ACV196626 AMO196623:AMR196626 AWK196623:AWN196626 BGG196623:BGJ196626 BQC196623:BQF196626 BZY196623:CAB196626 CJU196623:CJX196626 CTQ196623:CTT196626 DDM196623:DDP196626 DNI196623:DNL196626 DXE196623:DXH196626 EHA196623:EHD196626 EQW196623:EQZ196626 FAS196623:FAV196626 FKO196623:FKR196626 FUK196623:FUN196626 GEG196623:GEJ196626 GOC196623:GOF196626 GXY196623:GYB196626 HHU196623:HHX196626 HRQ196623:HRT196626 IBM196623:IBP196626 ILI196623:ILL196626 IVE196623:IVH196626 JFA196623:JFD196626 JOW196623:JOZ196626 JYS196623:JYV196626 KIO196623:KIR196626 KSK196623:KSN196626 LCG196623:LCJ196626 LMC196623:LMF196626 LVY196623:LWB196626 MFU196623:MFX196626 MPQ196623:MPT196626 MZM196623:MZP196626 NJI196623:NJL196626 NTE196623:NTH196626 ODA196623:ODD196626 OMW196623:OMZ196626 OWS196623:OWV196626 PGO196623:PGR196626 PQK196623:PQN196626 QAG196623:QAJ196626 QKC196623:QKF196626 QTY196623:QUB196626 RDU196623:RDX196626 RNQ196623:RNT196626 RXM196623:RXP196626 SHI196623:SHL196626 SRE196623:SRH196626 TBA196623:TBD196626 TKW196623:TKZ196626 TUS196623:TUV196626 UEO196623:UER196626 UOK196623:UON196626 UYG196623:UYJ196626 VIC196623:VIF196626 VRY196623:VSB196626 WBU196623:WBX196626 WLQ196623:WLT196626 WVM196623:WVP196626 E262159:H262162 JA262159:JD262162 SW262159:SZ262162 ACS262159:ACV262162 AMO262159:AMR262162 AWK262159:AWN262162 BGG262159:BGJ262162 BQC262159:BQF262162 BZY262159:CAB262162 CJU262159:CJX262162 CTQ262159:CTT262162 DDM262159:DDP262162 DNI262159:DNL262162 DXE262159:DXH262162 EHA262159:EHD262162 EQW262159:EQZ262162 FAS262159:FAV262162 FKO262159:FKR262162 FUK262159:FUN262162 GEG262159:GEJ262162 GOC262159:GOF262162 GXY262159:GYB262162 HHU262159:HHX262162 HRQ262159:HRT262162 IBM262159:IBP262162 ILI262159:ILL262162 IVE262159:IVH262162 JFA262159:JFD262162 JOW262159:JOZ262162 JYS262159:JYV262162 KIO262159:KIR262162 KSK262159:KSN262162 LCG262159:LCJ262162 LMC262159:LMF262162 LVY262159:LWB262162 MFU262159:MFX262162 MPQ262159:MPT262162 MZM262159:MZP262162 NJI262159:NJL262162 NTE262159:NTH262162 ODA262159:ODD262162 OMW262159:OMZ262162 OWS262159:OWV262162 PGO262159:PGR262162 PQK262159:PQN262162 QAG262159:QAJ262162 QKC262159:QKF262162 QTY262159:QUB262162 RDU262159:RDX262162 RNQ262159:RNT262162 RXM262159:RXP262162 SHI262159:SHL262162 SRE262159:SRH262162 TBA262159:TBD262162 TKW262159:TKZ262162 TUS262159:TUV262162 UEO262159:UER262162 UOK262159:UON262162 UYG262159:UYJ262162 VIC262159:VIF262162 VRY262159:VSB262162 WBU262159:WBX262162 WLQ262159:WLT262162 WVM262159:WVP262162 E327695:H327698 JA327695:JD327698 SW327695:SZ327698 ACS327695:ACV327698 AMO327695:AMR327698 AWK327695:AWN327698 BGG327695:BGJ327698 BQC327695:BQF327698 BZY327695:CAB327698 CJU327695:CJX327698 CTQ327695:CTT327698 DDM327695:DDP327698 DNI327695:DNL327698 DXE327695:DXH327698 EHA327695:EHD327698 EQW327695:EQZ327698 FAS327695:FAV327698 FKO327695:FKR327698 FUK327695:FUN327698 GEG327695:GEJ327698 GOC327695:GOF327698 GXY327695:GYB327698 HHU327695:HHX327698 HRQ327695:HRT327698 IBM327695:IBP327698 ILI327695:ILL327698 IVE327695:IVH327698 JFA327695:JFD327698 JOW327695:JOZ327698 JYS327695:JYV327698 KIO327695:KIR327698 KSK327695:KSN327698 LCG327695:LCJ327698 LMC327695:LMF327698 LVY327695:LWB327698 MFU327695:MFX327698 MPQ327695:MPT327698 MZM327695:MZP327698 NJI327695:NJL327698 NTE327695:NTH327698 ODA327695:ODD327698 OMW327695:OMZ327698 OWS327695:OWV327698 PGO327695:PGR327698 PQK327695:PQN327698 QAG327695:QAJ327698 QKC327695:QKF327698 QTY327695:QUB327698 RDU327695:RDX327698 RNQ327695:RNT327698 RXM327695:RXP327698 SHI327695:SHL327698 SRE327695:SRH327698 TBA327695:TBD327698 TKW327695:TKZ327698 TUS327695:TUV327698 UEO327695:UER327698 UOK327695:UON327698 UYG327695:UYJ327698 VIC327695:VIF327698 VRY327695:VSB327698 WBU327695:WBX327698 WLQ327695:WLT327698 WVM327695:WVP327698 E393231:H393234 JA393231:JD393234 SW393231:SZ393234 ACS393231:ACV393234 AMO393231:AMR393234 AWK393231:AWN393234 BGG393231:BGJ393234 BQC393231:BQF393234 BZY393231:CAB393234 CJU393231:CJX393234 CTQ393231:CTT393234 DDM393231:DDP393234 DNI393231:DNL393234 DXE393231:DXH393234 EHA393231:EHD393234 EQW393231:EQZ393234 FAS393231:FAV393234 FKO393231:FKR393234 FUK393231:FUN393234 GEG393231:GEJ393234 GOC393231:GOF393234 GXY393231:GYB393234 HHU393231:HHX393234 HRQ393231:HRT393234 IBM393231:IBP393234 ILI393231:ILL393234 IVE393231:IVH393234 JFA393231:JFD393234 JOW393231:JOZ393234 JYS393231:JYV393234 KIO393231:KIR393234 KSK393231:KSN393234 LCG393231:LCJ393234 LMC393231:LMF393234 LVY393231:LWB393234 MFU393231:MFX393234 MPQ393231:MPT393234 MZM393231:MZP393234 NJI393231:NJL393234 NTE393231:NTH393234 ODA393231:ODD393234 OMW393231:OMZ393234 OWS393231:OWV393234 PGO393231:PGR393234 PQK393231:PQN393234 QAG393231:QAJ393234 QKC393231:QKF393234 QTY393231:QUB393234 RDU393231:RDX393234 RNQ393231:RNT393234 RXM393231:RXP393234 SHI393231:SHL393234 SRE393231:SRH393234 TBA393231:TBD393234 TKW393231:TKZ393234 TUS393231:TUV393234 UEO393231:UER393234 UOK393231:UON393234 UYG393231:UYJ393234 VIC393231:VIF393234 VRY393231:VSB393234 WBU393231:WBX393234 WLQ393231:WLT393234 WVM393231:WVP393234 E458767:H458770 JA458767:JD458770 SW458767:SZ458770 ACS458767:ACV458770 AMO458767:AMR458770 AWK458767:AWN458770 BGG458767:BGJ458770 BQC458767:BQF458770 BZY458767:CAB458770 CJU458767:CJX458770 CTQ458767:CTT458770 DDM458767:DDP458770 DNI458767:DNL458770 DXE458767:DXH458770 EHA458767:EHD458770 EQW458767:EQZ458770 FAS458767:FAV458770 FKO458767:FKR458770 FUK458767:FUN458770 GEG458767:GEJ458770 GOC458767:GOF458770 GXY458767:GYB458770 HHU458767:HHX458770 HRQ458767:HRT458770 IBM458767:IBP458770 ILI458767:ILL458770 IVE458767:IVH458770 JFA458767:JFD458770 JOW458767:JOZ458770 JYS458767:JYV458770 KIO458767:KIR458770 KSK458767:KSN458770 LCG458767:LCJ458770 LMC458767:LMF458770 LVY458767:LWB458770 MFU458767:MFX458770 MPQ458767:MPT458770 MZM458767:MZP458770 NJI458767:NJL458770 NTE458767:NTH458770 ODA458767:ODD458770 OMW458767:OMZ458770 OWS458767:OWV458770 PGO458767:PGR458770 PQK458767:PQN458770 QAG458767:QAJ458770 QKC458767:QKF458770 QTY458767:QUB458770 RDU458767:RDX458770 RNQ458767:RNT458770 RXM458767:RXP458770 SHI458767:SHL458770 SRE458767:SRH458770 TBA458767:TBD458770 TKW458767:TKZ458770 TUS458767:TUV458770 UEO458767:UER458770 UOK458767:UON458770 UYG458767:UYJ458770 VIC458767:VIF458770 VRY458767:VSB458770 WBU458767:WBX458770 WLQ458767:WLT458770 WVM458767:WVP458770 E524303:H524306 JA524303:JD524306 SW524303:SZ524306 ACS524303:ACV524306 AMO524303:AMR524306 AWK524303:AWN524306 BGG524303:BGJ524306 BQC524303:BQF524306 BZY524303:CAB524306 CJU524303:CJX524306 CTQ524303:CTT524306 DDM524303:DDP524306 DNI524303:DNL524306 DXE524303:DXH524306 EHA524303:EHD524306 EQW524303:EQZ524306 FAS524303:FAV524306 FKO524303:FKR524306 FUK524303:FUN524306 GEG524303:GEJ524306 GOC524303:GOF524306 GXY524303:GYB524306 HHU524303:HHX524306 HRQ524303:HRT524306 IBM524303:IBP524306 ILI524303:ILL524306 IVE524303:IVH524306 JFA524303:JFD524306 JOW524303:JOZ524306 JYS524303:JYV524306 KIO524303:KIR524306 KSK524303:KSN524306 LCG524303:LCJ524306 LMC524303:LMF524306 LVY524303:LWB524306 MFU524303:MFX524306 MPQ524303:MPT524306 MZM524303:MZP524306 NJI524303:NJL524306 NTE524303:NTH524306 ODA524303:ODD524306 OMW524303:OMZ524306 OWS524303:OWV524306 PGO524303:PGR524306 PQK524303:PQN524306 QAG524303:QAJ524306 QKC524303:QKF524306 QTY524303:QUB524306 RDU524303:RDX524306 RNQ524303:RNT524306 RXM524303:RXP524306 SHI524303:SHL524306 SRE524303:SRH524306 TBA524303:TBD524306 TKW524303:TKZ524306 TUS524303:TUV524306 UEO524303:UER524306 UOK524303:UON524306 UYG524303:UYJ524306 VIC524303:VIF524306 VRY524303:VSB524306 WBU524303:WBX524306 WLQ524303:WLT524306 WVM524303:WVP524306 E589839:H589842 JA589839:JD589842 SW589839:SZ589842 ACS589839:ACV589842 AMO589839:AMR589842 AWK589839:AWN589842 BGG589839:BGJ589842 BQC589839:BQF589842 BZY589839:CAB589842 CJU589839:CJX589842 CTQ589839:CTT589842 DDM589839:DDP589842 DNI589839:DNL589842 DXE589839:DXH589842 EHA589839:EHD589842 EQW589839:EQZ589842 FAS589839:FAV589842 FKO589839:FKR589842 FUK589839:FUN589842 GEG589839:GEJ589842 GOC589839:GOF589842 GXY589839:GYB589842 HHU589839:HHX589842 HRQ589839:HRT589842 IBM589839:IBP589842 ILI589839:ILL589842 IVE589839:IVH589842 JFA589839:JFD589842 JOW589839:JOZ589842 JYS589839:JYV589842 KIO589839:KIR589842 KSK589839:KSN589842 LCG589839:LCJ589842 LMC589839:LMF589842 LVY589839:LWB589842 MFU589839:MFX589842 MPQ589839:MPT589842 MZM589839:MZP589842 NJI589839:NJL589842 NTE589839:NTH589842 ODA589839:ODD589842 OMW589839:OMZ589842 OWS589839:OWV589842 PGO589839:PGR589842 PQK589839:PQN589842 QAG589839:QAJ589842 QKC589839:QKF589842 QTY589839:QUB589842 RDU589839:RDX589842 RNQ589839:RNT589842 RXM589839:RXP589842 SHI589839:SHL589842 SRE589839:SRH589842 TBA589839:TBD589842 TKW589839:TKZ589842 TUS589839:TUV589842 UEO589839:UER589842 UOK589839:UON589842 UYG589839:UYJ589842 VIC589839:VIF589842 VRY589839:VSB589842 WBU589839:WBX589842 WLQ589839:WLT589842 WVM589839:WVP589842 E655375:H655378 JA655375:JD655378 SW655375:SZ655378 ACS655375:ACV655378 AMO655375:AMR655378 AWK655375:AWN655378 BGG655375:BGJ655378 BQC655375:BQF655378 BZY655375:CAB655378 CJU655375:CJX655378 CTQ655375:CTT655378 DDM655375:DDP655378 DNI655375:DNL655378 DXE655375:DXH655378 EHA655375:EHD655378 EQW655375:EQZ655378 FAS655375:FAV655378 FKO655375:FKR655378 FUK655375:FUN655378 GEG655375:GEJ655378 GOC655375:GOF655378 GXY655375:GYB655378 HHU655375:HHX655378 HRQ655375:HRT655378 IBM655375:IBP655378 ILI655375:ILL655378 IVE655375:IVH655378 JFA655375:JFD655378 JOW655375:JOZ655378 JYS655375:JYV655378 KIO655375:KIR655378 KSK655375:KSN655378 LCG655375:LCJ655378 LMC655375:LMF655378 LVY655375:LWB655378 MFU655375:MFX655378 MPQ655375:MPT655378 MZM655375:MZP655378 NJI655375:NJL655378 NTE655375:NTH655378 ODA655375:ODD655378 OMW655375:OMZ655378 OWS655375:OWV655378 PGO655375:PGR655378 PQK655375:PQN655378 QAG655375:QAJ655378 QKC655375:QKF655378 QTY655375:QUB655378 RDU655375:RDX655378 RNQ655375:RNT655378 RXM655375:RXP655378 SHI655375:SHL655378 SRE655375:SRH655378 TBA655375:TBD655378 TKW655375:TKZ655378 TUS655375:TUV655378 UEO655375:UER655378 UOK655375:UON655378 UYG655375:UYJ655378 VIC655375:VIF655378 VRY655375:VSB655378 WBU655375:WBX655378 WLQ655375:WLT655378 WVM655375:WVP655378 E720911:H720914 JA720911:JD720914 SW720911:SZ720914 ACS720911:ACV720914 AMO720911:AMR720914 AWK720911:AWN720914 BGG720911:BGJ720914 BQC720911:BQF720914 BZY720911:CAB720914 CJU720911:CJX720914 CTQ720911:CTT720914 DDM720911:DDP720914 DNI720911:DNL720914 DXE720911:DXH720914 EHA720911:EHD720914 EQW720911:EQZ720914 FAS720911:FAV720914 FKO720911:FKR720914 FUK720911:FUN720914 GEG720911:GEJ720914 GOC720911:GOF720914 GXY720911:GYB720914 HHU720911:HHX720914 HRQ720911:HRT720914 IBM720911:IBP720914 ILI720911:ILL720914 IVE720911:IVH720914 JFA720911:JFD720914 JOW720911:JOZ720914 JYS720911:JYV720914 KIO720911:KIR720914 KSK720911:KSN720914 LCG720911:LCJ720914 LMC720911:LMF720914 LVY720911:LWB720914 MFU720911:MFX720914 MPQ720911:MPT720914 MZM720911:MZP720914 NJI720911:NJL720914 NTE720911:NTH720914 ODA720911:ODD720914 OMW720911:OMZ720914 OWS720911:OWV720914 PGO720911:PGR720914 PQK720911:PQN720914 QAG720911:QAJ720914 QKC720911:QKF720914 QTY720911:QUB720914 RDU720911:RDX720914 RNQ720911:RNT720914 RXM720911:RXP720914 SHI720911:SHL720914 SRE720911:SRH720914 TBA720911:TBD720914 TKW720911:TKZ720914 TUS720911:TUV720914 UEO720911:UER720914 UOK720911:UON720914 UYG720911:UYJ720914 VIC720911:VIF720914 VRY720911:VSB720914 WBU720911:WBX720914 WLQ720911:WLT720914 WVM720911:WVP720914 E786447:H786450 JA786447:JD786450 SW786447:SZ786450 ACS786447:ACV786450 AMO786447:AMR786450 AWK786447:AWN786450 BGG786447:BGJ786450 BQC786447:BQF786450 BZY786447:CAB786450 CJU786447:CJX786450 CTQ786447:CTT786450 DDM786447:DDP786450 DNI786447:DNL786450 DXE786447:DXH786450 EHA786447:EHD786450 EQW786447:EQZ786450 FAS786447:FAV786450 FKO786447:FKR786450 FUK786447:FUN786450 GEG786447:GEJ786450 GOC786447:GOF786450 GXY786447:GYB786450 HHU786447:HHX786450 HRQ786447:HRT786450 IBM786447:IBP786450 ILI786447:ILL786450 IVE786447:IVH786450 JFA786447:JFD786450 JOW786447:JOZ786450 JYS786447:JYV786450 KIO786447:KIR786450 KSK786447:KSN786450 LCG786447:LCJ786450 LMC786447:LMF786450 LVY786447:LWB786450 MFU786447:MFX786450 MPQ786447:MPT786450 MZM786447:MZP786450 NJI786447:NJL786450 NTE786447:NTH786450 ODA786447:ODD786450 OMW786447:OMZ786450 OWS786447:OWV786450 PGO786447:PGR786450 PQK786447:PQN786450 QAG786447:QAJ786450 QKC786447:QKF786450 QTY786447:QUB786450 RDU786447:RDX786450 RNQ786447:RNT786450 RXM786447:RXP786450 SHI786447:SHL786450 SRE786447:SRH786450 TBA786447:TBD786450 TKW786447:TKZ786450 TUS786447:TUV786450 UEO786447:UER786450 UOK786447:UON786450 UYG786447:UYJ786450 VIC786447:VIF786450 VRY786447:VSB786450 WBU786447:WBX786450 WLQ786447:WLT786450 WVM786447:WVP786450 E851983:H851986 JA851983:JD851986 SW851983:SZ851986 ACS851983:ACV851986 AMO851983:AMR851986 AWK851983:AWN851986 BGG851983:BGJ851986 BQC851983:BQF851986 BZY851983:CAB851986 CJU851983:CJX851986 CTQ851983:CTT851986 DDM851983:DDP851986 DNI851983:DNL851986 DXE851983:DXH851986 EHA851983:EHD851986 EQW851983:EQZ851986 FAS851983:FAV851986 FKO851983:FKR851986 FUK851983:FUN851986 GEG851983:GEJ851986 GOC851983:GOF851986 GXY851983:GYB851986 HHU851983:HHX851986 HRQ851983:HRT851986 IBM851983:IBP851986 ILI851983:ILL851986 IVE851983:IVH851986 JFA851983:JFD851986 JOW851983:JOZ851986 JYS851983:JYV851986 KIO851983:KIR851986 KSK851983:KSN851986 LCG851983:LCJ851986 LMC851983:LMF851986 LVY851983:LWB851986 MFU851983:MFX851986 MPQ851983:MPT851986 MZM851983:MZP851986 NJI851983:NJL851986 NTE851983:NTH851986 ODA851983:ODD851986 OMW851983:OMZ851986 OWS851983:OWV851986 PGO851983:PGR851986 PQK851983:PQN851986 QAG851983:QAJ851986 QKC851983:QKF851986 QTY851983:QUB851986 RDU851983:RDX851986 RNQ851983:RNT851986 RXM851983:RXP851986 SHI851983:SHL851986 SRE851983:SRH851986 TBA851983:TBD851986 TKW851983:TKZ851986 TUS851983:TUV851986 UEO851983:UER851986 UOK851983:UON851986 UYG851983:UYJ851986 VIC851983:VIF851986 VRY851983:VSB851986 WBU851983:WBX851986 WLQ851983:WLT851986 WVM851983:WVP851986 E917519:H917522 JA917519:JD917522 SW917519:SZ917522 ACS917519:ACV917522 AMO917519:AMR917522 AWK917519:AWN917522 BGG917519:BGJ917522 BQC917519:BQF917522 BZY917519:CAB917522 CJU917519:CJX917522 CTQ917519:CTT917522 DDM917519:DDP917522 DNI917519:DNL917522 DXE917519:DXH917522 EHA917519:EHD917522 EQW917519:EQZ917522 FAS917519:FAV917522 FKO917519:FKR917522 FUK917519:FUN917522 GEG917519:GEJ917522 GOC917519:GOF917522 GXY917519:GYB917522 HHU917519:HHX917522 HRQ917519:HRT917522 IBM917519:IBP917522 ILI917519:ILL917522 IVE917519:IVH917522 JFA917519:JFD917522 JOW917519:JOZ917522 JYS917519:JYV917522 KIO917519:KIR917522 KSK917519:KSN917522 LCG917519:LCJ917522 LMC917519:LMF917522 LVY917519:LWB917522 MFU917519:MFX917522 MPQ917519:MPT917522 MZM917519:MZP917522 NJI917519:NJL917522 NTE917519:NTH917522 ODA917519:ODD917522 OMW917519:OMZ917522 OWS917519:OWV917522 PGO917519:PGR917522 PQK917519:PQN917522 QAG917519:QAJ917522 QKC917519:QKF917522 QTY917519:QUB917522 RDU917519:RDX917522 RNQ917519:RNT917522 RXM917519:RXP917522 SHI917519:SHL917522 SRE917519:SRH917522 TBA917519:TBD917522 TKW917519:TKZ917522 TUS917519:TUV917522 UEO917519:UER917522 UOK917519:UON917522 UYG917519:UYJ917522 VIC917519:VIF917522 VRY917519:VSB917522 WBU917519:WBX917522 WLQ917519:WLT917522 WVM917519:WVP917522 E983055:H983058 JA983055:JD983058 SW983055:SZ983058 ACS983055:ACV983058 AMO983055:AMR983058 AWK983055:AWN983058 BGG983055:BGJ983058 BQC983055:BQF983058 BZY983055:CAB983058 CJU983055:CJX983058 CTQ983055:CTT983058 DDM983055:DDP983058 DNI983055:DNL983058 DXE983055:DXH983058 EHA983055:EHD983058 EQW983055:EQZ983058 FAS983055:FAV983058 FKO983055:FKR983058 FUK983055:FUN983058 GEG983055:GEJ983058 GOC983055:GOF983058 GXY983055:GYB983058 HHU983055:HHX983058 HRQ983055:HRT983058 IBM983055:IBP983058 ILI983055:ILL983058 IVE983055:IVH983058 JFA983055:JFD983058 JOW983055:JOZ983058 JYS983055:JYV983058 KIO983055:KIR983058 KSK983055:KSN983058 LCG983055:LCJ983058 LMC983055:LMF983058 LVY983055:LWB983058 MFU983055:MFX983058 MPQ983055:MPT983058 MZM983055:MZP983058 NJI983055:NJL983058 NTE983055:NTH983058 ODA983055:ODD983058 OMW983055:OMZ983058 OWS983055:OWV983058 PGO983055:PGR983058 PQK983055:PQN983058 QAG983055:QAJ983058 QKC983055:QKF983058 QTY983055:QUB983058 RDU983055:RDX983058 RNQ983055:RNT983058 RXM983055:RXP983058 SHI983055:SHL983058 SRE983055:SRH983058 TBA983055:TBD983058 TKW983055:TKZ983058 TUS983055:TUV983058 UEO983055:UER983058 UOK983055:UON983058 UYG983055:UYJ983058 VIC983055:VIF983058 VRY983055:VSB983058 WBU983055:WBX983058 WLQ983055:WLT983058 WVM983055:WVP983058 L10:O12 JH10:JK12 TD10:TG12 ACZ10:ADC12 AMV10:AMY12 AWR10:AWU12 BGN10:BGQ12 BQJ10:BQM12 CAF10:CAI12 CKB10:CKE12 CTX10:CUA12 DDT10:DDW12 DNP10:DNS12 DXL10:DXO12 EHH10:EHK12 ERD10:ERG12 FAZ10:FBC12 FKV10:FKY12 FUR10:FUU12 GEN10:GEQ12 GOJ10:GOM12 GYF10:GYI12 HIB10:HIE12 HRX10:HSA12 IBT10:IBW12 ILP10:ILS12 IVL10:IVO12 JFH10:JFK12 JPD10:JPG12 JYZ10:JZC12 KIV10:KIY12 KSR10:KSU12 LCN10:LCQ12 LMJ10:LMM12 LWF10:LWI12 MGB10:MGE12 MPX10:MQA12 MZT10:MZW12 NJP10:NJS12 NTL10:NTO12 ODH10:ODK12 OND10:ONG12 OWZ10:OXC12 PGV10:PGY12 PQR10:PQU12 QAN10:QAQ12 QKJ10:QKM12 QUF10:QUI12 REB10:REE12 RNX10:ROA12 RXT10:RXW12 SHP10:SHS12 SRL10:SRO12 TBH10:TBK12 TLD10:TLG12 TUZ10:TVC12 UEV10:UEY12 UOR10:UOU12 UYN10:UYQ12 VIJ10:VIM12 VSF10:VSI12 WCB10:WCE12 WLX10:WMA12 WVT10:WVW12 L65546:O65548 JH65546:JK65548 TD65546:TG65548 ACZ65546:ADC65548 AMV65546:AMY65548 AWR65546:AWU65548 BGN65546:BGQ65548 BQJ65546:BQM65548 CAF65546:CAI65548 CKB65546:CKE65548 CTX65546:CUA65548 DDT65546:DDW65548 DNP65546:DNS65548 DXL65546:DXO65548 EHH65546:EHK65548 ERD65546:ERG65548 FAZ65546:FBC65548 FKV65546:FKY65548 FUR65546:FUU65548 GEN65546:GEQ65548 GOJ65546:GOM65548 GYF65546:GYI65548 HIB65546:HIE65548 HRX65546:HSA65548 IBT65546:IBW65548 ILP65546:ILS65548 IVL65546:IVO65548 JFH65546:JFK65548 JPD65546:JPG65548 JYZ65546:JZC65548 KIV65546:KIY65548 KSR65546:KSU65548 LCN65546:LCQ65548 LMJ65546:LMM65548 LWF65546:LWI65548 MGB65546:MGE65548 MPX65546:MQA65548 MZT65546:MZW65548 NJP65546:NJS65548 NTL65546:NTO65548 ODH65546:ODK65548 OND65546:ONG65548 OWZ65546:OXC65548 PGV65546:PGY65548 PQR65546:PQU65548 QAN65546:QAQ65548 QKJ65546:QKM65548 QUF65546:QUI65548 REB65546:REE65548 RNX65546:ROA65548 RXT65546:RXW65548 SHP65546:SHS65548 SRL65546:SRO65548 TBH65546:TBK65548 TLD65546:TLG65548 TUZ65546:TVC65548 UEV65546:UEY65548 UOR65546:UOU65548 UYN65546:UYQ65548 VIJ65546:VIM65548 VSF65546:VSI65548 WCB65546:WCE65548 WLX65546:WMA65548 WVT65546:WVW65548 L131082:O131084 JH131082:JK131084 TD131082:TG131084 ACZ131082:ADC131084 AMV131082:AMY131084 AWR131082:AWU131084 BGN131082:BGQ131084 BQJ131082:BQM131084 CAF131082:CAI131084 CKB131082:CKE131084 CTX131082:CUA131084 DDT131082:DDW131084 DNP131082:DNS131084 DXL131082:DXO131084 EHH131082:EHK131084 ERD131082:ERG131084 FAZ131082:FBC131084 FKV131082:FKY131084 FUR131082:FUU131084 GEN131082:GEQ131084 GOJ131082:GOM131084 GYF131082:GYI131084 HIB131082:HIE131084 HRX131082:HSA131084 IBT131082:IBW131084 ILP131082:ILS131084 IVL131082:IVO131084 JFH131082:JFK131084 JPD131082:JPG131084 JYZ131082:JZC131084 KIV131082:KIY131084 KSR131082:KSU131084 LCN131082:LCQ131084 LMJ131082:LMM131084 LWF131082:LWI131084 MGB131082:MGE131084 MPX131082:MQA131084 MZT131082:MZW131084 NJP131082:NJS131084 NTL131082:NTO131084 ODH131082:ODK131084 OND131082:ONG131084 OWZ131082:OXC131084 PGV131082:PGY131084 PQR131082:PQU131084 QAN131082:QAQ131084 QKJ131082:QKM131084 QUF131082:QUI131084 REB131082:REE131084 RNX131082:ROA131084 RXT131082:RXW131084 SHP131082:SHS131084 SRL131082:SRO131084 TBH131082:TBK131084 TLD131082:TLG131084 TUZ131082:TVC131084 UEV131082:UEY131084 UOR131082:UOU131084 UYN131082:UYQ131084 VIJ131082:VIM131084 VSF131082:VSI131084 WCB131082:WCE131084 WLX131082:WMA131084 WVT131082:WVW131084 L196618:O196620 JH196618:JK196620 TD196618:TG196620 ACZ196618:ADC196620 AMV196618:AMY196620 AWR196618:AWU196620 BGN196618:BGQ196620 BQJ196618:BQM196620 CAF196618:CAI196620 CKB196618:CKE196620 CTX196618:CUA196620 DDT196618:DDW196620 DNP196618:DNS196620 DXL196618:DXO196620 EHH196618:EHK196620 ERD196618:ERG196620 FAZ196618:FBC196620 FKV196618:FKY196620 FUR196618:FUU196620 GEN196618:GEQ196620 GOJ196618:GOM196620 GYF196618:GYI196620 HIB196618:HIE196620 HRX196618:HSA196620 IBT196618:IBW196620 ILP196618:ILS196620 IVL196618:IVO196620 JFH196618:JFK196620 JPD196618:JPG196620 JYZ196618:JZC196620 KIV196618:KIY196620 KSR196618:KSU196620 LCN196618:LCQ196620 LMJ196618:LMM196620 LWF196618:LWI196620 MGB196618:MGE196620 MPX196618:MQA196620 MZT196618:MZW196620 NJP196618:NJS196620 NTL196618:NTO196620 ODH196618:ODK196620 OND196618:ONG196620 OWZ196618:OXC196620 PGV196618:PGY196620 PQR196618:PQU196620 QAN196618:QAQ196620 QKJ196618:QKM196620 QUF196618:QUI196620 REB196618:REE196620 RNX196618:ROA196620 RXT196618:RXW196620 SHP196618:SHS196620 SRL196618:SRO196620 TBH196618:TBK196620 TLD196618:TLG196620 TUZ196618:TVC196620 UEV196618:UEY196620 UOR196618:UOU196620 UYN196618:UYQ196620 VIJ196618:VIM196620 VSF196618:VSI196620 WCB196618:WCE196620 WLX196618:WMA196620 WVT196618:WVW196620 L262154:O262156 JH262154:JK262156 TD262154:TG262156 ACZ262154:ADC262156 AMV262154:AMY262156 AWR262154:AWU262156 BGN262154:BGQ262156 BQJ262154:BQM262156 CAF262154:CAI262156 CKB262154:CKE262156 CTX262154:CUA262156 DDT262154:DDW262156 DNP262154:DNS262156 DXL262154:DXO262156 EHH262154:EHK262156 ERD262154:ERG262156 FAZ262154:FBC262156 FKV262154:FKY262156 FUR262154:FUU262156 GEN262154:GEQ262156 GOJ262154:GOM262156 GYF262154:GYI262156 HIB262154:HIE262156 HRX262154:HSA262156 IBT262154:IBW262156 ILP262154:ILS262156 IVL262154:IVO262156 JFH262154:JFK262156 JPD262154:JPG262156 JYZ262154:JZC262156 KIV262154:KIY262156 KSR262154:KSU262156 LCN262154:LCQ262156 LMJ262154:LMM262156 LWF262154:LWI262156 MGB262154:MGE262156 MPX262154:MQA262156 MZT262154:MZW262156 NJP262154:NJS262156 NTL262154:NTO262156 ODH262154:ODK262156 OND262154:ONG262156 OWZ262154:OXC262156 PGV262154:PGY262156 PQR262154:PQU262156 QAN262154:QAQ262156 QKJ262154:QKM262156 QUF262154:QUI262156 REB262154:REE262156 RNX262154:ROA262156 RXT262154:RXW262156 SHP262154:SHS262156 SRL262154:SRO262156 TBH262154:TBK262156 TLD262154:TLG262156 TUZ262154:TVC262156 UEV262154:UEY262156 UOR262154:UOU262156 UYN262154:UYQ262156 VIJ262154:VIM262156 VSF262154:VSI262156 WCB262154:WCE262156 WLX262154:WMA262156 WVT262154:WVW262156 L327690:O327692 JH327690:JK327692 TD327690:TG327692 ACZ327690:ADC327692 AMV327690:AMY327692 AWR327690:AWU327692 BGN327690:BGQ327692 BQJ327690:BQM327692 CAF327690:CAI327692 CKB327690:CKE327692 CTX327690:CUA327692 DDT327690:DDW327692 DNP327690:DNS327692 DXL327690:DXO327692 EHH327690:EHK327692 ERD327690:ERG327692 FAZ327690:FBC327692 FKV327690:FKY327692 FUR327690:FUU327692 GEN327690:GEQ327692 GOJ327690:GOM327692 GYF327690:GYI327692 HIB327690:HIE327692 HRX327690:HSA327692 IBT327690:IBW327692 ILP327690:ILS327692 IVL327690:IVO327692 JFH327690:JFK327692 JPD327690:JPG327692 JYZ327690:JZC327692 KIV327690:KIY327692 KSR327690:KSU327692 LCN327690:LCQ327692 LMJ327690:LMM327692 LWF327690:LWI327692 MGB327690:MGE327692 MPX327690:MQA327692 MZT327690:MZW327692 NJP327690:NJS327692 NTL327690:NTO327692 ODH327690:ODK327692 OND327690:ONG327692 OWZ327690:OXC327692 PGV327690:PGY327692 PQR327690:PQU327692 QAN327690:QAQ327692 QKJ327690:QKM327692 QUF327690:QUI327692 REB327690:REE327692 RNX327690:ROA327692 RXT327690:RXW327692 SHP327690:SHS327692 SRL327690:SRO327692 TBH327690:TBK327692 TLD327690:TLG327692 TUZ327690:TVC327692 UEV327690:UEY327692 UOR327690:UOU327692 UYN327690:UYQ327692 VIJ327690:VIM327692 VSF327690:VSI327692 WCB327690:WCE327692 WLX327690:WMA327692 WVT327690:WVW327692 L393226:O393228 JH393226:JK393228 TD393226:TG393228 ACZ393226:ADC393228 AMV393226:AMY393228 AWR393226:AWU393228 BGN393226:BGQ393228 BQJ393226:BQM393228 CAF393226:CAI393228 CKB393226:CKE393228 CTX393226:CUA393228 DDT393226:DDW393228 DNP393226:DNS393228 DXL393226:DXO393228 EHH393226:EHK393228 ERD393226:ERG393228 FAZ393226:FBC393228 FKV393226:FKY393228 FUR393226:FUU393228 GEN393226:GEQ393228 GOJ393226:GOM393228 GYF393226:GYI393228 HIB393226:HIE393228 HRX393226:HSA393228 IBT393226:IBW393228 ILP393226:ILS393228 IVL393226:IVO393228 JFH393226:JFK393228 JPD393226:JPG393228 JYZ393226:JZC393228 KIV393226:KIY393228 KSR393226:KSU393228 LCN393226:LCQ393228 LMJ393226:LMM393228 LWF393226:LWI393228 MGB393226:MGE393228 MPX393226:MQA393228 MZT393226:MZW393228 NJP393226:NJS393228 NTL393226:NTO393228 ODH393226:ODK393228 OND393226:ONG393228 OWZ393226:OXC393228 PGV393226:PGY393228 PQR393226:PQU393228 QAN393226:QAQ393228 QKJ393226:QKM393228 QUF393226:QUI393228 REB393226:REE393228 RNX393226:ROA393228 RXT393226:RXW393228 SHP393226:SHS393228 SRL393226:SRO393228 TBH393226:TBK393228 TLD393226:TLG393228 TUZ393226:TVC393228 UEV393226:UEY393228 UOR393226:UOU393228 UYN393226:UYQ393228 VIJ393226:VIM393228 VSF393226:VSI393228 WCB393226:WCE393228 WLX393226:WMA393228 WVT393226:WVW393228 L458762:O458764 JH458762:JK458764 TD458762:TG458764 ACZ458762:ADC458764 AMV458762:AMY458764 AWR458762:AWU458764 BGN458762:BGQ458764 BQJ458762:BQM458764 CAF458762:CAI458764 CKB458762:CKE458764 CTX458762:CUA458764 DDT458762:DDW458764 DNP458762:DNS458764 DXL458762:DXO458764 EHH458762:EHK458764 ERD458762:ERG458764 FAZ458762:FBC458764 FKV458762:FKY458764 FUR458762:FUU458764 GEN458762:GEQ458764 GOJ458762:GOM458764 GYF458762:GYI458764 HIB458762:HIE458764 HRX458762:HSA458764 IBT458762:IBW458764 ILP458762:ILS458764 IVL458762:IVO458764 JFH458762:JFK458764 JPD458762:JPG458764 JYZ458762:JZC458764 KIV458762:KIY458764 KSR458762:KSU458764 LCN458762:LCQ458764 LMJ458762:LMM458764 LWF458762:LWI458764 MGB458762:MGE458764 MPX458762:MQA458764 MZT458762:MZW458764 NJP458762:NJS458764 NTL458762:NTO458764 ODH458762:ODK458764 OND458762:ONG458764 OWZ458762:OXC458764 PGV458762:PGY458764 PQR458762:PQU458764 QAN458762:QAQ458764 QKJ458762:QKM458764 QUF458762:QUI458764 REB458762:REE458764 RNX458762:ROA458764 RXT458762:RXW458764 SHP458762:SHS458764 SRL458762:SRO458764 TBH458762:TBK458764 TLD458762:TLG458764 TUZ458762:TVC458764 UEV458762:UEY458764 UOR458762:UOU458764 UYN458762:UYQ458764 VIJ458762:VIM458764 VSF458762:VSI458764 WCB458762:WCE458764 WLX458762:WMA458764 WVT458762:WVW458764 L524298:O524300 JH524298:JK524300 TD524298:TG524300 ACZ524298:ADC524300 AMV524298:AMY524300 AWR524298:AWU524300 BGN524298:BGQ524300 BQJ524298:BQM524300 CAF524298:CAI524300 CKB524298:CKE524300 CTX524298:CUA524300 DDT524298:DDW524300 DNP524298:DNS524300 DXL524298:DXO524300 EHH524298:EHK524300 ERD524298:ERG524300 FAZ524298:FBC524300 FKV524298:FKY524300 FUR524298:FUU524300 GEN524298:GEQ524300 GOJ524298:GOM524300 GYF524298:GYI524300 HIB524298:HIE524300 HRX524298:HSA524300 IBT524298:IBW524300 ILP524298:ILS524300 IVL524298:IVO524300 JFH524298:JFK524300 JPD524298:JPG524300 JYZ524298:JZC524300 KIV524298:KIY524300 KSR524298:KSU524300 LCN524298:LCQ524300 LMJ524298:LMM524300 LWF524298:LWI524300 MGB524298:MGE524300 MPX524298:MQA524300 MZT524298:MZW524300 NJP524298:NJS524300 NTL524298:NTO524300 ODH524298:ODK524300 OND524298:ONG524300 OWZ524298:OXC524300 PGV524298:PGY524300 PQR524298:PQU524300 QAN524298:QAQ524300 QKJ524298:QKM524300 QUF524298:QUI524300 REB524298:REE524300 RNX524298:ROA524300 RXT524298:RXW524300 SHP524298:SHS524300 SRL524298:SRO524300 TBH524298:TBK524300 TLD524298:TLG524300 TUZ524298:TVC524300 UEV524298:UEY524300 UOR524298:UOU524300 UYN524298:UYQ524300 VIJ524298:VIM524300 VSF524298:VSI524300 WCB524298:WCE524300 WLX524298:WMA524300 WVT524298:WVW524300 L589834:O589836 JH589834:JK589836 TD589834:TG589836 ACZ589834:ADC589836 AMV589834:AMY589836 AWR589834:AWU589836 BGN589834:BGQ589836 BQJ589834:BQM589836 CAF589834:CAI589836 CKB589834:CKE589836 CTX589834:CUA589836 DDT589834:DDW589836 DNP589834:DNS589836 DXL589834:DXO589836 EHH589834:EHK589836 ERD589834:ERG589836 FAZ589834:FBC589836 FKV589834:FKY589836 FUR589834:FUU589836 GEN589834:GEQ589836 GOJ589834:GOM589836 GYF589834:GYI589836 HIB589834:HIE589836 HRX589834:HSA589836 IBT589834:IBW589836 ILP589834:ILS589836 IVL589834:IVO589836 JFH589834:JFK589836 JPD589834:JPG589836 JYZ589834:JZC589836 KIV589834:KIY589836 KSR589834:KSU589836 LCN589834:LCQ589836 LMJ589834:LMM589836 LWF589834:LWI589836 MGB589834:MGE589836 MPX589834:MQA589836 MZT589834:MZW589836 NJP589834:NJS589836 NTL589834:NTO589836 ODH589834:ODK589836 OND589834:ONG589836 OWZ589834:OXC589836 PGV589834:PGY589836 PQR589834:PQU589836 QAN589834:QAQ589836 QKJ589834:QKM589836 QUF589834:QUI589836 REB589834:REE589836 RNX589834:ROA589836 RXT589834:RXW589836 SHP589834:SHS589836 SRL589834:SRO589836 TBH589834:TBK589836 TLD589834:TLG589836 TUZ589834:TVC589836 UEV589834:UEY589836 UOR589834:UOU589836 UYN589834:UYQ589836 VIJ589834:VIM589836 VSF589834:VSI589836 WCB589834:WCE589836 WLX589834:WMA589836 WVT589834:WVW589836 L655370:O655372 JH655370:JK655372 TD655370:TG655372 ACZ655370:ADC655372 AMV655370:AMY655372 AWR655370:AWU655372 BGN655370:BGQ655372 BQJ655370:BQM655372 CAF655370:CAI655372 CKB655370:CKE655372 CTX655370:CUA655372 DDT655370:DDW655372 DNP655370:DNS655372 DXL655370:DXO655372 EHH655370:EHK655372 ERD655370:ERG655372 FAZ655370:FBC655372 FKV655370:FKY655372 FUR655370:FUU655372 GEN655370:GEQ655372 GOJ655370:GOM655372 GYF655370:GYI655372 HIB655370:HIE655372 HRX655370:HSA655372 IBT655370:IBW655372 ILP655370:ILS655372 IVL655370:IVO655372 JFH655370:JFK655372 JPD655370:JPG655372 JYZ655370:JZC655372 KIV655370:KIY655372 KSR655370:KSU655372 LCN655370:LCQ655372 LMJ655370:LMM655372 LWF655370:LWI655372 MGB655370:MGE655372 MPX655370:MQA655372 MZT655370:MZW655372 NJP655370:NJS655372 NTL655370:NTO655372 ODH655370:ODK655372 OND655370:ONG655372 OWZ655370:OXC655372 PGV655370:PGY655372 PQR655370:PQU655372 QAN655370:QAQ655372 QKJ655370:QKM655372 QUF655370:QUI655372 REB655370:REE655372 RNX655370:ROA655372 RXT655370:RXW655372 SHP655370:SHS655372 SRL655370:SRO655372 TBH655370:TBK655372 TLD655370:TLG655372 TUZ655370:TVC655372 UEV655370:UEY655372 UOR655370:UOU655372 UYN655370:UYQ655372 VIJ655370:VIM655372 VSF655370:VSI655372 WCB655370:WCE655372 WLX655370:WMA655372 WVT655370:WVW655372 L720906:O720908 JH720906:JK720908 TD720906:TG720908 ACZ720906:ADC720908 AMV720906:AMY720908 AWR720906:AWU720908 BGN720906:BGQ720908 BQJ720906:BQM720908 CAF720906:CAI720908 CKB720906:CKE720908 CTX720906:CUA720908 DDT720906:DDW720908 DNP720906:DNS720908 DXL720906:DXO720908 EHH720906:EHK720908 ERD720906:ERG720908 FAZ720906:FBC720908 FKV720906:FKY720908 FUR720906:FUU720908 GEN720906:GEQ720908 GOJ720906:GOM720908 GYF720906:GYI720908 HIB720906:HIE720908 HRX720906:HSA720908 IBT720906:IBW720908 ILP720906:ILS720908 IVL720906:IVO720908 JFH720906:JFK720908 JPD720906:JPG720908 JYZ720906:JZC720908 KIV720906:KIY720908 KSR720906:KSU720908 LCN720906:LCQ720908 LMJ720906:LMM720908 LWF720906:LWI720908 MGB720906:MGE720908 MPX720906:MQA720908 MZT720906:MZW720908 NJP720906:NJS720908 NTL720906:NTO720908 ODH720906:ODK720908 OND720906:ONG720908 OWZ720906:OXC720908 PGV720906:PGY720908 PQR720906:PQU720908 QAN720906:QAQ720908 QKJ720906:QKM720908 QUF720906:QUI720908 REB720906:REE720908 RNX720906:ROA720908 RXT720906:RXW720908 SHP720906:SHS720908 SRL720906:SRO720908 TBH720906:TBK720908 TLD720906:TLG720908 TUZ720906:TVC720908 UEV720906:UEY720908 UOR720906:UOU720908 UYN720906:UYQ720908 VIJ720906:VIM720908 VSF720906:VSI720908 WCB720906:WCE720908 WLX720906:WMA720908 WVT720906:WVW720908 L786442:O786444 JH786442:JK786444 TD786442:TG786444 ACZ786442:ADC786444 AMV786442:AMY786444 AWR786442:AWU786444 BGN786442:BGQ786444 BQJ786442:BQM786444 CAF786442:CAI786444 CKB786442:CKE786444 CTX786442:CUA786444 DDT786442:DDW786444 DNP786442:DNS786444 DXL786442:DXO786444 EHH786442:EHK786444 ERD786442:ERG786444 FAZ786442:FBC786444 FKV786442:FKY786444 FUR786442:FUU786444 GEN786442:GEQ786444 GOJ786442:GOM786444 GYF786442:GYI786444 HIB786442:HIE786444 HRX786442:HSA786444 IBT786442:IBW786444 ILP786442:ILS786444 IVL786442:IVO786444 JFH786442:JFK786444 JPD786442:JPG786444 JYZ786442:JZC786444 KIV786442:KIY786444 KSR786442:KSU786444 LCN786442:LCQ786444 LMJ786442:LMM786444 LWF786442:LWI786444 MGB786442:MGE786444 MPX786442:MQA786444 MZT786442:MZW786444 NJP786442:NJS786444 NTL786442:NTO786444 ODH786442:ODK786444 OND786442:ONG786444 OWZ786442:OXC786444 PGV786442:PGY786444 PQR786442:PQU786444 QAN786442:QAQ786444 QKJ786442:QKM786444 QUF786442:QUI786444 REB786442:REE786444 RNX786442:ROA786444 RXT786442:RXW786444 SHP786442:SHS786444 SRL786442:SRO786444 TBH786442:TBK786444 TLD786442:TLG786444 TUZ786442:TVC786444 UEV786442:UEY786444 UOR786442:UOU786444 UYN786442:UYQ786444 VIJ786442:VIM786444 VSF786442:VSI786444 WCB786442:WCE786444 WLX786442:WMA786444 WVT786442:WVW786444 L851978:O851980 JH851978:JK851980 TD851978:TG851980 ACZ851978:ADC851980 AMV851978:AMY851980 AWR851978:AWU851980 BGN851978:BGQ851980 BQJ851978:BQM851980 CAF851978:CAI851980 CKB851978:CKE851980 CTX851978:CUA851980 DDT851978:DDW851980 DNP851978:DNS851980 DXL851978:DXO851980 EHH851978:EHK851980 ERD851978:ERG851980 FAZ851978:FBC851980 FKV851978:FKY851980 FUR851978:FUU851980 GEN851978:GEQ851980 GOJ851978:GOM851980 GYF851978:GYI851980 HIB851978:HIE851980 HRX851978:HSA851980 IBT851978:IBW851980 ILP851978:ILS851980 IVL851978:IVO851980 JFH851978:JFK851980 JPD851978:JPG851980 JYZ851978:JZC851980 KIV851978:KIY851980 KSR851978:KSU851980 LCN851978:LCQ851980 LMJ851978:LMM851980 LWF851978:LWI851980 MGB851978:MGE851980 MPX851978:MQA851980 MZT851978:MZW851980 NJP851978:NJS851980 NTL851978:NTO851980 ODH851978:ODK851980 OND851978:ONG851980 OWZ851978:OXC851980 PGV851978:PGY851980 PQR851978:PQU851980 QAN851978:QAQ851980 QKJ851978:QKM851980 QUF851978:QUI851980 REB851978:REE851980 RNX851978:ROA851980 RXT851978:RXW851980 SHP851978:SHS851980 SRL851978:SRO851980 TBH851978:TBK851980 TLD851978:TLG851980 TUZ851978:TVC851980 UEV851978:UEY851980 UOR851978:UOU851980 UYN851978:UYQ851980 VIJ851978:VIM851980 VSF851978:VSI851980 WCB851978:WCE851980 WLX851978:WMA851980 WVT851978:WVW851980 L917514:O917516 JH917514:JK917516 TD917514:TG917516 ACZ917514:ADC917516 AMV917514:AMY917516 AWR917514:AWU917516 BGN917514:BGQ917516 BQJ917514:BQM917516 CAF917514:CAI917516 CKB917514:CKE917516 CTX917514:CUA917516 DDT917514:DDW917516 DNP917514:DNS917516 DXL917514:DXO917516 EHH917514:EHK917516 ERD917514:ERG917516 FAZ917514:FBC917516 FKV917514:FKY917516 FUR917514:FUU917516 GEN917514:GEQ917516 GOJ917514:GOM917516 GYF917514:GYI917516 HIB917514:HIE917516 HRX917514:HSA917516 IBT917514:IBW917516 ILP917514:ILS917516 IVL917514:IVO917516 JFH917514:JFK917516 JPD917514:JPG917516 JYZ917514:JZC917516 KIV917514:KIY917516 KSR917514:KSU917516 LCN917514:LCQ917516 LMJ917514:LMM917516 LWF917514:LWI917516 MGB917514:MGE917516 MPX917514:MQA917516 MZT917514:MZW917516 NJP917514:NJS917516 NTL917514:NTO917516 ODH917514:ODK917516 OND917514:ONG917516 OWZ917514:OXC917516 PGV917514:PGY917516 PQR917514:PQU917516 QAN917514:QAQ917516 QKJ917514:QKM917516 QUF917514:QUI917516 REB917514:REE917516 RNX917514:ROA917516 RXT917514:RXW917516 SHP917514:SHS917516 SRL917514:SRO917516 TBH917514:TBK917516 TLD917514:TLG917516 TUZ917514:TVC917516 UEV917514:UEY917516 UOR917514:UOU917516 UYN917514:UYQ917516 VIJ917514:VIM917516 VSF917514:VSI917516 WCB917514:WCE917516 WLX917514:WMA917516 WVT917514:WVW917516 L983050:O983052 JH983050:JK983052 TD983050:TG983052 ACZ983050:ADC983052 AMV983050:AMY983052 AWR983050:AWU983052 BGN983050:BGQ983052 BQJ983050:BQM983052 CAF983050:CAI983052 CKB983050:CKE983052 CTX983050:CUA983052 DDT983050:DDW983052 DNP983050:DNS983052 DXL983050:DXO983052 EHH983050:EHK983052 ERD983050:ERG983052 FAZ983050:FBC983052 FKV983050:FKY983052 FUR983050:FUU983052 GEN983050:GEQ983052 GOJ983050:GOM983052 GYF983050:GYI983052 HIB983050:HIE983052 HRX983050:HSA983052 IBT983050:IBW983052 ILP983050:ILS983052 IVL983050:IVO983052 JFH983050:JFK983052 JPD983050:JPG983052 JYZ983050:JZC983052 KIV983050:KIY983052 KSR983050:KSU983052 LCN983050:LCQ983052 LMJ983050:LMM983052 LWF983050:LWI983052 MGB983050:MGE983052 MPX983050:MQA983052 MZT983050:MZW983052 NJP983050:NJS983052 NTL983050:NTO983052 ODH983050:ODK983052 OND983050:ONG983052 OWZ983050:OXC983052 PGV983050:PGY983052 PQR983050:PQU983052 QAN983050:QAQ983052 QKJ983050:QKM983052 QUF983050:QUI983052 REB983050:REE983052 RNX983050:ROA983052 RXT983050:RXW983052 SHP983050:SHS983052 SRL983050:SRO983052 TBH983050:TBK983052 TLD983050:TLG983052 TUZ983050:TVC983052 UEV983050:UEY983052 UOR983050:UOU983052 UYN983050:UYQ983052 VIJ983050:VIM983052 VSF983050:VSI983052 WCB983050:WCE983052 WLX983050:WMA983052 WVT983050:WVW983052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C46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G56:G57 JC56:JC57 SY56:SY57 ACU56:ACU57 AMQ56:AMQ57 AWM56:AWM57 BGI56:BGI57 BQE56:BQE57 CAA56:CAA57 CJW56:CJW57 CTS56:CTS57 DDO56:DDO57 DNK56:DNK57 DXG56:DXG57 EHC56:EHC57 EQY56:EQY57 FAU56:FAU57 FKQ56:FKQ57 FUM56:FUM57 GEI56:GEI57 GOE56:GOE57 GYA56:GYA57 HHW56:HHW57 HRS56:HRS57 IBO56:IBO57 ILK56:ILK57 IVG56:IVG57 JFC56:JFC57 JOY56:JOY57 JYU56:JYU57 KIQ56:KIQ57 KSM56:KSM57 LCI56:LCI57 LME56:LME57 LWA56:LWA57 MFW56:MFW57 MPS56:MPS57 MZO56:MZO57 NJK56:NJK57 NTG56:NTG57 ODC56:ODC57 OMY56:OMY57 OWU56:OWU57 PGQ56:PGQ57 PQM56:PQM57 QAI56:QAI57 QKE56:QKE57 QUA56:QUA57 RDW56:RDW57 RNS56:RNS57 RXO56:RXO57 SHK56:SHK57 SRG56:SRG57 TBC56:TBC57 TKY56:TKY57 TUU56:TUU57 UEQ56:UEQ57 UOM56:UOM57 UYI56:UYI57 VIE56:VIE57 VSA56:VSA57 WBW56:WBW57 WLS56:WLS57 WVO56:WVO57 G65592:G65593 JC65592:JC65593 SY65592:SY65593 ACU65592:ACU65593 AMQ65592:AMQ65593 AWM65592:AWM65593 BGI65592:BGI65593 BQE65592:BQE65593 CAA65592:CAA65593 CJW65592:CJW65593 CTS65592:CTS65593 DDO65592:DDO65593 DNK65592:DNK65593 DXG65592:DXG65593 EHC65592:EHC65593 EQY65592:EQY65593 FAU65592:FAU65593 FKQ65592:FKQ65593 FUM65592:FUM65593 GEI65592:GEI65593 GOE65592:GOE65593 GYA65592:GYA65593 HHW65592:HHW65593 HRS65592:HRS65593 IBO65592:IBO65593 ILK65592:ILK65593 IVG65592:IVG65593 JFC65592:JFC65593 JOY65592:JOY65593 JYU65592:JYU65593 KIQ65592:KIQ65593 KSM65592:KSM65593 LCI65592:LCI65593 LME65592:LME65593 LWA65592:LWA65593 MFW65592:MFW65593 MPS65592:MPS65593 MZO65592:MZO65593 NJK65592:NJK65593 NTG65592:NTG65593 ODC65592:ODC65593 OMY65592:OMY65593 OWU65592:OWU65593 PGQ65592:PGQ65593 PQM65592:PQM65593 QAI65592:QAI65593 QKE65592:QKE65593 QUA65592:QUA65593 RDW65592:RDW65593 RNS65592:RNS65593 RXO65592:RXO65593 SHK65592:SHK65593 SRG65592:SRG65593 TBC65592:TBC65593 TKY65592:TKY65593 TUU65592:TUU65593 UEQ65592:UEQ65593 UOM65592:UOM65593 UYI65592:UYI65593 VIE65592:VIE65593 VSA65592:VSA65593 WBW65592:WBW65593 WLS65592:WLS65593 WVO65592:WVO65593 G131128:G131129 JC131128:JC131129 SY131128:SY131129 ACU131128:ACU131129 AMQ131128:AMQ131129 AWM131128:AWM131129 BGI131128:BGI131129 BQE131128:BQE131129 CAA131128:CAA131129 CJW131128:CJW131129 CTS131128:CTS131129 DDO131128:DDO131129 DNK131128:DNK131129 DXG131128:DXG131129 EHC131128:EHC131129 EQY131128:EQY131129 FAU131128:FAU131129 FKQ131128:FKQ131129 FUM131128:FUM131129 GEI131128:GEI131129 GOE131128:GOE131129 GYA131128:GYA131129 HHW131128:HHW131129 HRS131128:HRS131129 IBO131128:IBO131129 ILK131128:ILK131129 IVG131128:IVG131129 JFC131128:JFC131129 JOY131128:JOY131129 JYU131128:JYU131129 KIQ131128:KIQ131129 KSM131128:KSM131129 LCI131128:LCI131129 LME131128:LME131129 LWA131128:LWA131129 MFW131128:MFW131129 MPS131128:MPS131129 MZO131128:MZO131129 NJK131128:NJK131129 NTG131128:NTG131129 ODC131128:ODC131129 OMY131128:OMY131129 OWU131128:OWU131129 PGQ131128:PGQ131129 PQM131128:PQM131129 QAI131128:QAI131129 QKE131128:QKE131129 QUA131128:QUA131129 RDW131128:RDW131129 RNS131128:RNS131129 RXO131128:RXO131129 SHK131128:SHK131129 SRG131128:SRG131129 TBC131128:TBC131129 TKY131128:TKY131129 TUU131128:TUU131129 UEQ131128:UEQ131129 UOM131128:UOM131129 UYI131128:UYI131129 VIE131128:VIE131129 VSA131128:VSA131129 WBW131128:WBW131129 WLS131128:WLS131129 WVO131128:WVO131129 G196664:G196665 JC196664:JC196665 SY196664:SY196665 ACU196664:ACU196665 AMQ196664:AMQ196665 AWM196664:AWM196665 BGI196664:BGI196665 BQE196664:BQE196665 CAA196664:CAA196665 CJW196664:CJW196665 CTS196664:CTS196665 DDO196664:DDO196665 DNK196664:DNK196665 DXG196664:DXG196665 EHC196664:EHC196665 EQY196664:EQY196665 FAU196664:FAU196665 FKQ196664:FKQ196665 FUM196664:FUM196665 GEI196664:GEI196665 GOE196664:GOE196665 GYA196664:GYA196665 HHW196664:HHW196665 HRS196664:HRS196665 IBO196664:IBO196665 ILK196664:ILK196665 IVG196664:IVG196665 JFC196664:JFC196665 JOY196664:JOY196665 JYU196664:JYU196665 KIQ196664:KIQ196665 KSM196664:KSM196665 LCI196664:LCI196665 LME196664:LME196665 LWA196664:LWA196665 MFW196664:MFW196665 MPS196664:MPS196665 MZO196664:MZO196665 NJK196664:NJK196665 NTG196664:NTG196665 ODC196664:ODC196665 OMY196664:OMY196665 OWU196664:OWU196665 PGQ196664:PGQ196665 PQM196664:PQM196665 QAI196664:QAI196665 QKE196664:QKE196665 QUA196664:QUA196665 RDW196664:RDW196665 RNS196664:RNS196665 RXO196664:RXO196665 SHK196664:SHK196665 SRG196664:SRG196665 TBC196664:TBC196665 TKY196664:TKY196665 TUU196664:TUU196665 UEQ196664:UEQ196665 UOM196664:UOM196665 UYI196664:UYI196665 VIE196664:VIE196665 VSA196664:VSA196665 WBW196664:WBW196665 WLS196664:WLS196665 WVO196664:WVO196665 G262200:G262201 JC262200:JC262201 SY262200:SY262201 ACU262200:ACU262201 AMQ262200:AMQ262201 AWM262200:AWM262201 BGI262200:BGI262201 BQE262200:BQE262201 CAA262200:CAA262201 CJW262200:CJW262201 CTS262200:CTS262201 DDO262200:DDO262201 DNK262200:DNK262201 DXG262200:DXG262201 EHC262200:EHC262201 EQY262200:EQY262201 FAU262200:FAU262201 FKQ262200:FKQ262201 FUM262200:FUM262201 GEI262200:GEI262201 GOE262200:GOE262201 GYA262200:GYA262201 HHW262200:HHW262201 HRS262200:HRS262201 IBO262200:IBO262201 ILK262200:ILK262201 IVG262200:IVG262201 JFC262200:JFC262201 JOY262200:JOY262201 JYU262200:JYU262201 KIQ262200:KIQ262201 KSM262200:KSM262201 LCI262200:LCI262201 LME262200:LME262201 LWA262200:LWA262201 MFW262200:MFW262201 MPS262200:MPS262201 MZO262200:MZO262201 NJK262200:NJK262201 NTG262200:NTG262201 ODC262200:ODC262201 OMY262200:OMY262201 OWU262200:OWU262201 PGQ262200:PGQ262201 PQM262200:PQM262201 QAI262200:QAI262201 QKE262200:QKE262201 QUA262200:QUA262201 RDW262200:RDW262201 RNS262200:RNS262201 RXO262200:RXO262201 SHK262200:SHK262201 SRG262200:SRG262201 TBC262200:TBC262201 TKY262200:TKY262201 TUU262200:TUU262201 UEQ262200:UEQ262201 UOM262200:UOM262201 UYI262200:UYI262201 VIE262200:VIE262201 VSA262200:VSA262201 WBW262200:WBW262201 WLS262200:WLS262201 WVO262200:WVO262201 G327736:G327737 JC327736:JC327737 SY327736:SY327737 ACU327736:ACU327737 AMQ327736:AMQ327737 AWM327736:AWM327737 BGI327736:BGI327737 BQE327736:BQE327737 CAA327736:CAA327737 CJW327736:CJW327737 CTS327736:CTS327737 DDO327736:DDO327737 DNK327736:DNK327737 DXG327736:DXG327737 EHC327736:EHC327737 EQY327736:EQY327737 FAU327736:FAU327737 FKQ327736:FKQ327737 FUM327736:FUM327737 GEI327736:GEI327737 GOE327736:GOE327737 GYA327736:GYA327737 HHW327736:HHW327737 HRS327736:HRS327737 IBO327736:IBO327737 ILK327736:ILK327737 IVG327736:IVG327737 JFC327736:JFC327737 JOY327736:JOY327737 JYU327736:JYU327737 KIQ327736:KIQ327737 KSM327736:KSM327737 LCI327736:LCI327737 LME327736:LME327737 LWA327736:LWA327737 MFW327736:MFW327737 MPS327736:MPS327737 MZO327736:MZO327737 NJK327736:NJK327737 NTG327736:NTG327737 ODC327736:ODC327737 OMY327736:OMY327737 OWU327736:OWU327737 PGQ327736:PGQ327737 PQM327736:PQM327737 QAI327736:QAI327737 QKE327736:QKE327737 QUA327736:QUA327737 RDW327736:RDW327737 RNS327736:RNS327737 RXO327736:RXO327737 SHK327736:SHK327737 SRG327736:SRG327737 TBC327736:TBC327737 TKY327736:TKY327737 TUU327736:TUU327737 UEQ327736:UEQ327737 UOM327736:UOM327737 UYI327736:UYI327737 VIE327736:VIE327737 VSA327736:VSA327737 WBW327736:WBW327737 WLS327736:WLS327737 WVO327736:WVO327737 G393272:G393273 JC393272:JC393273 SY393272:SY393273 ACU393272:ACU393273 AMQ393272:AMQ393273 AWM393272:AWM393273 BGI393272:BGI393273 BQE393272:BQE393273 CAA393272:CAA393273 CJW393272:CJW393273 CTS393272:CTS393273 DDO393272:DDO393273 DNK393272:DNK393273 DXG393272:DXG393273 EHC393272:EHC393273 EQY393272:EQY393273 FAU393272:FAU393273 FKQ393272:FKQ393273 FUM393272:FUM393273 GEI393272:GEI393273 GOE393272:GOE393273 GYA393272:GYA393273 HHW393272:HHW393273 HRS393272:HRS393273 IBO393272:IBO393273 ILK393272:ILK393273 IVG393272:IVG393273 JFC393272:JFC393273 JOY393272:JOY393273 JYU393272:JYU393273 KIQ393272:KIQ393273 KSM393272:KSM393273 LCI393272:LCI393273 LME393272:LME393273 LWA393272:LWA393273 MFW393272:MFW393273 MPS393272:MPS393273 MZO393272:MZO393273 NJK393272:NJK393273 NTG393272:NTG393273 ODC393272:ODC393273 OMY393272:OMY393273 OWU393272:OWU393273 PGQ393272:PGQ393273 PQM393272:PQM393273 QAI393272:QAI393273 QKE393272:QKE393273 QUA393272:QUA393273 RDW393272:RDW393273 RNS393272:RNS393273 RXO393272:RXO393273 SHK393272:SHK393273 SRG393272:SRG393273 TBC393272:TBC393273 TKY393272:TKY393273 TUU393272:TUU393273 UEQ393272:UEQ393273 UOM393272:UOM393273 UYI393272:UYI393273 VIE393272:VIE393273 VSA393272:VSA393273 WBW393272:WBW393273 WLS393272:WLS393273 WVO393272:WVO393273 G458808:G458809 JC458808:JC458809 SY458808:SY458809 ACU458808:ACU458809 AMQ458808:AMQ458809 AWM458808:AWM458809 BGI458808:BGI458809 BQE458808:BQE458809 CAA458808:CAA458809 CJW458808:CJW458809 CTS458808:CTS458809 DDO458808:DDO458809 DNK458808:DNK458809 DXG458808:DXG458809 EHC458808:EHC458809 EQY458808:EQY458809 FAU458808:FAU458809 FKQ458808:FKQ458809 FUM458808:FUM458809 GEI458808:GEI458809 GOE458808:GOE458809 GYA458808:GYA458809 HHW458808:HHW458809 HRS458808:HRS458809 IBO458808:IBO458809 ILK458808:ILK458809 IVG458808:IVG458809 JFC458808:JFC458809 JOY458808:JOY458809 JYU458808:JYU458809 KIQ458808:KIQ458809 KSM458808:KSM458809 LCI458808:LCI458809 LME458808:LME458809 LWA458808:LWA458809 MFW458808:MFW458809 MPS458808:MPS458809 MZO458808:MZO458809 NJK458808:NJK458809 NTG458808:NTG458809 ODC458808:ODC458809 OMY458808:OMY458809 OWU458808:OWU458809 PGQ458808:PGQ458809 PQM458808:PQM458809 QAI458808:QAI458809 QKE458808:QKE458809 QUA458808:QUA458809 RDW458808:RDW458809 RNS458808:RNS458809 RXO458808:RXO458809 SHK458808:SHK458809 SRG458808:SRG458809 TBC458808:TBC458809 TKY458808:TKY458809 TUU458808:TUU458809 UEQ458808:UEQ458809 UOM458808:UOM458809 UYI458808:UYI458809 VIE458808:VIE458809 VSA458808:VSA458809 WBW458808:WBW458809 WLS458808:WLS458809 WVO458808:WVO458809 G524344:G524345 JC524344:JC524345 SY524344:SY524345 ACU524344:ACU524345 AMQ524344:AMQ524345 AWM524344:AWM524345 BGI524344:BGI524345 BQE524344:BQE524345 CAA524344:CAA524345 CJW524344:CJW524345 CTS524344:CTS524345 DDO524344:DDO524345 DNK524344:DNK524345 DXG524344:DXG524345 EHC524344:EHC524345 EQY524344:EQY524345 FAU524344:FAU524345 FKQ524344:FKQ524345 FUM524344:FUM524345 GEI524344:GEI524345 GOE524344:GOE524345 GYA524344:GYA524345 HHW524344:HHW524345 HRS524344:HRS524345 IBO524344:IBO524345 ILK524344:ILK524345 IVG524344:IVG524345 JFC524344:JFC524345 JOY524344:JOY524345 JYU524344:JYU524345 KIQ524344:KIQ524345 KSM524344:KSM524345 LCI524344:LCI524345 LME524344:LME524345 LWA524344:LWA524345 MFW524344:MFW524345 MPS524344:MPS524345 MZO524344:MZO524345 NJK524344:NJK524345 NTG524344:NTG524345 ODC524344:ODC524345 OMY524344:OMY524345 OWU524344:OWU524345 PGQ524344:PGQ524345 PQM524344:PQM524345 QAI524344:QAI524345 QKE524344:QKE524345 QUA524344:QUA524345 RDW524344:RDW524345 RNS524344:RNS524345 RXO524344:RXO524345 SHK524344:SHK524345 SRG524344:SRG524345 TBC524344:TBC524345 TKY524344:TKY524345 TUU524344:TUU524345 UEQ524344:UEQ524345 UOM524344:UOM524345 UYI524344:UYI524345 VIE524344:VIE524345 VSA524344:VSA524345 WBW524344:WBW524345 WLS524344:WLS524345 WVO524344:WVO524345 G589880:G589881 JC589880:JC589881 SY589880:SY589881 ACU589880:ACU589881 AMQ589880:AMQ589881 AWM589880:AWM589881 BGI589880:BGI589881 BQE589880:BQE589881 CAA589880:CAA589881 CJW589880:CJW589881 CTS589880:CTS589881 DDO589880:DDO589881 DNK589880:DNK589881 DXG589880:DXG589881 EHC589880:EHC589881 EQY589880:EQY589881 FAU589880:FAU589881 FKQ589880:FKQ589881 FUM589880:FUM589881 GEI589880:GEI589881 GOE589880:GOE589881 GYA589880:GYA589881 HHW589880:HHW589881 HRS589880:HRS589881 IBO589880:IBO589881 ILK589880:ILK589881 IVG589880:IVG589881 JFC589880:JFC589881 JOY589880:JOY589881 JYU589880:JYU589881 KIQ589880:KIQ589881 KSM589880:KSM589881 LCI589880:LCI589881 LME589880:LME589881 LWA589880:LWA589881 MFW589880:MFW589881 MPS589880:MPS589881 MZO589880:MZO589881 NJK589880:NJK589881 NTG589880:NTG589881 ODC589880:ODC589881 OMY589880:OMY589881 OWU589880:OWU589881 PGQ589880:PGQ589881 PQM589880:PQM589881 QAI589880:QAI589881 QKE589880:QKE589881 QUA589880:QUA589881 RDW589880:RDW589881 RNS589880:RNS589881 RXO589880:RXO589881 SHK589880:SHK589881 SRG589880:SRG589881 TBC589880:TBC589881 TKY589880:TKY589881 TUU589880:TUU589881 UEQ589880:UEQ589881 UOM589880:UOM589881 UYI589880:UYI589881 VIE589880:VIE589881 VSA589880:VSA589881 WBW589880:WBW589881 WLS589880:WLS589881 WVO589880:WVO589881 G655416:G655417 JC655416:JC655417 SY655416:SY655417 ACU655416:ACU655417 AMQ655416:AMQ655417 AWM655416:AWM655417 BGI655416:BGI655417 BQE655416:BQE655417 CAA655416:CAA655417 CJW655416:CJW655417 CTS655416:CTS655417 DDO655416:DDO655417 DNK655416:DNK655417 DXG655416:DXG655417 EHC655416:EHC655417 EQY655416:EQY655417 FAU655416:FAU655417 FKQ655416:FKQ655417 FUM655416:FUM655417 GEI655416:GEI655417 GOE655416:GOE655417 GYA655416:GYA655417 HHW655416:HHW655417 HRS655416:HRS655417 IBO655416:IBO655417 ILK655416:ILK655417 IVG655416:IVG655417 JFC655416:JFC655417 JOY655416:JOY655417 JYU655416:JYU655417 KIQ655416:KIQ655417 KSM655416:KSM655417 LCI655416:LCI655417 LME655416:LME655417 LWA655416:LWA655417 MFW655416:MFW655417 MPS655416:MPS655417 MZO655416:MZO655417 NJK655416:NJK655417 NTG655416:NTG655417 ODC655416:ODC655417 OMY655416:OMY655417 OWU655416:OWU655417 PGQ655416:PGQ655417 PQM655416:PQM655417 QAI655416:QAI655417 QKE655416:QKE655417 QUA655416:QUA655417 RDW655416:RDW655417 RNS655416:RNS655417 RXO655416:RXO655417 SHK655416:SHK655417 SRG655416:SRG655417 TBC655416:TBC655417 TKY655416:TKY655417 TUU655416:TUU655417 UEQ655416:UEQ655417 UOM655416:UOM655417 UYI655416:UYI655417 VIE655416:VIE655417 VSA655416:VSA655417 WBW655416:WBW655417 WLS655416:WLS655417 WVO655416:WVO655417 G720952:G720953 JC720952:JC720953 SY720952:SY720953 ACU720952:ACU720953 AMQ720952:AMQ720953 AWM720952:AWM720953 BGI720952:BGI720953 BQE720952:BQE720953 CAA720952:CAA720953 CJW720952:CJW720953 CTS720952:CTS720953 DDO720952:DDO720953 DNK720952:DNK720953 DXG720952:DXG720953 EHC720952:EHC720953 EQY720952:EQY720953 FAU720952:FAU720953 FKQ720952:FKQ720953 FUM720952:FUM720953 GEI720952:GEI720953 GOE720952:GOE720953 GYA720952:GYA720953 HHW720952:HHW720953 HRS720952:HRS720953 IBO720952:IBO720953 ILK720952:ILK720953 IVG720952:IVG720953 JFC720952:JFC720953 JOY720952:JOY720953 JYU720952:JYU720953 KIQ720952:KIQ720953 KSM720952:KSM720953 LCI720952:LCI720953 LME720952:LME720953 LWA720952:LWA720953 MFW720952:MFW720953 MPS720952:MPS720953 MZO720952:MZO720953 NJK720952:NJK720953 NTG720952:NTG720953 ODC720952:ODC720953 OMY720952:OMY720953 OWU720952:OWU720953 PGQ720952:PGQ720953 PQM720952:PQM720953 QAI720952:QAI720953 QKE720952:QKE720953 QUA720952:QUA720953 RDW720952:RDW720953 RNS720952:RNS720953 RXO720952:RXO720953 SHK720952:SHK720953 SRG720952:SRG720953 TBC720952:TBC720953 TKY720952:TKY720953 TUU720952:TUU720953 UEQ720952:UEQ720953 UOM720952:UOM720953 UYI720952:UYI720953 VIE720952:VIE720953 VSA720952:VSA720953 WBW720952:WBW720953 WLS720952:WLS720953 WVO720952:WVO720953 G786488:G786489 JC786488:JC786489 SY786488:SY786489 ACU786488:ACU786489 AMQ786488:AMQ786489 AWM786488:AWM786489 BGI786488:BGI786489 BQE786488:BQE786489 CAA786488:CAA786489 CJW786488:CJW786489 CTS786488:CTS786489 DDO786488:DDO786489 DNK786488:DNK786489 DXG786488:DXG786489 EHC786488:EHC786489 EQY786488:EQY786489 FAU786488:FAU786489 FKQ786488:FKQ786489 FUM786488:FUM786489 GEI786488:GEI786489 GOE786488:GOE786489 GYA786488:GYA786489 HHW786488:HHW786489 HRS786488:HRS786489 IBO786488:IBO786489 ILK786488:ILK786489 IVG786488:IVG786489 JFC786488:JFC786489 JOY786488:JOY786489 JYU786488:JYU786489 KIQ786488:KIQ786489 KSM786488:KSM786489 LCI786488:LCI786489 LME786488:LME786489 LWA786488:LWA786489 MFW786488:MFW786489 MPS786488:MPS786489 MZO786488:MZO786489 NJK786488:NJK786489 NTG786488:NTG786489 ODC786488:ODC786489 OMY786488:OMY786489 OWU786488:OWU786489 PGQ786488:PGQ786489 PQM786488:PQM786489 QAI786488:QAI786489 QKE786488:QKE786489 QUA786488:QUA786489 RDW786488:RDW786489 RNS786488:RNS786489 RXO786488:RXO786489 SHK786488:SHK786489 SRG786488:SRG786489 TBC786488:TBC786489 TKY786488:TKY786489 TUU786488:TUU786489 UEQ786488:UEQ786489 UOM786488:UOM786489 UYI786488:UYI786489 VIE786488:VIE786489 VSA786488:VSA786489 WBW786488:WBW786489 WLS786488:WLS786489 WVO786488:WVO786489 G852024:G852025 JC852024:JC852025 SY852024:SY852025 ACU852024:ACU852025 AMQ852024:AMQ852025 AWM852024:AWM852025 BGI852024:BGI852025 BQE852024:BQE852025 CAA852024:CAA852025 CJW852024:CJW852025 CTS852024:CTS852025 DDO852024:DDO852025 DNK852024:DNK852025 DXG852024:DXG852025 EHC852024:EHC852025 EQY852024:EQY852025 FAU852024:FAU852025 FKQ852024:FKQ852025 FUM852024:FUM852025 GEI852024:GEI852025 GOE852024:GOE852025 GYA852024:GYA852025 HHW852024:HHW852025 HRS852024:HRS852025 IBO852024:IBO852025 ILK852024:ILK852025 IVG852024:IVG852025 JFC852024:JFC852025 JOY852024:JOY852025 JYU852024:JYU852025 KIQ852024:KIQ852025 KSM852024:KSM852025 LCI852024:LCI852025 LME852024:LME852025 LWA852024:LWA852025 MFW852024:MFW852025 MPS852024:MPS852025 MZO852024:MZO852025 NJK852024:NJK852025 NTG852024:NTG852025 ODC852024:ODC852025 OMY852024:OMY852025 OWU852024:OWU852025 PGQ852024:PGQ852025 PQM852024:PQM852025 QAI852024:QAI852025 QKE852024:QKE852025 QUA852024:QUA852025 RDW852024:RDW852025 RNS852024:RNS852025 RXO852024:RXO852025 SHK852024:SHK852025 SRG852024:SRG852025 TBC852024:TBC852025 TKY852024:TKY852025 TUU852024:TUU852025 UEQ852024:UEQ852025 UOM852024:UOM852025 UYI852024:UYI852025 VIE852024:VIE852025 VSA852024:VSA852025 WBW852024:WBW852025 WLS852024:WLS852025 WVO852024:WVO852025 G917560:G917561 JC917560:JC917561 SY917560:SY917561 ACU917560:ACU917561 AMQ917560:AMQ917561 AWM917560:AWM917561 BGI917560:BGI917561 BQE917560:BQE917561 CAA917560:CAA917561 CJW917560:CJW917561 CTS917560:CTS917561 DDO917560:DDO917561 DNK917560:DNK917561 DXG917560:DXG917561 EHC917560:EHC917561 EQY917560:EQY917561 FAU917560:FAU917561 FKQ917560:FKQ917561 FUM917560:FUM917561 GEI917560:GEI917561 GOE917560:GOE917561 GYA917560:GYA917561 HHW917560:HHW917561 HRS917560:HRS917561 IBO917560:IBO917561 ILK917560:ILK917561 IVG917560:IVG917561 JFC917560:JFC917561 JOY917560:JOY917561 JYU917560:JYU917561 KIQ917560:KIQ917561 KSM917560:KSM917561 LCI917560:LCI917561 LME917560:LME917561 LWA917560:LWA917561 MFW917560:MFW917561 MPS917560:MPS917561 MZO917560:MZO917561 NJK917560:NJK917561 NTG917560:NTG917561 ODC917560:ODC917561 OMY917560:OMY917561 OWU917560:OWU917561 PGQ917560:PGQ917561 PQM917560:PQM917561 QAI917560:QAI917561 QKE917560:QKE917561 QUA917560:QUA917561 RDW917560:RDW917561 RNS917560:RNS917561 RXO917560:RXO917561 SHK917560:SHK917561 SRG917560:SRG917561 TBC917560:TBC917561 TKY917560:TKY917561 TUU917560:TUU917561 UEQ917560:UEQ917561 UOM917560:UOM917561 UYI917560:UYI917561 VIE917560:VIE917561 VSA917560:VSA917561 WBW917560:WBW917561 WLS917560:WLS917561 WVO917560:WVO917561 G983096:G983097 JC983096:JC983097 SY983096:SY983097 ACU983096:ACU983097 AMQ983096:AMQ983097 AWM983096:AWM983097 BGI983096:BGI983097 BQE983096:BQE983097 CAA983096:CAA983097 CJW983096:CJW983097 CTS983096:CTS983097 DDO983096:DDO983097 DNK983096:DNK983097 DXG983096:DXG983097 EHC983096:EHC983097 EQY983096:EQY983097 FAU983096:FAU983097 FKQ983096:FKQ983097 FUM983096:FUM983097 GEI983096:GEI983097 GOE983096:GOE983097 GYA983096:GYA983097 HHW983096:HHW983097 HRS983096:HRS983097 IBO983096:IBO983097 ILK983096:ILK983097 IVG983096:IVG983097 JFC983096:JFC983097 JOY983096:JOY983097 JYU983096:JYU983097 KIQ983096:KIQ983097 KSM983096:KSM983097 LCI983096:LCI983097 LME983096:LME983097 LWA983096:LWA983097 MFW983096:MFW983097 MPS983096:MPS983097 MZO983096:MZO983097 NJK983096:NJK983097 NTG983096:NTG983097 ODC983096:ODC983097 OMY983096:OMY983097 OWU983096:OWU983097 PGQ983096:PGQ983097 PQM983096:PQM983097 QAI983096:QAI983097 QKE983096:QKE983097 QUA983096:QUA983097 RDW983096:RDW983097 RNS983096:RNS983097 RXO983096:RXO983097 SHK983096:SHK983097 SRG983096:SRG983097 TBC983096:TBC983097 TKY983096:TKY983097 TUU983096:TUU983097 UEQ983096:UEQ983097 UOM983096:UOM983097 UYI983096:UYI983097 VIE983096:VIE983097 VSA983096:VSA983097 WBW983096:WBW983097 WLS983096:WLS983097 WVO983096:WVO983097 E61 JA61 SW61 ACS61 AMO61 AWK61 BGG61 BQC61 BZY61 CJU61 CTQ61 DDM61 DNI61 DXE61 EHA61 EQW61 FAS61 FKO61 FUK61 GEG61 GOC61 GXY61 HHU61 HRQ61 IBM61 ILI61 IVE61 JFA61 JOW61 JYS61 KIO61 KSK61 LCG61 LMC61 LVY61 MFU61 MPQ61 MZM61 NJI61 NTE61 ODA61 OMW61 OWS61 PGO61 PQK61 QAG61 QKC61 QTY61 RDU61 RNQ61 RXM61 SHI61 SRE61 TBA61 TKW61 TUS61 UEO61 UOK61 UYG61 VIC61 VRY61 WBU61 WLQ61 WVM61 E65597 JA65597 SW65597 ACS65597 AMO65597 AWK65597 BGG65597 BQC65597 BZY65597 CJU65597 CTQ65597 DDM65597 DNI65597 DXE65597 EHA65597 EQW65597 FAS65597 FKO65597 FUK65597 GEG65597 GOC65597 GXY65597 HHU65597 HRQ65597 IBM65597 ILI65597 IVE65597 JFA65597 JOW65597 JYS65597 KIO65597 KSK65597 LCG65597 LMC65597 LVY65597 MFU65597 MPQ65597 MZM65597 NJI65597 NTE65597 ODA65597 OMW65597 OWS65597 PGO65597 PQK65597 QAG65597 QKC65597 QTY65597 RDU65597 RNQ65597 RXM65597 SHI65597 SRE65597 TBA65597 TKW65597 TUS65597 UEO65597 UOK65597 UYG65597 VIC65597 VRY65597 WBU65597 WLQ65597 WVM65597 E131133 JA131133 SW131133 ACS131133 AMO131133 AWK131133 BGG131133 BQC131133 BZY131133 CJU131133 CTQ131133 DDM131133 DNI131133 DXE131133 EHA131133 EQW131133 FAS131133 FKO131133 FUK131133 GEG131133 GOC131133 GXY131133 HHU131133 HRQ131133 IBM131133 ILI131133 IVE131133 JFA131133 JOW131133 JYS131133 KIO131133 KSK131133 LCG131133 LMC131133 LVY131133 MFU131133 MPQ131133 MZM131133 NJI131133 NTE131133 ODA131133 OMW131133 OWS131133 PGO131133 PQK131133 QAG131133 QKC131133 QTY131133 RDU131133 RNQ131133 RXM131133 SHI131133 SRE131133 TBA131133 TKW131133 TUS131133 UEO131133 UOK131133 UYG131133 VIC131133 VRY131133 WBU131133 WLQ131133 WVM131133 E196669 JA196669 SW196669 ACS196669 AMO196669 AWK196669 BGG196669 BQC196669 BZY196669 CJU196669 CTQ196669 DDM196669 DNI196669 DXE196669 EHA196669 EQW196669 FAS196669 FKO196669 FUK196669 GEG196669 GOC196669 GXY196669 HHU196669 HRQ196669 IBM196669 ILI196669 IVE196669 JFA196669 JOW196669 JYS196669 KIO196669 KSK196669 LCG196669 LMC196669 LVY196669 MFU196669 MPQ196669 MZM196669 NJI196669 NTE196669 ODA196669 OMW196669 OWS196669 PGO196669 PQK196669 QAG196669 QKC196669 QTY196669 RDU196669 RNQ196669 RXM196669 SHI196669 SRE196669 TBA196669 TKW196669 TUS196669 UEO196669 UOK196669 UYG196669 VIC196669 VRY196669 WBU196669 WLQ196669 WVM196669 E262205 JA262205 SW262205 ACS262205 AMO262205 AWK262205 BGG262205 BQC262205 BZY262205 CJU262205 CTQ262205 DDM262205 DNI262205 DXE262205 EHA262205 EQW262205 FAS262205 FKO262205 FUK262205 GEG262205 GOC262205 GXY262205 HHU262205 HRQ262205 IBM262205 ILI262205 IVE262205 JFA262205 JOW262205 JYS262205 KIO262205 KSK262205 LCG262205 LMC262205 LVY262205 MFU262205 MPQ262205 MZM262205 NJI262205 NTE262205 ODA262205 OMW262205 OWS262205 PGO262205 PQK262205 QAG262205 QKC262205 QTY262205 RDU262205 RNQ262205 RXM262205 SHI262205 SRE262205 TBA262205 TKW262205 TUS262205 UEO262205 UOK262205 UYG262205 VIC262205 VRY262205 WBU262205 WLQ262205 WVM262205 E327741 JA327741 SW327741 ACS327741 AMO327741 AWK327741 BGG327741 BQC327741 BZY327741 CJU327741 CTQ327741 DDM327741 DNI327741 DXE327741 EHA327741 EQW327741 FAS327741 FKO327741 FUK327741 GEG327741 GOC327741 GXY327741 HHU327741 HRQ327741 IBM327741 ILI327741 IVE327741 JFA327741 JOW327741 JYS327741 KIO327741 KSK327741 LCG327741 LMC327741 LVY327741 MFU327741 MPQ327741 MZM327741 NJI327741 NTE327741 ODA327741 OMW327741 OWS327741 PGO327741 PQK327741 QAG327741 QKC327741 QTY327741 RDU327741 RNQ327741 RXM327741 SHI327741 SRE327741 TBA327741 TKW327741 TUS327741 UEO327741 UOK327741 UYG327741 VIC327741 VRY327741 WBU327741 WLQ327741 WVM327741 E393277 JA393277 SW393277 ACS393277 AMO393277 AWK393277 BGG393277 BQC393277 BZY393277 CJU393277 CTQ393277 DDM393277 DNI393277 DXE393277 EHA393277 EQW393277 FAS393277 FKO393277 FUK393277 GEG393277 GOC393277 GXY393277 HHU393277 HRQ393277 IBM393277 ILI393277 IVE393277 JFA393277 JOW393277 JYS393277 KIO393277 KSK393277 LCG393277 LMC393277 LVY393277 MFU393277 MPQ393277 MZM393277 NJI393277 NTE393277 ODA393277 OMW393277 OWS393277 PGO393277 PQK393277 QAG393277 QKC393277 QTY393277 RDU393277 RNQ393277 RXM393277 SHI393277 SRE393277 TBA393277 TKW393277 TUS393277 UEO393277 UOK393277 UYG393277 VIC393277 VRY393277 WBU393277 WLQ393277 WVM393277 E458813 JA458813 SW458813 ACS458813 AMO458813 AWK458813 BGG458813 BQC458813 BZY458813 CJU458813 CTQ458813 DDM458813 DNI458813 DXE458813 EHA458813 EQW458813 FAS458813 FKO458813 FUK458813 GEG458813 GOC458813 GXY458813 HHU458813 HRQ458813 IBM458813 ILI458813 IVE458813 JFA458813 JOW458813 JYS458813 KIO458813 KSK458813 LCG458813 LMC458813 LVY458813 MFU458813 MPQ458813 MZM458813 NJI458813 NTE458813 ODA458813 OMW458813 OWS458813 PGO458813 PQK458813 QAG458813 QKC458813 QTY458813 RDU458813 RNQ458813 RXM458813 SHI458813 SRE458813 TBA458813 TKW458813 TUS458813 UEO458813 UOK458813 UYG458813 VIC458813 VRY458813 WBU458813 WLQ458813 WVM458813 E524349 JA524349 SW524349 ACS524349 AMO524349 AWK524349 BGG524349 BQC524349 BZY524349 CJU524349 CTQ524349 DDM524349 DNI524349 DXE524349 EHA524349 EQW524349 FAS524349 FKO524349 FUK524349 GEG524349 GOC524349 GXY524349 HHU524349 HRQ524349 IBM524349 ILI524349 IVE524349 JFA524349 JOW524349 JYS524349 KIO524349 KSK524349 LCG524349 LMC524349 LVY524349 MFU524349 MPQ524349 MZM524349 NJI524349 NTE524349 ODA524349 OMW524349 OWS524349 PGO524349 PQK524349 QAG524349 QKC524349 QTY524349 RDU524349 RNQ524349 RXM524349 SHI524349 SRE524349 TBA524349 TKW524349 TUS524349 UEO524349 UOK524349 UYG524349 VIC524349 VRY524349 WBU524349 WLQ524349 WVM524349 E589885 JA589885 SW589885 ACS589885 AMO589885 AWK589885 BGG589885 BQC589885 BZY589885 CJU589885 CTQ589885 DDM589885 DNI589885 DXE589885 EHA589885 EQW589885 FAS589885 FKO589885 FUK589885 GEG589885 GOC589885 GXY589885 HHU589885 HRQ589885 IBM589885 ILI589885 IVE589885 JFA589885 JOW589885 JYS589885 KIO589885 KSK589885 LCG589885 LMC589885 LVY589885 MFU589885 MPQ589885 MZM589885 NJI589885 NTE589885 ODA589885 OMW589885 OWS589885 PGO589885 PQK589885 QAG589885 QKC589885 QTY589885 RDU589885 RNQ589885 RXM589885 SHI589885 SRE589885 TBA589885 TKW589885 TUS589885 UEO589885 UOK589885 UYG589885 VIC589885 VRY589885 WBU589885 WLQ589885 WVM589885 E655421 JA655421 SW655421 ACS655421 AMO655421 AWK655421 BGG655421 BQC655421 BZY655421 CJU655421 CTQ655421 DDM655421 DNI655421 DXE655421 EHA655421 EQW655421 FAS655421 FKO655421 FUK655421 GEG655421 GOC655421 GXY655421 HHU655421 HRQ655421 IBM655421 ILI655421 IVE655421 JFA655421 JOW655421 JYS655421 KIO655421 KSK655421 LCG655421 LMC655421 LVY655421 MFU655421 MPQ655421 MZM655421 NJI655421 NTE655421 ODA655421 OMW655421 OWS655421 PGO655421 PQK655421 QAG655421 QKC655421 QTY655421 RDU655421 RNQ655421 RXM655421 SHI655421 SRE655421 TBA655421 TKW655421 TUS655421 UEO655421 UOK655421 UYG655421 VIC655421 VRY655421 WBU655421 WLQ655421 WVM655421 E720957 JA720957 SW720957 ACS720957 AMO720957 AWK720957 BGG720957 BQC720957 BZY720957 CJU720957 CTQ720957 DDM720957 DNI720957 DXE720957 EHA720957 EQW720957 FAS720957 FKO720957 FUK720957 GEG720957 GOC720957 GXY720957 HHU720957 HRQ720957 IBM720957 ILI720957 IVE720957 JFA720957 JOW720957 JYS720957 KIO720957 KSK720957 LCG720957 LMC720957 LVY720957 MFU720957 MPQ720957 MZM720957 NJI720957 NTE720957 ODA720957 OMW720957 OWS720957 PGO720957 PQK720957 QAG720957 QKC720957 QTY720957 RDU720957 RNQ720957 RXM720957 SHI720957 SRE720957 TBA720957 TKW720957 TUS720957 UEO720957 UOK720957 UYG720957 VIC720957 VRY720957 WBU720957 WLQ720957 WVM720957 E786493 JA786493 SW786493 ACS786493 AMO786493 AWK786493 BGG786493 BQC786493 BZY786493 CJU786493 CTQ786493 DDM786493 DNI786493 DXE786493 EHA786493 EQW786493 FAS786493 FKO786493 FUK786493 GEG786493 GOC786493 GXY786493 HHU786493 HRQ786493 IBM786493 ILI786493 IVE786493 JFA786493 JOW786493 JYS786493 KIO786493 KSK786493 LCG786493 LMC786493 LVY786493 MFU786493 MPQ786493 MZM786493 NJI786493 NTE786493 ODA786493 OMW786493 OWS786493 PGO786493 PQK786493 QAG786493 QKC786493 QTY786493 RDU786493 RNQ786493 RXM786493 SHI786493 SRE786493 TBA786493 TKW786493 TUS786493 UEO786493 UOK786493 UYG786493 VIC786493 VRY786493 WBU786493 WLQ786493 WVM786493 E852029 JA852029 SW852029 ACS852029 AMO852029 AWK852029 BGG852029 BQC852029 BZY852029 CJU852029 CTQ852029 DDM852029 DNI852029 DXE852029 EHA852029 EQW852029 FAS852029 FKO852029 FUK852029 GEG852029 GOC852029 GXY852029 HHU852029 HRQ852029 IBM852029 ILI852029 IVE852029 JFA852029 JOW852029 JYS852029 KIO852029 KSK852029 LCG852029 LMC852029 LVY852029 MFU852029 MPQ852029 MZM852029 NJI852029 NTE852029 ODA852029 OMW852029 OWS852029 PGO852029 PQK852029 QAG852029 QKC852029 QTY852029 RDU852029 RNQ852029 RXM852029 SHI852029 SRE852029 TBA852029 TKW852029 TUS852029 UEO852029 UOK852029 UYG852029 VIC852029 VRY852029 WBU852029 WLQ852029 WVM852029 E917565 JA917565 SW917565 ACS917565 AMO917565 AWK917565 BGG917565 BQC917565 BZY917565 CJU917565 CTQ917565 DDM917565 DNI917565 DXE917565 EHA917565 EQW917565 FAS917565 FKO917565 FUK917565 GEG917565 GOC917565 GXY917565 HHU917565 HRQ917565 IBM917565 ILI917565 IVE917565 JFA917565 JOW917565 JYS917565 KIO917565 KSK917565 LCG917565 LMC917565 LVY917565 MFU917565 MPQ917565 MZM917565 NJI917565 NTE917565 ODA917565 OMW917565 OWS917565 PGO917565 PQK917565 QAG917565 QKC917565 QTY917565 RDU917565 RNQ917565 RXM917565 SHI917565 SRE917565 TBA917565 TKW917565 TUS917565 UEO917565 UOK917565 UYG917565 VIC917565 VRY917565 WBU917565 WLQ917565 WVM917565 E983101 JA983101 SW983101 ACS983101 AMO983101 AWK983101 BGG983101 BQC983101 BZY983101 CJU983101 CTQ983101 DDM983101 DNI983101 DXE983101 EHA983101 EQW983101 FAS983101 FKO983101 FUK983101 GEG983101 GOC983101 GXY983101 HHU983101 HRQ983101 IBM983101 ILI983101 IVE983101 JFA983101 JOW983101 JYS983101 KIO983101 KSK983101 LCG983101 LMC983101 LVY983101 MFU983101 MPQ983101 MZM983101 NJI983101 NTE983101 ODA983101 OMW983101 OWS983101 PGO983101 PQK983101 QAG983101 QKC983101 QTY983101 RDU983101 RNQ983101 RXM983101 SHI983101 SRE983101 TBA983101 TKW983101 TUS983101 UEO983101 UOK983101 UYG983101 VIC983101 VRY983101 WBU983101 WLQ983101 WVM983101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E56:E57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E65592:E65593 JA65592:JA65593 SW65592:SW65593 ACS65592:ACS65593 AMO65592:AMO65593 AWK65592:AWK65593 BGG65592:BGG65593 BQC65592:BQC65593 BZY65592:BZY65593 CJU65592:CJU65593 CTQ65592:CTQ65593 DDM65592:DDM65593 DNI65592:DNI65593 DXE65592:DXE65593 EHA65592:EHA65593 EQW65592:EQW65593 FAS65592:FAS65593 FKO65592:FKO65593 FUK65592:FUK65593 GEG65592:GEG65593 GOC65592:GOC65593 GXY65592:GXY65593 HHU65592:HHU65593 HRQ65592:HRQ65593 IBM65592:IBM65593 ILI65592:ILI65593 IVE65592:IVE65593 JFA65592:JFA65593 JOW65592:JOW65593 JYS65592:JYS65593 KIO65592:KIO65593 KSK65592:KSK65593 LCG65592:LCG65593 LMC65592:LMC65593 LVY65592:LVY65593 MFU65592:MFU65593 MPQ65592:MPQ65593 MZM65592:MZM65593 NJI65592:NJI65593 NTE65592:NTE65593 ODA65592:ODA65593 OMW65592:OMW65593 OWS65592:OWS65593 PGO65592:PGO65593 PQK65592:PQK65593 QAG65592:QAG65593 QKC65592:QKC65593 QTY65592:QTY65593 RDU65592:RDU65593 RNQ65592:RNQ65593 RXM65592:RXM65593 SHI65592:SHI65593 SRE65592:SRE65593 TBA65592:TBA65593 TKW65592:TKW65593 TUS65592:TUS65593 UEO65592:UEO65593 UOK65592:UOK65593 UYG65592:UYG65593 VIC65592:VIC65593 VRY65592:VRY65593 WBU65592:WBU65593 WLQ65592:WLQ65593 WVM65592:WVM65593 E131128:E131129 JA131128:JA131129 SW131128:SW131129 ACS131128:ACS131129 AMO131128:AMO131129 AWK131128:AWK131129 BGG131128:BGG131129 BQC131128:BQC131129 BZY131128:BZY131129 CJU131128:CJU131129 CTQ131128:CTQ131129 DDM131128:DDM131129 DNI131128:DNI131129 DXE131128:DXE131129 EHA131128:EHA131129 EQW131128:EQW131129 FAS131128:FAS131129 FKO131128:FKO131129 FUK131128:FUK131129 GEG131128:GEG131129 GOC131128:GOC131129 GXY131128:GXY131129 HHU131128:HHU131129 HRQ131128:HRQ131129 IBM131128:IBM131129 ILI131128:ILI131129 IVE131128:IVE131129 JFA131128:JFA131129 JOW131128:JOW131129 JYS131128:JYS131129 KIO131128:KIO131129 KSK131128:KSK131129 LCG131128:LCG131129 LMC131128:LMC131129 LVY131128:LVY131129 MFU131128:MFU131129 MPQ131128:MPQ131129 MZM131128:MZM131129 NJI131128:NJI131129 NTE131128:NTE131129 ODA131128:ODA131129 OMW131128:OMW131129 OWS131128:OWS131129 PGO131128:PGO131129 PQK131128:PQK131129 QAG131128:QAG131129 QKC131128:QKC131129 QTY131128:QTY131129 RDU131128:RDU131129 RNQ131128:RNQ131129 RXM131128:RXM131129 SHI131128:SHI131129 SRE131128:SRE131129 TBA131128:TBA131129 TKW131128:TKW131129 TUS131128:TUS131129 UEO131128:UEO131129 UOK131128:UOK131129 UYG131128:UYG131129 VIC131128:VIC131129 VRY131128:VRY131129 WBU131128:WBU131129 WLQ131128:WLQ131129 WVM131128:WVM131129 E196664:E196665 JA196664:JA196665 SW196664:SW196665 ACS196664:ACS196665 AMO196664:AMO196665 AWK196664:AWK196665 BGG196664:BGG196665 BQC196664:BQC196665 BZY196664:BZY196665 CJU196664:CJU196665 CTQ196664:CTQ196665 DDM196664:DDM196665 DNI196664:DNI196665 DXE196664:DXE196665 EHA196664:EHA196665 EQW196664:EQW196665 FAS196664:FAS196665 FKO196664:FKO196665 FUK196664:FUK196665 GEG196664:GEG196665 GOC196664:GOC196665 GXY196664:GXY196665 HHU196664:HHU196665 HRQ196664:HRQ196665 IBM196664:IBM196665 ILI196664:ILI196665 IVE196664:IVE196665 JFA196664:JFA196665 JOW196664:JOW196665 JYS196664:JYS196665 KIO196664:KIO196665 KSK196664:KSK196665 LCG196664:LCG196665 LMC196664:LMC196665 LVY196664:LVY196665 MFU196664:MFU196665 MPQ196664:MPQ196665 MZM196664:MZM196665 NJI196664:NJI196665 NTE196664:NTE196665 ODA196664:ODA196665 OMW196664:OMW196665 OWS196664:OWS196665 PGO196664:PGO196665 PQK196664:PQK196665 QAG196664:QAG196665 QKC196664:QKC196665 QTY196664:QTY196665 RDU196664:RDU196665 RNQ196664:RNQ196665 RXM196664:RXM196665 SHI196664:SHI196665 SRE196664:SRE196665 TBA196664:TBA196665 TKW196664:TKW196665 TUS196664:TUS196665 UEO196664:UEO196665 UOK196664:UOK196665 UYG196664:UYG196665 VIC196664:VIC196665 VRY196664:VRY196665 WBU196664:WBU196665 WLQ196664:WLQ196665 WVM196664:WVM196665 E262200:E262201 JA262200:JA262201 SW262200:SW262201 ACS262200:ACS262201 AMO262200:AMO262201 AWK262200:AWK262201 BGG262200:BGG262201 BQC262200:BQC262201 BZY262200:BZY262201 CJU262200:CJU262201 CTQ262200:CTQ262201 DDM262200:DDM262201 DNI262200:DNI262201 DXE262200:DXE262201 EHA262200:EHA262201 EQW262200:EQW262201 FAS262200:FAS262201 FKO262200:FKO262201 FUK262200:FUK262201 GEG262200:GEG262201 GOC262200:GOC262201 GXY262200:GXY262201 HHU262200:HHU262201 HRQ262200:HRQ262201 IBM262200:IBM262201 ILI262200:ILI262201 IVE262200:IVE262201 JFA262200:JFA262201 JOW262200:JOW262201 JYS262200:JYS262201 KIO262200:KIO262201 KSK262200:KSK262201 LCG262200:LCG262201 LMC262200:LMC262201 LVY262200:LVY262201 MFU262200:MFU262201 MPQ262200:MPQ262201 MZM262200:MZM262201 NJI262200:NJI262201 NTE262200:NTE262201 ODA262200:ODA262201 OMW262200:OMW262201 OWS262200:OWS262201 PGO262200:PGO262201 PQK262200:PQK262201 QAG262200:QAG262201 QKC262200:QKC262201 QTY262200:QTY262201 RDU262200:RDU262201 RNQ262200:RNQ262201 RXM262200:RXM262201 SHI262200:SHI262201 SRE262200:SRE262201 TBA262200:TBA262201 TKW262200:TKW262201 TUS262200:TUS262201 UEO262200:UEO262201 UOK262200:UOK262201 UYG262200:UYG262201 VIC262200:VIC262201 VRY262200:VRY262201 WBU262200:WBU262201 WLQ262200:WLQ262201 WVM262200:WVM262201 E327736:E327737 JA327736:JA327737 SW327736:SW327737 ACS327736:ACS327737 AMO327736:AMO327737 AWK327736:AWK327737 BGG327736:BGG327737 BQC327736:BQC327737 BZY327736:BZY327737 CJU327736:CJU327737 CTQ327736:CTQ327737 DDM327736:DDM327737 DNI327736:DNI327737 DXE327736:DXE327737 EHA327736:EHA327737 EQW327736:EQW327737 FAS327736:FAS327737 FKO327736:FKO327737 FUK327736:FUK327737 GEG327736:GEG327737 GOC327736:GOC327737 GXY327736:GXY327737 HHU327736:HHU327737 HRQ327736:HRQ327737 IBM327736:IBM327737 ILI327736:ILI327737 IVE327736:IVE327737 JFA327736:JFA327737 JOW327736:JOW327737 JYS327736:JYS327737 KIO327736:KIO327737 KSK327736:KSK327737 LCG327736:LCG327737 LMC327736:LMC327737 LVY327736:LVY327737 MFU327736:MFU327737 MPQ327736:MPQ327737 MZM327736:MZM327737 NJI327736:NJI327737 NTE327736:NTE327737 ODA327736:ODA327737 OMW327736:OMW327737 OWS327736:OWS327737 PGO327736:PGO327737 PQK327736:PQK327737 QAG327736:QAG327737 QKC327736:QKC327737 QTY327736:QTY327737 RDU327736:RDU327737 RNQ327736:RNQ327737 RXM327736:RXM327737 SHI327736:SHI327737 SRE327736:SRE327737 TBA327736:TBA327737 TKW327736:TKW327737 TUS327736:TUS327737 UEO327736:UEO327737 UOK327736:UOK327737 UYG327736:UYG327737 VIC327736:VIC327737 VRY327736:VRY327737 WBU327736:WBU327737 WLQ327736:WLQ327737 WVM327736:WVM327737 E393272:E393273 JA393272:JA393273 SW393272:SW393273 ACS393272:ACS393273 AMO393272:AMO393273 AWK393272:AWK393273 BGG393272:BGG393273 BQC393272:BQC393273 BZY393272:BZY393273 CJU393272:CJU393273 CTQ393272:CTQ393273 DDM393272:DDM393273 DNI393272:DNI393273 DXE393272:DXE393273 EHA393272:EHA393273 EQW393272:EQW393273 FAS393272:FAS393273 FKO393272:FKO393273 FUK393272:FUK393273 GEG393272:GEG393273 GOC393272:GOC393273 GXY393272:GXY393273 HHU393272:HHU393273 HRQ393272:HRQ393273 IBM393272:IBM393273 ILI393272:ILI393273 IVE393272:IVE393273 JFA393272:JFA393273 JOW393272:JOW393273 JYS393272:JYS393273 KIO393272:KIO393273 KSK393272:KSK393273 LCG393272:LCG393273 LMC393272:LMC393273 LVY393272:LVY393273 MFU393272:MFU393273 MPQ393272:MPQ393273 MZM393272:MZM393273 NJI393272:NJI393273 NTE393272:NTE393273 ODA393272:ODA393273 OMW393272:OMW393273 OWS393272:OWS393273 PGO393272:PGO393273 PQK393272:PQK393273 QAG393272:QAG393273 QKC393272:QKC393273 QTY393272:QTY393273 RDU393272:RDU393273 RNQ393272:RNQ393273 RXM393272:RXM393273 SHI393272:SHI393273 SRE393272:SRE393273 TBA393272:TBA393273 TKW393272:TKW393273 TUS393272:TUS393273 UEO393272:UEO393273 UOK393272:UOK393273 UYG393272:UYG393273 VIC393272:VIC393273 VRY393272:VRY393273 WBU393272:WBU393273 WLQ393272:WLQ393273 WVM393272:WVM393273 E458808:E458809 JA458808:JA458809 SW458808:SW458809 ACS458808:ACS458809 AMO458808:AMO458809 AWK458808:AWK458809 BGG458808:BGG458809 BQC458808:BQC458809 BZY458808:BZY458809 CJU458808:CJU458809 CTQ458808:CTQ458809 DDM458808:DDM458809 DNI458808:DNI458809 DXE458808:DXE458809 EHA458808:EHA458809 EQW458808:EQW458809 FAS458808:FAS458809 FKO458808:FKO458809 FUK458808:FUK458809 GEG458808:GEG458809 GOC458808:GOC458809 GXY458808:GXY458809 HHU458808:HHU458809 HRQ458808:HRQ458809 IBM458808:IBM458809 ILI458808:ILI458809 IVE458808:IVE458809 JFA458808:JFA458809 JOW458808:JOW458809 JYS458808:JYS458809 KIO458808:KIO458809 KSK458808:KSK458809 LCG458808:LCG458809 LMC458808:LMC458809 LVY458808:LVY458809 MFU458808:MFU458809 MPQ458808:MPQ458809 MZM458808:MZM458809 NJI458808:NJI458809 NTE458808:NTE458809 ODA458808:ODA458809 OMW458808:OMW458809 OWS458808:OWS458809 PGO458808:PGO458809 PQK458808:PQK458809 QAG458808:QAG458809 QKC458808:QKC458809 QTY458808:QTY458809 RDU458808:RDU458809 RNQ458808:RNQ458809 RXM458808:RXM458809 SHI458808:SHI458809 SRE458808:SRE458809 TBA458808:TBA458809 TKW458808:TKW458809 TUS458808:TUS458809 UEO458808:UEO458809 UOK458808:UOK458809 UYG458808:UYG458809 VIC458808:VIC458809 VRY458808:VRY458809 WBU458808:WBU458809 WLQ458808:WLQ458809 WVM458808:WVM458809 E524344:E524345 JA524344:JA524345 SW524344:SW524345 ACS524344:ACS524345 AMO524344:AMO524345 AWK524344:AWK524345 BGG524344:BGG524345 BQC524344:BQC524345 BZY524344:BZY524345 CJU524344:CJU524345 CTQ524344:CTQ524345 DDM524344:DDM524345 DNI524344:DNI524345 DXE524344:DXE524345 EHA524344:EHA524345 EQW524344:EQW524345 FAS524344:FAS524345 FKO524344:FKO524345 FUK524344:FUK524345 GEG524344:GEG524345 GOC524344:GOC524345 GXY524344:GXY524345 HHU524344:HHU524345 HRQ524344:HRQ524345 IBM524344:IBM524345 ILI524344:ILI524345 IVE524344:IVE524345 JFA524344:JFA524345 JOW524344:JOW524345 JYS524344:JYS524345 KIO524344:KIO524345 KSK524344:KSK524345 LCG524344:LCG524345 LMC524344:LMC524345 LVY524344:LVY524345 MFU524344:MFU524345 MPQ524344:MPQ524345 MZM524344:MZM524345 NJI524344:NJI524345 NTE524344:NTE524345 ODA524344:ODA524345 OMW524344:OMW524345 OWS524344:OWS524345 PGO524344:PGO524345 PQK524344:PQK524345 QAG524344:QAG524345 QKC524344:QKC524345 QTY524344:QTY524345 RDU524344:RDU524345 RNQ524344:RNQ524345 RXM524344:RXM524345 SHI524344:SHI524345 SRE524344:SRE524345 TBA524344:TBA524345 TKW524344:TKW524345 TUS524344:TUS524345 UEO524344:UEO524345 UOK524344:UOK524345 UYG524344:UYG524345 VIC524344:VIC524345 VRY524344:VRY524345 WBU524344:WBU524345 WLQ524344:WLQ524345 WVM524344:WVM524345 E589880:E589881 JA589880:JA589881 SW589880:SW589881 ACS589880:ACS589881 AMO589880:AMO589881 AWK589880:AWK589881 BGG589880:BGG589881 BQC589880:BQC589881 BZY589880:BZY589881 CJU589880:CJU589881 CTQ589880:CTQ589881 DDM589880:DDM589881 DNI589880:DNI589881 DXE589880:DXE589881 EHA589880:EHA589881 EQW589880:EQW589881 FAS589880:FAS589881 FKO589880:FKO589881 FUK589880:FUK589881 GEG589880:GEG589881 GOC589880:GOC589881 GXY589880:GXY589881 HHU589880:HHU589881 HRQ589880:HRQ589881 IBM589880:IBM589881 ILI589880:ILI589881 IVE589880:IVE589881 JFA589880:JFA589881 JOW589880:JOW589881 JYS589880:JYS589881 KIO589880:KIO589881 KSK589880:KSK589881 LCG589880:LCG589881 LMC589880:LMC589881 LVY589880:LVY589881 MFU589880:MFU589881 MPQ589880:MPQ589881 MZM589880:MZM589881 NJI589880:NJI589881 NTE589880:NTE589881 ODA589880:ODA589881 OMW589880:OMW589881 OWS589880:OWS589881 PGO589880:PGO589881 PQK589880:PQK589881 QAG589880:QAG589881 QKC589880:QKC589881 QTY589880:QTY589881 RDU589880:RDU589881 RNQ589880:RNQ589881 RXM589880:RXM589881 SHI589880:SHI589881 SRE589880:SRE589881 TBA589880:TBA589881 TKW589880:TKW589881 TUS589880:TUS589881 UEO589880:UEO589881 UOK589880:UOK589881 UYG589880:UYG589881 VIC589880:VIC589881 VRY589880:VRY589881 WBU589880:WBU589881 WLQ589880:WLQ589881 WVM589880:WVM589881 E655416:E655417 JA655416:JA655417 SW655416:SW655417 ACS655416:ACS655417 AMO655416:AMO655417 AWK655416:AWK655417 BGG655416:BGG655417 BQC655416:BQC655417 BZY655416:BZY655417 CJU655416:CJU655417 CTQ655416:CTQ655417 DDM655416:DDM655417 DNI655416:DNI655417 DXE655416:DXE655417 EHA655416:EHA655417 EQW655416:EQW655417 FAS655416:FAS655417 FKO655416:FKO655417 FUK655416:FUK655417 GEG655416:GEG655417 GOC655416:GOC655417 GXY655416:GXY655417 HHU655416:HHU655417 HRQ655416:HRQ655417 IBM655416:IBM655417 ILI655416:ILI655417 IVE655416:IVE655417 JFA655416:JFA655417 JOW655416:JOW655417 JYS655416:JYS655417 KIO655416:KIO655417 KSK655416:KSK655417 LCG655416:LCG655417 LMC655416:LMC655417 LVY655416:LVY655417 MFU655416:MFU655417 MPQ655416:MPQ655417 MZM655416:MZM655417 NJI655416:NJI655417 NTE655416:NTE655417 ODA655416:ODA655417 OMW655416:OMW655417 OWS655416:OWS655417 PGO655416:PGO655417 PQK655416:PQK655417 QAG655416:QAG655417 QKC655416:QKC655417 QTY655416:QTY655417 RDU655416:RDU655417 RNQ655416:RNQ655417 RXM655416:RXM655417 SHI655416:SHI655417 SRE655416:SRE655417 TBA655416:TBA655417 TKW655416:TKW655417 TUS655416:TUS655417 UEO655416:UEO655417 UOK655416:UOK655417 UYG655416:UYG655417 VIC655416:VIC655417 VRY655416:VRY655417 WBU655416:WBU655417 WLQ655416:WLQ655417 WVM655416:WVM655417 E720952:E720953 JA720952:JA720953 SW720952:SW720953 ACS720952:ACS720953 AMO720952:AMO720953 AWK720952:AWK720953 BGG720952:BGG720953 BQC720952:BQC720953 BZY720952:BZY720953 CJU720952:CJU720953 CTQ720952:CTQ720953 DDM720952:DDM720953 DNI720952:DNI720953 DXE720952:DXE720953 EHA720952:EHA720953 EQW720952:EQW720953 FAS720952:FAS720953 FKO720952:FKO720953 FUK720952:FUK720953 GEG720952:GEG720953 GOC720952:GOC720953 GXY720952:GXY720953 HHU720952:HHU720953 HRQ720952:HRQ720953 IBM720952:IBM720953 ILI720952:ILI720953 IVE720952:IVE720953 JFA720952:JFA720953 JOW720952:JOW720953 JYS720952:JYS720953 KIO720952:KIO720953 KSK720952:KSK720953 LCG720952:LCG720953 LMC720952:LMC720953 LVY720952:LVY720953 MFU720952:MFU720953 MPQ720952:MPQ720953 MZM720952:MZM720953 NJI720952:NJI720953 NTE720952:NTE720953 ODA720952:ODA720953 OMW720952:OMW720953 OWS720952:OWS720953 PGO720952:PGO720953 PQK720952:PQK720953 QAG720952:QAG720953 QKC720952:QKC720953 QTY720952:QTY720953 RDU720952:RDU720953 RNQ720952:RNQ720953 RXM720952:RXM720953 SHI720952:SHI720953 SRE720952:SRE720953 TBA720952:TBA720953 TKW720952:TKW720953 TUS720952:TUS720953 UEO720952:UEO720953 UOK720952:UOK720953 UYG720952:UYG720953 VIC720952:VIC720953 VRY720952:VRY720953 WBU720952:WBU720953 WLQ720952:WLQ720953 WVM720952:WVM720953 E786488:E786489 JA786488:JA786489 SW786488:SW786489 ACS786488:ACS786489 AMO786488:AMO786489 AWK786488:AWK786489 BGG786488:BGG786489 BQC786488:BQC786489 BZY786488:BZY786489 CJU786488:CJU786489 CTQ786488:CTQ786489 DDM786488:DDM786489 DNI786488:DNI786489 DXE786488:DXE786489 EHA786488:EHA786489 EQW786488:EQW786489 FAS786488:FAS786489 FKO786488:FKO786489 FUK786488:FUK786489 GEG786488:GEG786489 GOC786488:GOC786489 GXY786488:GXY786489 HHU786488:HHU786489 HRQ786488:HRQ786489 IBM786488:IBM786489 ILI786488:ILI786489 IVE786488:IVE786489 JFA786488:JFA786489 JOW786488:JOW786489 JYS786488:JYS786489 KIO786488:KIO786489 KSK786488:KSK786489 LCG786488:LCG786489 LMC786488:LMC786489 LVY786488:LVY786489 MFU786488:MFU786489 MPQ786488:MPQ786489 MZM786488:MZM786489 NJI786488:NJI786489 NTE786488:NTE786489 ODA786488:ODA786489 OMW786488:OMW786489 OWS786488:OWS786489 PGO786488:PGO786489 PQK786488:PQK786489 QAG786488:QAG786489 QKC786488:QKC786489 QTY786488:QTY786489 RDU786488:RDU786489 RNQ786488:RNQ786489 RXM786488:RXM786489 SHI786488:SHI786489 SRE786488:SRE786489 TBA786488:TBA786489 TKW786488:TKW786489 TUS786488:TUS786489 UEO786488:UEO786489 UOK786488:UOK786489 UYG786488:UYG786489 VIC786488:VIC786489 VRY786488:VRY786489 WBU786488:WBU786489 WLQ786488:WLQ786489 WVM786488:WVM786489 E852024:E852025 JA852024:JA852025 SW852024:SW852025 ACS852024:ACS852025 AMO852024:AMO852025 AWK852024:AWK852025 BGG852024:BGG852025 BQC852024:BQC852025 BZY852024:BZY852025 CJU852024:CJU852025 CTQ852024:CTQ852025 DDM852024:DDM852025 DNI852024:DNI852025 DXE852024:DXE852025 EHA852024:EHA852025 EQW852024:EQW852025 FAS852024:FAS852025 FKO852024:FKO852025 FUK852024:FUK852025 GEG852024:GEG852025 GOC852024:GOC852025 GXY852024:GXY852025 HHU852024:HHU852025 HRQ852024:HRQ852025 IBM852024:IBM852025 ILI852024:ILI852025 IVE852024:IVE852025 JFA852024:JFA852025 JOW852024:JOW852025 JYS852024:JYS852025 KIO852024:KIO852025 KSK852024:KSK852025 LCG852024:LCG852025 LMC852024:LMC852025 LVY852024:LVY852025 MFU852024:MFU852025 MPQ852024:MPQ852025 MZM852024:MZM852025 NJI852024:NJI852025 NTE852024:NTE852025 ODA852024:ODA852025 OMW852024:OMW852025 OWS852024:OWS852025 PGO852024:PGO852025 PQK852024:PQK852025 QAG852024:QAG852025 QKC852024:QKC852025 QTY852024:QTY852025 RDU852024:RDU852025 RNQ852024:RNQ852025 RXM852024:RXM852025 SHI852024:SHI852025 SRE852024:SRE852025 TBA852024:TBA852025 TKW852024:TKW852025 TUS852024:TUS852025 UEO852024:UEO852025 UOK852024:UOK852025 UYG852024:UYG852025 VIC852024:VIC852025 VRY852024:VRY852025 WBU852024:WBU852025 WLQ852024:WLQ852025 WVM852024:WVM852025 E917560:E917561 JA917560:JA917561 SW917560:SW917561 ACS917560:ACS917561 AMO917560:AMO917561 AWK917560:AWK917561 BGG917560:BGG917561 BQC917560:BQC917561 BZY917560:BZY917561 CJU917560:CJU917561 CTQ917560:CTQ917561 DDM917560:DDM917561 DNI917560:DNI917561 DXE917560:DXE917561 EHA917560:EHA917561 EQW917560:EQW917561 FAS917560:FAS917561 FKO917560:FKO917561 FUK917560:FUK917561 GEG917560:GEG917561 GOC917560:GOC917561 GXY917560:GXY917561 HHU917560:HHU917561 HRQ917560:HRQ917561 IBM917560:IBM917561 ILI917560:ILI917561 IVE917560:IVE917561 JFA917560:JFA917561 JOW917560:JOW917561 JYS917560:JYS917561 KIO917560:KIO917561 KSK917560:KSK917561 LCG917560:LCG917561 LMC917560:LMC917561 LVY917560:LVY917561 MFU917560:MFU917561 MPQ917560:MPQ917561 MZM917560:MZM917561 NJI917560:NJI917561 NTE917560:NTE917561 ODA917560:ODA917561 OMW917560:OMW917561 OWS917560:OWS917561 PGO917560:PGO917561 PQK917560:PQK917561 QAG917560:QAG917561 QKC917560:QKC917561 QTY917560:QTY917561 RDU917560:RDU917561 RNQ917560:RNQ917561 RXM917560:RXM917561 SHI917560:SHI917561 SRE917560:SRE917561 TBA917560:TBA917561 TKW917560:TKW917561 TUS917560:TUS917561 UEO917560:UEO917561 UOK917560:UOK917561 UYG917560:UYG917561 VIC917560:VIC917561 VRY917560:VRY917561 WBU917560:WBU917561 WLQ917560:WLQ917561 WVM917560:WVM917561 E983096:E983097 JA983096:JA983097 SW983096:SW983097 ACS983096:ACS983097 AMO983096:AMO983097 AWK983096:AWK983097 BGG983096:BGG983097 BQC983096:BQC983097 BZY983096:BZY983097 CJU983096:CJU983097 CTQ983096:CTQ983097 DDM983096:DDM983097 DNI983096:DNI983097 DXE983096:DXE983097 EHA983096:EHA983097 EQW983096:EQW983097 FAS983096:FAS983097 FKO983096:FKO983097 FUK983096:FUK983097 GEG983096:GEG983097 GOC983096:GOC983097 GXY983096:GXY983097 HHU983096:HHU983097 HRQ983096:HRQ983097 IBM983096:IBM983097 ILI983096:ILI983097 IVE983096:IVE983097 JFA983096:JFA983097 JOW983096:JOW983097 JYS983096:JYS983097 KIO983096:KIO983097 KSK983096:KSK983097 LCG983096:LCG983097 LMC983096:LMC983097 LVY983096:LVY983097 MFU983096:MFU983097 MPQ983096:MPQ983097 MZM983096:MZM983097 NJI983096:NJI983097 NTE983096:NTE983097 ODA983096:ODA983097 OMW983096:OMW983097 OWS983096:OWS983097 PGO983096:PGO983097 PQK983096:PQK983097 QAG983096:QAG983097 QKC983096:QKC983097 QTY983096:QTY983097 RDU983096:RDU983097 RNQ983096:RNQ983097 RXM983096:RXM983097 SHI983096:SHI983097 SRE983096:SRE983097 TBA983096:TBA983097 TKW983096:TKW983097 TUS983096:TUS983097 UEO983096:UEO983097 UOK983096:UOK983097 UYG983096:UYG983097 VIC983096:VIC983097 VRY983096:VRY983097 WBU983096:WBU983097 WLQ983096:WLQ983097 WVM983096:WVM983097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676D1-B82E-4CDA-AB3D-F2A2F011D968}">
  <sheetPr codeName="Sheet31">
    <tabColor rgb="FF92D050"/>
  </sheetPr>
  <dimension ref="A1:AR51"/>
  <sheetViews>
    <sheetView workbookViewId="0">
      <selection activeCell="R17" sqref="R17"/>
    </sheetView>
  </sheetViews>
  <sheetFormatPr defaultRowHeight="12.6"/>
  <cols>
    <col min="1" max="1" width="5.28515625" style="697" customWidth="1"/>
    <col min="2" max="3" width="5.7109375" style="697" customWidth="1"/>
    <col min="4" max="4" width="6.5703125" style="697" customWidth="1"/>
    <col min="5" max="5" width="5.7109375" style="697" customWidth="1"/>
    <col min="6" max="6" width="5.42578125" style="697" customWidth="1"/>
    <col min="7" max="10" width="5.7109375" style="697" customWidth="1"/>
    <col min="11" max="11" width="5.28515625" style="697" customWidth="1"/>
    <col min="12" max="12" width="5.7109375" style="697" customWidth="1"/>
    <col min="13" max="13" width="6.140625" style="697" customWidth="1"/>
    <col min="14" max="14" width="5.7109375" style="697" customWidth="1"/>
    <col min="15" max="15" width="4.7109375" style="697" customWidth="1"/>
    <col min="16" max="16" width="1.7109375" style="697" customWidth="1"/>
    <col min="17" max="17" width="6.42578125" style="697" customWidth="1"/>
    <col min="18" max="18" width="1.5703125" style="697" customWidth="1"/>
    <col min="19" max="19" width="8.140625" style="697" customWidth="1"/>
    <col min="20" max="256" width="8.7109375" style="697"/>
    <col min="257" max="257" width="5.28515625" style="697" customWidth="1"/>
    <col min="258" max="259" width="5.7109375" style="697" customWidth="1"/>
    <col min="260" max="260" width="6.5703125" style="697" customWidth="1"/>
    <col min="261" max="261" width="5.7109375" style="697" customWidth="1"/>
    <col min="262" max="262" width="5.42578125" style="697" customWidth="1"/>
    <col min="263" max="266" width="5.7109375" style="697" customWidth="1"/>
    <col min="267" max="267" width="5.28515625" style="697" customWidth="1"/>
    <col min="268" max="268" width="5.7109375" style="697" customWidth="1"/>
    <col min="269" max="269" width="6.140625" style="697" customWidth="1"/>
    <col min="270" max="270" width="5.7109375" style="697" customWidth="1"/>
    <col min="271" max="271" width="4.7109375" style="697" customWidth="1"/>
    <col min="272" max="272" width="1.7109375" style="697" customWidth="1"/>
    <col min="273" max="273" width="6.42578125" style="697" customWidth="1"/>
    <col min="274" max="274" width="1.5703125" style="697" customWidth="1"/>
    <col min="275" max="275" width="8.140625" style="697" customWidth="1"/>
    <col min="276" max="512" width="8.7109375" style="697"/>
    <col min="513" max="513" width="5.28515625" style="697" customWidth="1"/>
    <col min="514" max="515" width="5.7109375" style="697" customWidth="1"/>
    <col min="516" max="516" width="6.5703125" style="697" customWidth="1"/>
    <col min="517" max="517" width="5.7109375" style="697" customWidth="1"/>
    <col min="518" max="518" width="5.42578125" style="697" customWidth="1"/>
    <col min="519" max="522" width="5.7109375" style="697" customWidth="1"/>
    <col min="523" max="523" width="5.28515625" style="697" customWidth="1"/>
    <col min="524" max="524" width="5.7109375" style="697" customWidth="1"/>
    <col min="525" max="525" width="6.140625" style="697" customWidth="1"/>
    <col min="526" max="526" width="5.7109375" style="697" customWidth="1"/>
    <col min="527" max="527" width="4.7109375" style="697" customWidth="1"/>
    <col min="528" max="528" width="1.7109375" style="697" customWidth="1"/>
    <col min="529" max="529" width="6.42578125" style="697" customWidth="1"/>
    <col min="530" max="530" width="1.5703125" style="697" customWidth="1"/>
    <col min="531" max="531" width="8.140625" style="697" customWidth="1"/>
    <col min="532" max="768" width="8.7109375" style="697"/>
    <col min="769" max="769" width="5.28515625" style="697" customWidth="1"/>
    <col min="770" max="771" width="5.7109375" style="697" customWidth="1"/>
    <col min="772" max="772" width="6.5703125" style="697" customWidth="1"/>
    <col min="773" max="773" width="5.7109375" style="697" customWidth="1"/>
    <col min="774" max="774" width="5.42578125" style="697" customWidth="1"/>
    <col min="775" max="778" width="5.7109375" style="697" customWidth="1"/>
    <col min="779" max="779" width="5.28515625" style="697" customWidth="1"/>
    <col min="780" max="780" width="5.7109375" style="697" customWidth="1"/>
    <col min="781" max="781" width="6.140625" style="697" customWidth="1"/>
    <col min="782" max="782" width="5.7109375" style="697" customWidth="1"/>
    <col min="783" max="783" width="4.7109375" style="697" customWidth="1"/>
    <col min="784" max="784" width="1.7109375" style="697" customWidth="1"/>
    <col min="785" max="785" width="6.42578125" style="697" customWidth="1"/>
    <col min="786" max="786" width="1.5703125" style="697" customWidth="1"/>
    <col min="787" max="787" width="8.140625" style="697" customWidth="1"/>
    <col min="788" max="1024" width="8.7109375" style="697"/>
    <col min="1025" max="1025" width="5.28515625" style="697" customWidth="1"/>
    <col min="1026" max="1027" width="5.7109375" style="697" customWidth="1"/>
    <col min="1028" max="1028" width="6.5703125" style="697" customWidth="1"/>
    <col min="1029" max="1029" width="5.7109375" style="697" customWidth="1"/>
    <col min="1030" max="1030" width="5.42578125" style="697" customWidth="1"/>
    <col min="1031" max="1034" width="5.7109375" style="697" customWidth="1"/>
    <col min="1035" max="1035" width="5.28515625" style="697" customWidth="1"/>
    <col min="1036" max="1036" width="5.7109375" style="697" customWidth="1"/>
    <col min="1037" max="1037" width="6.140625" style="697" customWidth="1"/>
    <col min="1038" max="1038" width="5.7109375" style="697" customWidth="1"/>
    <col min="1039" max="1039" width="4.7109375" style="697" customWidth="1"/>
    <col min="1040" max="1040" width="1.7109375" style="697" customWidth="1"/>
    <col min="1041" max="1041" width="6.42578125" style="697" customWidth="1"/>
    <col min="1042" max="1042" width="1.5703125" style="697" customWidth="1"/>
    <col min="1043" max="1043" width="8.140625" style="697" customWidth="1"/>
    <col min="1044" max="1280" width="8.7109375" style="697"/>
    <col min="1281" max="1281" width="5.28515625" style="697" customWidth="1"/>
    <col min="1282" max="1283" width="5.7109375" style="697" customWidth="1"/>
    <col min="1284" max="1284" width="6.5703125" style="697" customWidth="1"/>
    <col min="1285" max="1285" width="5.7109375" style="697" customWidth="1"/>
    <col min="1286" max="1286" width="5.42578125" style="697" customWidth="1"/>
    <col min="1287" max="1290" width="5.7109375" style="697" customWidth="1"/>
    <col min="1291" max="1291" width="5.28515625" style="697" customWidth="1"/>
    <col min="1292" max="1292" width="5.7109375" style="697" customWidth="1"/>
    <col min="1293" max="1293" width="6.140625" style="697" customWidth="1"/>
    <col min="1294" max="1294" width="5.7109375" style="697" customWidth="1"/>
    <col min="1295" max="1295" width="4.7109375" style="697" customWidth="1"/>
    <col min="1296" max="1296" width="1.7109375" style="697" customWidth="1"/>
    <col min="1297" max="1297" width="6.42578125" style="697" customWidth="1"/>
    <col min="1298" max="1298" width="1.5703125" style="697" customWidth="1"/>
    <col min="1299" max="1299" width="8.140625" style="697" customWidth="1"/>
    <col min="1300" max="1536" width="8.7109375" style="697"/>
    <col min="1537" max="1537" width="5.28515625" style="697" customWidth="1"/>
    <col min="1538" max="1539" width="5.7109375" style="697" customWidth="1"/>
    <col min="1540" max="1540" width="6.5703125" style="697" customWidth="1"/>
    <col min="1541" max="1541" width="5.7109375" style="697" customWidth="1"/>
    <col min="1542" max="1542" width="5.42578125" style="697" customWidth="1"/>
    <col min="1543" max="1546" width="5.7109375" style="697" customWidth="1"/>
    <col min="1547" max="1547" width="5.28515625" style="697" customWidth="1"/>
    <col min="1548" max="1548" width="5.7109375" style="697" customWidth="1"/>
    <col min="1549" max="1549" width="6.140625" style="697" customWidth="1"/>
    <col min="1550" max="1550" width="5.7109375" style="697" customWidth="1"/>
    <col min="1551" max="1551" width="4.7109375" style="697" customWidth="1"/>
    <col min="1552" max="1552" width="1.7109375" style="697" customWidth="1"/>
    <col min="1553" max="1553" width="6.42578125" style="697" customWidth="1"/>
    <col min="1554" max="1554" width="1.5703125" style="697" customWidth="1"/>
    <col min="1555" max="1555" width="8.140625" style="697" customWidth="1"/>
    <col min="1556" max="1792" width="8.7109375" style="697"/>
    <col min="1793" max="1793" width="5.28515625" style="697" customWidth="1"/>
    <col min="1794" max="1795" width="5.7109375" style="697" customWidth="1"/>
    <col min="1796" max="1796" width="6.5703125" style="697" customWidth="1"/>
    <col min="1797" max="1797" width="5.7109375" style="697" customWidth="1"/>
    <col min="1798" max="1798" width="5.42578125" style="697" customWidth="1"/>
    <col min="1799" max="1802" width="5.7109375" style="697" customWidth="1"/>
    <col min="1803" max="1803" width="5.28515625" style="697" customWidth="1"/>
    <col min="1804" max="1804" width="5.7109375" style="697" customWidth="1"/>
    <col min="1805" max="1805" width="6.140625" style="697" customWidth="1"/>
    <col min="1806" max="1806" width="5.7109375" style="697" customWidth="1"/>
    <col min="1807" max="1807" width="4.7109375" style="697" customWidth="1"/>
    <col min="1808" max="1808" width="1.7109375" style="697" customWidth="1"/>
    <col min="1809" max="1809" width="6.42578125" style="697" customWidth="1"/>
    <col min="1810" max="1810" width="1.5703125" style="697" customWidth="1"/>
    <col min="1811" max="1811" width="8.140625" style="697" customWidth="1"/>
    <col min="1812" max="2048" width="8.7109375" style="697"/>
    <col min="2049" max="2049" width="5.28515625" style="697" customWidth="1"/>
    <col min="2050" max="2051" width="5.7109375" style="697" customWidth="1"/>
    <col min="2052" max="2052" width="6.5703125" style="697" customWidth="1"/>
    <col min="2053" max="2053" width="5.7109375" style="697" customWidth="1"/>
    <col min="2054" max="2054" width="5.42578125" style="697" customWidth="1"/>
    <col min="2055" max="2058" width="5.7109375" style="697" customWidth="1"/>
    <col min="2059" max="2059" width="5.28515625" style="697" customWidth="1"/>
    <col min="2060" max="2060" width="5.7109375" style="697" customWidth="1"/>
    <col min="2061" max="2061" width="6.140625" style="697" customWidth="1"/>
    <col min="2062" max="2062" width="5.7109375" style="697" customWidth="1"/>
    <col min="2063" max="2063" width="4.7109375" style="697" customWidth="1"/>
    <col min="2064" max="2064" width="1.7109375" style="697" customWidth="1"/>
    <col min="2065" max="2065" width="6.42578125" style="697" customWidth="1"/>
    <col min="2066" max="2066" width="1.5703125" style="697" customWidth="1"/>
    <col min="2067" max="2067" width="8.140625" style="697" customWidth="1"/>
    <col min="2068" max="2304" width="8.7109375" style="697"/>
    <col min="2305" max="2305" width="5.28515625" style="697" customWidth="1"/>
    <col min="2306" max="2307" width="5.7109375" style="697" customWidth="1"/>
    <col min="2308" max="2308" width="6.5703125" style="697" customWidth="1"/>
    <col min="2309" max="2309" width="5.7109375" style="697" customWidth="1"/>
    <col min="2310" max="2310" width="5.42578125" style="697" customWidth="1"/>
    <col min="2311" max="2314" width="5.7109375" style="697" customWidth="1"/>
    <col min="2315" max="2315" width="5.28515625" style="697" customWidth="1"/>
    <col min="2316" max="2316" width="5.7109375" style="697" customWidth="1"/>
    <col min="2317" max="2317" width="6.140625" style="697" customWidth="1"/>
    <col min="2318" max="2318" width="5.7109375" style="697" customWidth="1"/>
    <col min="2319" max="2319" width="4.7109375" style="697" customWidth="1"/>
    <col min="2320" max="2320" width="1.7109375" style="697" customWidth="1"/>
    <col min="2321" max="2321" width="6.42578125" style="697" customWidth="1"/>
    <col min="2322" max="2322" width="1.5703125" style="697" customWidth="1"/>
    <col min="2323" max="2323" width="8.140625" style="697" customWidth="1"/>
    <col min="2324" max="2560" width="8.7109375" style="697"/>
    <col min="2561" max="2561" width="5.28515625" style="697" customWidth="1"/>
    <col min="2562" max="2563" width="5.7109375" style="697" customWidth="1"/>
    <col min="2564" max="2564" width="6.5703125" style="697" customWidth="1"/>
    <col min="2565" max="2565" width="5.7109375" style="697" customWidth="1"/>
    <col min="2566" max="2566" width="5.42578125" style="697" customWidth="1"/>
    <col min="2567" max="2570" width="5.7109375" style="697" customWidth="1"/>
    <col min="2571" max="2571" width="5.28515625" style="697" customWidth="1"/>
    <col min="2572" max="2572" width="5.7109375" style="697" customWidth="1"/>
    <col min="2573" max="2573" width="6.140625" style="697" customWidth="1"/>
    <col min="2574" max="2574" width="5.7109375" style="697" customWidth="1"/>
    <col min="2575" max="2575" width="4.7109375" style="697" customWidth="1"/>
    <col min="2576" max="2576" width="1.7109375" style="697" customWidth="1"/>
    <col min="2577" max="2577" width="6.42578125" style="697" customWidth="1"/>
    <col min="2578" max="2578" width="1.5703125" style="697" customWidth="1"/>
    <col min="2579" max="2579" width="8.140625" style="697" customWidth="1"/>
    <col min="2580" max="2816" width="8.7109375" style="697"/>
    <col min="2817" max="2817" width="5.28515625" style="697" customWidth="1"/>
    <col min="2818" max="2819" width="5.7109375" style="697" customWidth="1"/>
    <col min="2820" max="2820" width="6.5703125" style="697" customWidth="1"/>
    <col min="2821" max="2821" width="5.7109375" style="697" customWidth="1"/>
    <col min="2822" max="2822" width="5.42578125" style="697" customWidth="1"/>
    <col min="2823" max="2826" width="5.7109375" style="697" customWidth="1"/>
    <col min="2827" max="2827" width="5.28515625" style="697" customWidth="1"/>
    <col min="2828" max="2828" width="5.7109375" style="697" customWidth="1"/>
    <col min="2829" max="2829" width="6.140625" style="697" customWidth="1"/>
    <col min="2830" max="2830" width="5.7109375" style="697" customWidth="1"/>
    <col min="2831" max="2831" width="4.7109375" style="697" customWidth="1"/>
    <col min="2832" max="2832" width="1.7109375" style="697" customWidth="1"/>
    <col min="2833" max="2833" width="6.42578125" style="697" customWidth="1"/>
    <col min="2834" max="2834" width="1.5703125" style="697" customWidth="1"/>
    <col min="2835" max="2835" width="8.140625" style="697" customWidth="1"/>
    <col min="2836" max="3072" width="8.7109375" style="697"/>
    <col min="3073" max="3073" width="5.28515625" style="697" customWidth="1"/>
    <col min="3074" max="3075" width="5.7109375" style="697" customWidth="1"/>
    <col min="3076" max="3076" width="6.5703125" style="697" customWidth="1"/>
    <col min="3077" max="3077" width="5.7109375" style="697" customWidth="1"/>
    <col min="3078" max="3078" width="5.42578125" style="697" customWidth="1"/>
    <col min="3079" max="3082" width="5.7109375" style="697" customWidth="1"/>
    <col min="3083" max="3083" width="5.28515625" style="697" customWidth="1"/>
    <col min="3084" max="3084" width="5.7109375" style="697" customWidth="1"/>
    <col min="3085" max="3085" width="6.140625" style="697" customWidth="1"/>
    <col min="3086" max="3086" width="5.7109375" style="697" customWidth="1"/>
    <col min="3087" max="3087" width="4.7109375" style="697" customWidth="1"/>
    <col min="3088" max="3088" width="1.7109375" style="697" customWidth="1"/>
    <col min="3089" max="3089" width="6.42578125" style="697" customWidth="1"/>
    <col min="3090" max="3090" width="1.5703125" style="697" customWidth="1"/>
    <col min="3091" max="3091" width="8.140625" style="697" customWidth="1"/>
    <col min="3092" max="3328" width="8.7109375" style="697"/>
    <col min="3329" max="3329" width="5.28515625" style="697" customWidth="1"/>
    <col min="3330" max="3331" width="5.7109375" style="697" customWidth="1"/>
    <col min="3332" max="3332" width="6.5703125" style="697" customWidth="1"/>
    <col min="3333" max="3333" width="5.7109375" style="697" customWidth="1"/>
    <col min="3334" max="3334" width="5.42578125" style="697" customWidth="1"/>
    <col min="3335" max="3338" width="5.7109375" style="697" customWidth="1"/>
    <col min="3339" max="3339" width="5.28515625" style="697" customWidth="1"/>
    <col min="3340" max="3340" width="5.7109375" style="697" customWidth="1"/>
    <col min="3341" max="3341" width="6.140625" style="697" customWidth="1"/>
    <col min="3342" max="3342" width="5.7109375" style="697" customWidth="1"/>
    <col min="3343" max="3343" width="4.7109375" style="697" customWidth="1"/>
    <col min="3344" max="3344" width="1.7109375" style="697" customWidth="1"/>
    <col min="3345" max="3345" width="6.42578125" style="697" customWidth="1"/>
    <col min="3346" max="3346" width="1.5703125" style="697" customWidth="1"/>
    <col min="3347" max="3347" width="8.140625" style="697" customWidth="1"/>
    <col min="3348" max="3584" width="8.7109375" style="697"/>
    <col min="3585" max="3585" width="5.28515625" style="697" customWidth="1"/>
    <col min="3586" max="3587" width="5.7109375" style="697" customWidth="1"/>
    <col min="3588" max="3588" width="6.5703125" style="697" customWidth="1"/>
    <col min="3589" max="3589" width="5.7109375" style="697" customWidth="1"/>
    <col min="3590" max="3590" width="5.42578125" style="697" customWidth="1"/>
    <col min="3591" max="3594" width="5.7109375" style="697" customWidth="1"/>
    <col min="3595" max="3595" width="5.28515625" style="697" customWidth="1"/>
    <col min="3596" max="3596" width="5.7109375" style="697" customWidth="1"/>
    <col min="3597" max="3597" width="6.140625" style="697" customWidth="1"/>
    <col min="3598" max="3598" width="5.7109375" style="697" customWidth="1"/>
    <col min="3599" max="3599" width="4.7109375" style="697" customWidth="1"/>
    <col min="3600" max="3600" width="1.7109375" style="697" customWidth="1"/>
    <col min="3601" max="3601" width="6.42578125" style="697" customWidth="1"/>
    <col min="3602" max="3602" width="1.5703125" style="697" customWidth="1"/>
    <col min="3603" max="3603" width="8.140625" style="697" customWidth="1"/>
    <col min="3604" max="3840" width="8.7109375" style="697"/>
    <col min="3841" max="3841" width="5.28515625" style="697" customWidth="1"/>
    <col min="3842" max="3843" width="5.7109375" style="697" customWidth="1"/>
    <col min="3844" max="3844" width="6.5703125" style="697" customWidth="1"/>
    <col min="3845" max="3845" width="5.7109375" style="697" customWidth="1"/>
    <col min="3846" max="3846" width="5.42578125" style="697" customWidth="1"/>
    <col min="3847" max="3850" width="5.7109375" style="697" customWidth="1"/>
    <col min="3851" max="3851" width="5.28515625" style="697" customWidth="1"/>
    <col min="3852" max="3852" width="5.7109375" style="697" customWidth="1"/>
    <col min="3853" max="3853" width="6.140625" style="697" customWidth="1"/>
    <col min="3854" max="3854" width="5.7109375" style="697" customWidth="1"/>
    <col min="3855" max="3855" width="4.7109375" style="697" customWidth="1"/>
    <col min="3856" max="3856" width="1.7109375" style="697" customWidth="1"/>
    <col min="3857" max="3857" width="6.42578125" style="697" customWidth="1"/>
    <col min="3858" max="3858" width="1.5703125" style="697" customWidth="1"/>
    <col min="3859" max="3859" width="8.140625" style="697" customWidth="1"/>
    <col min="3860" max="4096" width="8.7109375" style="697"/>
    <col min="4097" max="4097" width="5.28515625" style="697" customWidth="1"/>
    <col min="4098" max="4099" width="5.7109375" style="697" customWidth="1"/>
    <col min="4100" max="4100" width="6.5703125" style="697" customWidth="1"/>
    <col min="4101" max="4101" width="5.7109375" style="697" customWidth="1"/>
    <col min="4102" max="4102" width="5.42578125" style="697" customWidth="1"/>
    <col min="4103" max="4106" width="5.7109375" style="697" customWidth="1"/>
    <col min="4107" max="4107" width="5.28515625" style="697" customWidth="1"/>
    <col min="4108" max="4108" width="5.7109375" style="697" customWidth="1"/>
    <col min="4109" max="4109" width="6.140625" style="697" customWidth="1"/>
    <col min="4110" max="4110" width="5.7109375" style="697" customWidth="1"/>
    <col min="4111" max="4111" width="4.7109375" style="697" customWidth="1"/>
    <col min="4112" max="4112" width="1.7109375" style="697" customWidth="1"/>
    <col min="4113" max="4113" width="6.42578125" style="697" customWidth="1"/>
    <col min="4114" max="4114" width="1.5703125" style="697" customWidth="1"/>
    <col min="4115" max="4115" width="8.140625" style="697" customWidth="1"/>
    <col min="4116" max="4352" width="8.7109375" style="697"/>
    <col min="4353" max="4353" width="5.28515625" style="697" customWidth="1"/>
    <col min="4354" max="4355" width="5.7109375" style="697" customWidth="1"/>
    <col min="4356" max="4356" width="6.5703125" style="697" customWidth="1"/>
    <col min="4357" max="4357" width="5.7109375" style="697" customWidth="1"/>
    <col min="4358" max="4358" width="5.42578125" style="697" customWidth="1"/>
    <col min="4359" max="4362" width="5.7109375" style="697" customWidth="1"/>
    <col min="4363" max="4363" width="5.28515625" style="697" customWidth="1"/>
    <col min="4364" max="4364" width="5.7109375" style="697" customWidth="1"/>
    <col min="4365" max="4365" width="6.140625" style="697" customWidth="1"/>
    <col min="4366" max="4366" width="5.7109375" style="697" customWidth="1"/>
    <col min="4367" max="4367" width="4.7109375" style="697" customWidth="1"/>
    <col min="4368" max="4368" width="1.7109375" style="697" customWidth="1"/>
    <col min="4369" max="4369" width="6.42578125" style="697" customWidth="1"/>
    <col min="4370" max="4370" width="1.5703125" style="697" customWidth="1"/>
    <col min="4371" max="4371" width="8.140625" style="697" customWidth="1"/>
    <col min="4372" max="4608" width="8.7109375" style="697"/>
    <col min="4609" max="4609" width="5.28515625" style="697" customWidth="1"/>
    <col min="4610" max="4611" width="5.7109375" style="697" customWidth="1"/>
    <col min="4612" max="4612" width="6.5703125" style="697" customWidth="1"/>
    <col min="4613" max="4613" width="5.7109375" style="697" customWidth="1"/>
    <col min="4614" max="4614" width="5.42578125" style="697" customWidth="1"/>
    <col min="4615" max="4618" width="5.7109375" style="697" customWidth="1"/>
    <col min="4619" max="4619" width="5.28515625" style="697" customWidth="1"/>
    <col min="4620" max="4620" width="5.7109375" style="697" customWidth="1"/>
    <col min="4621" max="4621" width="6.140625" style="697" customWidth="1"/>
    <col min="4622" max="4622" width="5.7109375" style="697" customWidth="1"/>
    <col min="4623" max="4623" width="4.7109375" style="697" customWidth="1"/>
    <col min="4624" max="4624" width="1.7109375" style="697" customWidth="1"/>
    <col min="4625" max="4625" width="6.42578125" style="697" customWidth="1"/>
    <col min="4626" max="4626" width="1.5703125" style="697" customWidth="1"/>
    <col min="4627" max="4627" width="8.140625" style="697" customWidth="1"/>
    <col min="4628" max="4864" width="8.7109375" style="697"/>
    <col min="4865" max="4865" width="5.28515625" style="697" customWidth="1"/>
    <col min="4866" max="4867" width="5.7109375" style="697" customWidth="1"/>
    <col min="4868" max="4868" width="6.5703125" style="697" customWidth="1"/>
    <col min="4869" max="4869" width="5.7109375" style="697" customWidth="1"/>
    <col min="4870" max="4870" width="5.42578125" style="697" customWidth="1"/>
    <col min="4871" max="4874" width="5.7109375" style="697" customWidth="1"/>
    <col min="4875" max="4875" width="5.28515625" style="697" customWidth="1"/>
    <col min="4876" max="4876" width="5.7109375" style="697" customWidth="1"/>
    <col min="4877" max="4877" width="6.140625" style="697" customWidth="1"/>
    <col min="4878" max="4878" width="5.7109375" style="697" customWidth="1"/>
    <col min="4879" max="4879" width="4.7109375" style="697" customWidth="1"/>
    <col min="4880" max="4880" width="1.7109375" style="697" customWidth="1"/>
    <col min="4881" max="4881" width="6.42578125" style="697" customWidth="1"/>
    <col min="4882" max="4882" width="1.5703125" style="697" customWidth="1"/>
    <col min="4883" max="4883" width="8.140625" style="697" customWidth="1"/>
    <col min="4884" max="5120" width="8.7109375" style="697"/>
    <col min="5121" max="5121" width="5.28515625" style="697" customWidth="1"/>
    <col min="5122" max="5123" width="5.7109375" style="697" customWidth="1"/>
    <col min="5124" max="5124" width="6.5703125" style="697" customWidth="1"/>
    <col min="5125" max="5125" width="5.7109375" style="697" customWidth="1"/>
    <col min="5126" max="5126" width="5.42578125" style="697" customWidth="1"/>
    <col min="5127" max="5130" width="5.7109375" style="697" customWidth="1"/>
    <col min="5131" max="5131" width="5.28515625" style="697" customWidth="1"/>
    <col min="5132" max="5132" width="5.7109375" style="697" customWidth="1"/>
    <col min="5133" max="5133" width="6.140625" style="697" customWidth="1"/>
    <col min="5134" max="5134" width="5.7109375" style="697" customWidth="1"/>
    <col min="5135" max="5135" width="4.7109375" style="697" customWidth="1"/>
    <col min="5136" max="5136" width="1.7109375" style="697" customWidth="1"/>
    <col min="5137" max="5137" width="6.42578125" style="697" customWidth="1"/>
    <col min="5138" max="5138" width="1.5703125" style="697" customWidth="1"/>
    <col min="5139" max="5139" width="8.140625" style="697" customWidth="1"/>
    <col min="5140" max="5376" width="8.7109375" style="697"/>
    <col min="5377" max="5377" width="5.28515625" style="697" customWidth="1"/>
    <col min="5378" max="5379" width="5.7109375" style="697" customWidth="1"/>
    <col min="5380" max="5380" width="6.5703125" style="697" customWidth="1"/>
    <col min="5381" max="5381" width="5.7109375" style="697" customWidth="1"/>
    <col min="5382" max="5382" width="5.42578125" style="697" customWidth="1"/>
    <col min="5383" max="5386" width="5.7109375" style="697" customWidth="1"/>
    <col min="5387" max="5387" width="5.28515625" style="697" customWidth="1"/>
    <col min="5388" max="5388" width="5.7109375" style="697" customWidth="1"/>
    <col min="5389" max="5389" width="6.140625" style="697" customWidth="1"/>
    <col min="5390" max="5390" width="5.7109375" style="697" customWidth="1"/>
    <col min="5391" max="5391" width="4.7109375" style="697" customWidth="1"/>
    <col min="5392" max="5392" width="1.7109375" style="697" customWidth="1"/>
    <col min="5393" max="5393" width="6.42578125" style="697" customWidth="1"/>
    <col min="5394" max="5394" width="1.5703125" style="697" customWidth="1"/>
    <col min="5395" max="5395" width="8.140625" style="697" customWidth="1"/>
    <col min="5396" max="5632" width="8.7109375" style="697"/>
    <col min="5633" max="5633" width="5.28515625" style="697" customWidth="1"/>
    <col min="5634" max="5635" width="5.7109375" style="697" customWidth="1"/>
    <col min="5636" max="5636" width="6.5703125" style="697" customWidth="1"/>
    <col min="5637" max="5637" width="5.7109375" style="697" customWidth="1"/>
    <col min="5638" max="5638" width="5.42578125" style="697" customWidth="1"/>
    <col min="5639" max="5642" width="5.7109375" style="697" customWidth="1"/>
    <col min="5643" max="5643" width="5.28515625" style="697" customWidth="1"/>
    <col min="5644" max="5644" width="5.7109375" style="697" customWidth="1"/>
    <col min="5645" max="5645" width="6.140625" style="697" customWidth="1"/>
    <col min="5646" max="5646" width="5.7109375" style="697" customWidth="1"/>
    <col min="5647" max="5647" width="4.7109375" style="697" customWidth="1"/>
    <col min="5648" max="5648" width="1.7109375" style="697" customWidth="1"/>
    <col min="5649" max="5649" width="6.42578125" style="697" customWidth="1"/>
    <col min="5650" max="5650" width="1.5703125" style="697" customWidth="1"/>
    <col min="5651" max="5651" width="8.140625" style="697" customWidth="1"/>
    <col min="5652" max="5888" width="8.7109375" style="697"/>
    <col min="5889" max="5889" width="5.28515625" style="697" customWidth="1"/>
    <col min="5890" max="5891" width="5.7109375" style="697" customWidth="1"/>
    <col min="5892" max="5892" width="6.5703125" style="697" customWidth="1"/>
    <col min="5893" max="5893" width="5.7109375" style="697" customWidth="1"/>
    <col min="5894" max="5894" width="5.42578125" style="697" customWidth="1"/>
    <col min="5895" max="5898" width="5.7109375" style="697" customWidth="1"/>
    <col min="5899" max="5899" width="5.28515625" style="697" customWidth="1"/>
    <col min="5900" max="5900" width="5.7109375" style="697" customWidth="1"/>
    <col min="5901" max="5901" width="6.140625" style="697" customWidth="1"/>
    <col min="5902" max="5902" width="5.7109375" style="697" customWidth="1"/>
    <col min="5903" max="5903" width="4.7109375" style="697" customWidth="1"/>
    <col min="5904" max="5904" width="1.7109375" style="697" customWidth="1"/>
    <col min="5905" max="5905" width="6.42578125" style="697" customWidth="1"/>
    <col min="5906" max="5906" width="1.5703125" style="697" customWidth="1"/>
    <col min="5907" max="5907" width="8.140625" style="697" customWidth="1"/>
    <col min="5908" max="6144" width="8.7109375" style="697"/>
    <col min="6145" max="6145" width="5.28515625" style="697" customWidth="1"/>
    <col min="6146" max="6147" width="5.7109375" style="697" customWidth="1"/>
    <col min="6148" max="6148" width="6.5703125" style="697" customWidth="1"/>
    <col min="6149" max="6149" width="5.7109375" style="697" customWidth="1"/>
    <col min="6150" max="6150" width="5.42578125" style="697" customWidth="1"/>
    <col min="6151" max="6154" width="5.7109375" style="697" customWidth="1"/>
    <col min="6155" max="6155" width="5.28515625" style="697" customWidth="1"/>
    <col min="6156" max="6156" width="5.7109375" style="697" customWidth="1"/>
    <col min="6157" max="6157" width="6.140625" style="697" customWidth="1"/>
    <col min="6158" max="6158" width="5.7109375" style="697" customWidth="1"/>
    <col min="6159" max="6159" width="4.7109375" style="697" customWidth="1"/>
    <col min="6160" max="6160" width="1.7109375" style="697" customWidth="1"/>
    <col min="6161" max="6161" width="6.42578125" style="697" customWidth="1"/>
    <col min="6162" max="6162" width="1.5703125" style="697" customWidth="1"/>
    <col min="6163" max="6163" width="8.140625" style="697" customWidth="1"/>
    <col min="6164" max="6400" width="8.7109375" style="697"/>
    <col min="6401" max="6401" width="5.28515625" style="697" customWidth="1"/>
    <col min="6402" max="6403" width="5.7109375" style="697" customWidth="1"/>
    <col min="6404" max="6404" width="6.5703125" style="697" customWidth="1"/>
    <col min="6405" max="6405" width="5.7109375" style="697" customWidth="1"/>
    <col min="6406" max="6406" width="5.42578125" style="697" customWidth="1"/>
    <col min="6407" max="6410" width="5.7109375" style="697" customWidth="1"/>
    <col min="6411" max="6411" width="5.28515625" style="697" customWidth="1"/>
    <col min="6412" max="6412" width="5.7109375" style="697" customWidth="1"/>
    <col min="6413" max="6413" width="6.140625" style="697" customWidth="1"/>
    <col min="6414" max="6414" width="5.7109375" style="697" customWidth="1"/>
    <col min="6415" max="6415" width="4.7109375" style="697" customWidth="1"/>
    <col min="6416" max="6416" width="1.7109375" style="697" customWidth="1"/>
    <col min="6417" max="6417" width="6.42578125" style="697" customWidth="1"/>
    <col min="6418" max="6418" width="1.5703125" style="697" customWidth="1"/>
    <col min="6419" max="6419" width="8.140625" style="697" customWidth="1"/>
    <col min="6420" max="6656" width="8.7109375" style="697"/>
    <col min="6657" max="6657" width="5.28515625" style="697" customWidth="1"/>
    <col min="6658" max="6659" width="5.7109375" style="697" customWidth="1"/>
    <col min="6660" max="6660" width="6.5703125" style="697" customWidth="1"/>
    <col min="6661" max="6661" width="5.7109375" style="697" customWidth="1"/>
    <col min="6662" max="6662" width="5.42578125" style="697" customWidth="1"/>
    <col min="6663" max="6666" width="5.7109375" style="697" customWidth="1"/>
    <col min="6667" max="6667" width="5.28515625" style="697" customWidth="1"/>
    <col min="6668" max="6668" width="5.7109375" style="697" customWidth="1"/>
    <col min="6669" max="6669" width="6.140625" style="697" customWidth="1"/>
    <col min="6670" max="6670" width="5.7109375" style="697" customWidth="1"/>
    <col min="6671" max="6671" width="4.7109375" style="697" customWidth="1"/>
    <col min="6672" max="6672" width="1.7109375" style="697" customWidth="1"/>
    <col min="6673" max="6673" width="6.42578125" style="697" customWidth="1"/>
    <col min="6674" max="6674" width="1.5703125" style="697" customWidth="1"/>
    <col min="6675" max="6675" width="8.140625" style="697" customWidth="1"/>
    <col min="6676" max="6912" width="8.7109375" style="697"/>
    <col min="6913" max="6913" width="5.28515625" style="697" customWidth="1"/>
    <col min="6914" max="6915" width="5.7109375" style="697" customWidth="1"/>
    <col min="6916" max="6916" width="6.5703125" style="697" customWidth="1"/>
    <col min="6917" max="6917" width="5.7109375" style="697" customWidth="1"/>
    <col min="6918" max="6918" width="5.42578125" style="697" customWidth="1"/>
    <col min="6919" max="6922" width="5.7109375" style="697" customWidth="1"/>
    <col min="6923" max="6923" width="5.28515625" style="697" customWidth="1"/>
    <col min="6924" max="6924" width="5.7109375" style="697" customWidth="1"/>
    <col min="6925" max="6925" width="6.140625" style="697" customWidth="1"/>
    <col min="6926" max="6926" width="5.7109375" style="697" customWidth="1"/>
    <col min="6927" max="6927" width="4.7109375" style="697" customWidth="1"/>
    <col min="6928" max="6928" width="1.7109375" style="697" customWidth="1"/>
    <col min="6929" max="6929" width="6.42578125" style="697" customWidth="1"/>
    <col min="6930" max="6930" width="1.5703125" style="697" customWidth="1"/>
    <col min="6931" max="6931" width="8.140625" style="697" customWidth="1"/>
    <col min="6932" max="7168" width="8.7109375" style="697"/>
    <col min="7169" max="7169" width="5.28515625" style="697" customWidth="1"/>
    <col min="7170" max="7171" width="5.7109375" style="697" customWidth="1"/>
    <col min="7172" max="7172" width="6.5703125" style="697" customWidth="1"/>
    <col min="7173" max="7173" width="5.7109375" style="697" customWidth="1"/>
    <col min="7174" max="7174" width="5.42578125" style="697" customWidth="1"/>
    <col min="7175" max="7178" width="5.7109375" style="697" customWidth="1"/>
    <col min="7179" max="7179" width="5.28515625" style="697" customWidth="1"/>
    <col min="7180" max="7180" width="5.7109375" style="697" customWidth="1"/>
    <col min="7181" max="7181" width="6.140625" style="697" customWidth="1"/>
    <col min="7182" max="7182" width="5.7109375" style="697" customWidth="1"/>
    <col min="7183" max="7183" width="4.7109375" style="697" customWidth="1"/>
    <col min="7184" max="7184" width="1.7109375" style="697" customWidth="1"/>
    <col min="7185" max="7185" width="6.42578125" style="697" customWidth="1"/>
    <col min="7186" max="7186" width="1.5703125" style="697" customWidth="1"/>
    <col min="7187" max="7187" width="8.140625" style="697" customWidth="1"/>
    <col min="7188" max="7424" width="8.7109375" style="697"/>
    <col min="7425" max="7425" width="5.28515625" style="697" customWidth="1"/>
    <col min="7426" max="7427" width="5.7109375" style="697" customWidth="1"/>
    <col min="7428" max="7428" width="6.5703125" style="697" customWidth="1"/>
    <col min="7429" max="7429" width="5.7109375" style="697" customWidth="1"/>
    <col min="7430" max="7430" width="5.42578125" style="697" customWidth="1"/>
    <col min="7431" max="7434" width="5.7109375" style="697" customWidth="1"/>
    <col min="7435" max="7435" width="5.28515625" style="697" customWidth="1"/>
    <col min="7436" max="7436" width="5.7109375" style="697" customWidth="1"/>
    <col min="7437" max="7437" width="6.140625" style="697" customWidth="1"/>
    <col min="7438" max="7438" width="5.7109375" style="697" customWidth="1"/>
    <col min="7439" max="7439" width="4.7109375" style="697" customWidth="1"/>
    <col min="7440" max="7440" width="1.7109375" style="697" customWidth="1"/>
    <col min="7441" max="7441" width="6.42578125" style="697" customWidth="1"/>
    <col min="7442" max="7442" width="1.5703125" style="697" customWidth="1"/>
    <col min="7443" max="7443" width="8.140625" style="697" customWidth="1"/>
    <col min="7444" max="7680" width="8.7109375" style="697"/>
    <col min="7681" max="7681" width="5.28515625" style="697" customWidth="1"/>
    <col min="7682" max="7683" width="5.7109375" style="697" customWidth="1"/>
    <col min="7684" max="7684" width="6.5703125" style="697" customWidth="1"/>
    <col min="7685" max="7685" width="5.7109375" style="697" customWidth="1"/>
    <col min="7686" max="7686" width="5.42578125" style="697" customWidth="1"/>
    <col min="7687" max="7690" width="5.7109375" style="697" customWidth="1"/>
    <col min="7691" max="7691" width="5.28515625" style="697" customWidth="1"/>
    <col min="7692" max="7692" width="5.7109375" style="697" customWidth="1"/>
    <col min="7693" max="7693" width="6.140625" style="697" customWidth="1"/>
    <col min="7694" max="7694" width="5.7109375" style="697" customWidth="1"/>
    <col min="7695" max="7695" width="4.7109375" style="697" customWidth="1"/>
    <col min="7696" max="7696" width="1.7109375" style="697" customWidth="1"/>
    <col min="7697" max="7697" width="6.42578125" style="697" customWidth="1"/>
    <col min="7698" max="7698" width="1.5703125" style="697" customWidth="1"/>
    <col min="7699" max="7699" width="8.140625" style="697" customWidth="1"/>
    <col min="7700" max="7936" width="8.7109375" style="697"/>
    <col min="7937" max="7937" width="5.28515625" style="697" customWidth="1"/>
    <col min="7938" max="7939" width="5.7109375" style="697" customWidth="1"/>
    <col min="7940" max="7940" width="6.5703125" style="697" customWidth="1"/>
    <col min="7941" max="7941" width="5.7109375" style="697" customWidth="1"/>
    <col min="7942" max="7942" width="5.42578125" style="697" customWidth="1"/>
    <col min="7943" max="7946" width="5.7109375" style="697" customWidth="1"/>
    <col min="7947" max="7947" width="5.28515625" style="697" customWidth="1"/>
    <col min="7948" max="7948" width="5.7109375" style="697" customWidth="1"/>
    <col min="7949" max="7949" width="6.140625" style="697" customWidth="1"/>
    <col min="7950" max="7950" width="5.7109375" style="697" customWidth="1"/>
    <col min="7951" max="7951" width="4.7109375" style="697" customWidth="1"/>
    <col min="7952" max="7952" width="1.7109375" style="697" customWidth="1"/>
    <col min="7953" max="7953" width="6.42578125" style="697" customWidth="1"/>
    <col min="7954" max="7954" width="1.5703125" style="697" customWidth="1"/>
    <col min="7955" max="7955" width="8.140625" style="697" customWidth="1"/>
    <col min="7956" max="8192" width="8.7109375" style="697"/>
    <col min="8193" max="8193" width="5.28515625" style="697" customWidth="1"/>
    <col min="8194" max="8195" width="5.7109375" style="697" customWidth="1"/>
    <col min="8196" max="8196" width="6.5703125" style="697" customWidth="1"/>
    <col min="8197" max="8197" width="5.7109375" style="697" customWidth="1"/>
    <col min="8198" max="8198" width="5.42578125" style="697" customWidth="1"/>
    <col min="8199" max="8202" width="5.7109375" style="697" customWidth="1"/>
    <col min="8203" max="8203" width="5.28515625" style="697" customWidth="1"/>
    <col min="8204" max="8204" width="5.7109375" style="697" customWidth="1"/>
    <col min="8205" max="8205" width="6.140625" style="697" customWidth="1"/>
    <col min="8206" max="8206" width="5.7109375" style="697" customWidth="1"/>
    <col min="8207" max="8207" width="4.7109375" style="697" customWidth="1"/>
    <col min="8208" max="8208" width="1.7109375" style="697" customWidth="1"/>
    <col min="8209" max="8209" width="6.42578125" style="697" customWidth="1"/>
    <col min="8210" max="8210" width="1.5703125" style="697" customWidth="1"/>
    <col min="8211" max="8211" width="8.140625" style="697" customWidth="1"/>
    <col min="8212" max="8448" width="8.7109375" style="697"/>
    <col min="8449" max="8449" width="5.28515625" style="697" customWidth="1"/>
    <col min="8450" max="8451" width="5.7109375" style="697" customWidth="1"/>
    <col min="8452" max="8452" width="6.5703125" style="697" customWidth="1"/>
    <col min="8453" max="8453" width="5.7109375" style="697" customWidth="1"/>
    <col min="8454" max="8454" width="5.42578125" style="697" customWidth="1"/>
    <col min="8455" max="8458" width="5.7109375" style="697" customWidth="1"/>
    <col min="8459" max="8459" width="5.28515625" style="697" customWidth="1"/>
    <col min="8460" max="8460" width="5.7109375" style="697" customWidth="1"/>
    <col min="8461" max="8461" width="6.140625" style="697" customWidth="1"/>
    <col min="8462" max="8462" width="5.7109375" style="697" customWidth="1"/>
    <col min="8463" max="8463" width="4.7109375" style="697" customWidth="1"/>
    <col min="8464" max="8464" width="1.7109375" style="697" customWidth="1"/>
    <col min="8465" max="8465" width="6.42578125" style="697" customWidth="1"/>
    <col min="8466" max="8466" width="1.5703125" style="697" customWidth="1"/>
    <col min="8467" max="8467" width="8.140625" style="697" customWidth="1"/>
    <col min="8468" max="8704" width="8.7109375" style="697"/>
    <col min="8705" max="8705" width="5.28515625" style="697" customWidth="1"/>
    <col min="8706" max="8707" width="5.7109375" style="697" customWidth="1"/>
    <col min="8708" max="8708" width="6.5703125" style="697" customWidth="1"/>
    <col min="8709" max="8709" width="5.7109375" style="697" customWidth="1"/>
    <col min="8710" max="8710" width="5.42578125" style="697" customWidth="1"/>
    <col min="8711" max="8714" width="5.7109375" style="697" customWidth="1"/>
    <col min="8715" max="8715" width="5.28515625" style="697" customWidth="1"/>
    <col min="8716" max="8716" width="5.7109375" style="697" customWidth="1"/>
    <col min="8717" max="8717" width="6.140625" style="697" customWidth="1"/>
    <col min="8718" max="8718" width="5.7109375" style="697" customWidth="1"/>
    <col min="8719" max="8719" width="4.7109375" style="697" customWidth="1"/>
    <col min="8720" max="8720" width="1.7109375" style="697" customWidth="1"/>
    <col min="8721" max="8721" width="6.42578125" style="697" customWidth="1"/>
    <col min="8722" max="8722" width="1.5703125" style="697" customWidth="1"/>
    <col min="8723" max="8723" width="8.140625" style="697" customWidth="1"/>
    <col min="8724" max="8960" width="8.7109375" style="697"/>
    <col min="8961" max="8961" width="5.28515625" style="697" customWidth="1"/>
    <col min="8962" max="8963" width="5.7109375" style="697" customWidth="1"/>
    <col min="8964" max="8964" width="6.5703125" style="697" customWidth="1"/>
    <col min="8965" max="8965" width="5.7109375" style="697" customWidth="1"/>
    <col min="8966" max="8966" width="5.42578125" style="697" customWidth="1"/>
    <col min="8967" max="8970" width="5.7109375" style="697" customWidth="1"/>
    <col min="8971" max="8971" width="5.28515625" style="697" customWidth="1"/>
    <col min="8972" max="8972" width="5.7109375" style="697" customWidth="1"/>
    <col min="8973" max="8973" width="6.140625" style="697" customWidth="1"/>
    <col min="8974" max="8974" width="5.7109375" style="697" customWidth="1"/>
    <col min="8975" max="8975" width="4.7109375" style="697" customWidth="1"/>
    <col min="8976" max="8976" width="1.7109375" style="697" customWidth="1"/>
    <col min="8977" max="8977" width="6.42578125" style="697" customWidth="1"/>
    <col min="8978" max="8978" width="1.5703125" style="697" customWidth="1"/>
    <col min="8979" max="8979" width="8.140625" style="697" customWidth="1"/>
    <col min="8980" max="9216" width="8.7109375" style="697"/>
    <col min="9217" max="9217" width="5.28515625" style="697" customWidth="1"/>
    <col min="9218" max="9219" width="5.7109375" style="697" customWidth="1"/>
    <col min="9220" max="9220" width="6.5703125" style="697" customWidth="1"/>
    <col min="9221" max="9221" width="5.7109375" style="697" customWidth="1"/>
    <col min="9222" max="9222" width="5.42578125" style="697" customWidth="1"/>
    <col min="9223" max="9226" width="5.7109375" style="697" customWidth="1"/>
    <col min="9227" max="9227" width="5.28515625" style="697" customWidth="1"/>
    <col min="9228" max="9228" width="5.7109375" style="697" customWidth="1"/>
    <col min="9229" max="9229" width="6.140625" style="697" customWidth="1"/>
    <col min="9230" max="9230" width="5.7109375" style="697" customWidth="1"/>
    <col min="9231" max="9231" width="4.7109375" style="697" customWidth="1"/>
    <col min="9232" max="9232" width="1.7109375" style="697" customWidth="1"/>
    <col min="9233" max="9233" width="6.42578125" style="697" customWidth="1"/>
    <col min="9234" max="9234" width="1.5703125" style="697" customWidth="1"/>
    <col min="9235" max="9235" width="8.140625" style="697" customWidth="1"/>
    <col min="9236" max="9472" width="8.7109375" style="697"/>
    <col min="9473" max="9473" width="5.28515625" style="697" customWidth="1"/>
    <col min="9474" max="9475" width="5.7109375" style="697" customWidth="1"/>
    <col min="9476" max="9476" width="6.5703125" style="697" customWidth="1"/>
    <col min="9477" max="9477" width="5.7109375" style="697" customWidth="1"/>
    <col min="9478" max="9478" width="5.42578125" style="697" customWidth="1"/>
    <col min="9479" max="9482" width="5.7109375" style="697" customWidth="1"/>
    <col min="9483" max="9483" width="5.28515625" style="697" customWidth="1"/>
    <col min="9484" max="9484" width="5.7109375" style="697" customWidth="1"/>
    <col min="9485" max="9485" width="6.140625" style="697" customWidth="1"/>
    <col min="9486" max="9486" width="5.7109375" style="697" customWidth="1"/>
    <col min="9487" max="9487" width="4.7109375" style="697" customWidth="1"/>
    <col min="9488" max="9488" width="1.7109375" style="697" customWidth="1"/>
    <col min="9489" max="9489" width="6.42578125" style="697" customWidth="1"/>
    <col min="9490" max="9490" width="1.5703125" style="697" customWidth="1"/>
    <col min="9491" max="9491" width="8.140625" style="697" customWidth="1"/>
    <col min="9492" max="9728" width="8.7109375" style="697"/>
    <col min="9729" max="9729" width="5.28515625" style="697" customWidth="1"/>
    <col min="9730" max="9731" width="5.7109375" style="697" customWidth="1"/>
    <col min="9732" max="9732" width="6.5703125" style="697" customWidth="1"/>
    <col min="9733" max="9733" width="5.7109375" style="697" customWidth="1"/>
    <col min="9734" max="9734" width="5.42578125" style="697" customWidth="1"/>
    <col min="9735" max="9738" width="5.7109375" style="697" customWidth="1"/>
    <col min="9739" max="9739" width="5.28515625" style="697" customWidth="1"/>
    <col min="9740" max="9740" width="5.7109375" style="697" customWidth="1"/>
    <col min="9741" max="9741" width="6.140625" style="697" customWidth="1"/>
    <col min="9742" max="9742" width="5.7109375" style="697" customWidth="1"/>
    <col min="9743" max="9743" width="4.7109375" style="697" customWidth="1"/>
    <col min="9744" max="9744" width="1.7109375" style="697" customWidth="1"/>
    <col min="9745" max="9745" width="6.42578125" style="697" customWidth="1"/>
    <col min="9746" max="9746" width="1.5703125" style="697" customWidth="1"/>
    <col min="9747" max="9747" width="8.140625" style="697" customWidth="1"/>
    <col min="9748" max="9984" width="8.7109375" style="697"/>
    <col min="9985" max="9985" width="5.28515625" style="697" customWidth="1"/>
    <col min="9986" max="9987" width="5.7109375" style="697" customWidth="1"/>
    <col min="9988" max="9988" width="6.5703125" style="697" customWidth="1"/>
    <col min="9989" max="9989" width="5.7109375" style="697" customWidth="1"/>
    <col min="9990" max="9990" width="5.42578125" style="697" customWidth="1"/>
    <col min="9991" max="9994" width="5.7109375" style="697" customWidth="1"/>
    <col min="9995" max="9995" width="5.28515625" style="697" customWidth="1"/>
    <col min="9996" max="9996" width="5.7109375" style="697" customWidth="1"/>
    <col min="9997" max="9997" width="6.140625" style="697" customWidth="1"/>
    <col min="9998" max="9998" width="5.7109375" style="697" customWidth="1"/>
    <col min="9999" max="9999" width="4.7109375" style="697" customWidth="1"/>
    <col min="10000" max="10000" width="1.7109375" style="697" customWidth="1"/>
    <col min="10001" max="10001" width="6.42578125" style="697" customWidth="1"/>
    <col min="10002" max="10002" width="1.5703125" style="697" customWidth="1"/>
    <col min="10003" max="10003" width="8.140625" style="697" customWidth="1"/>
    <col min="10004" max="10240" width="8.7109375" style="697"/>
    <col min="10241" max="10241" width="5.28515625" style="697" customWidth="1"/>
    <col min="10242" max="10243" width="5.7109375" style="697" customWidth="1"/>
    <col min="10244" max="10244" width="6.5703125" style="697" customWidth="1"/>
    <col min="10245" max="10245" width="5.7109375" style="697" customWidth="1"/>
    <col min="10246" max="10246" width="5.42578125" style="697" customWidth="1"/>
    <col min="10247" max="10250" width="5.7109375" style="697" customWidth="1"/>
    <col min="10251" max="10251" width="5.28515625" style="697" customWidth="1"/>
    <col min="10252" max="10252" width="5.7109375" style="697" customWidth="1"/>
    <col min="10253" max="10253" width="6.140625" style="697" customWidth="1"/>
    <col min="10254" max="10254" width="5.7109375" style="697" customWidth="1"/>
    <col min="10255" max="10255" width="4.7109375" style="697" customWidth="1"/>
    <col min="10256" max="10256" width="1.7109375" style="697" customWidth="1"/>
    <col min="10257" max="10257" width="6.42578125" style="697" customWidth="1"/>
    <col min="10258" max="10258" width="1.5703125" style="697" customWidth="1"/>
    <col min="10259" max="10259" width="8.140625" style="697" customWidth="1"/>
    <col min="10260" max="10496" width="8.7109375" style="697"/>
    <col min="10497" max="10497" width="5.28515625" style="697" customWidth="1"/>
    <col min="10498" max="10499" width="5.7109375" style="697" customWidth="1"/>
    <col min="10500" max="10500" width="6.5703125" style="697" customWidth="1"/>
    <col min="10501" max="10501" width="5.7109375" style="697" customWidth="1"/>
    <col min="10502" max="10502" width="5.42578125" style="697" customWidth="1"/>
    <col min="10503" max="10506" width="5.7109375" style="697" customWidth="1"/>
    <col min="10507" max="10507" width="5.28515625" style="697" customWidth="1"/>
    <col min="10508" max="10508" width="5.7109375" style="697" customWidth="1"/>
    <col min="10509" max="10509" width="6.140625" style="697" customWidth="1"/>
    <col min="10510" max="10510" width="5.7109375" style="697" customWidth="1"/>
    <col min="10511" max="10511" width="4.7109375" style="697" customWidth="1"/>
    <col min="10512" max="10512" width="1.7109375" style="697" customWidth="1"/>
    <col min="10513" max="10513" width="6.42578125" style="697" customWidth="1"/>
    <col min="10514" max="10514" width="1.5703125" style="697" customWidth="1"/>
    <col min="10515" max="10515" width="8.140625" style="697" customWidth="1"/>
    <col min="10516" max="10752" width="8.7109375" style="697"/>
    <col min="10753" max="10753" width="5.28515625" style="697" customWidth="1"/>
    <col min="10754" max="10755" width="5.7109375" style="697" customWidth="1"/>
    <col min="10756" max="10756" width="6.5703125" style="697" customWidth="1"/>
    <col min="10757" max="10757" width="5.7109375" style="697" customWidth="1"/>
    <col min="10758" max="10758" width="5.42578125" style="697" customWidth="1"/>
    <col min="10759" max="10762" width="5.7109375" style="697" customWidth="1"/>
    <col min="10763" max="10763" width="5.28515625" style="697" customWidth="1"/>
    <col min="10764" max="10764" width="5.7109375" style="697" customWidth="1"/>
    <col min="10765" max="10765" width="6.140625" style="697" customWidth="1"/>
    <col min="10766" max="10766" width="5.7109375" style="697" customWidth="1"/>
    <col min="10767" max="10767" width="4.7109375" style="697" customWidth="1"/>
    <col min="10768" max="10768" width="1.7109375" style="697" customWidth="1"/>
    <col min="10769" max="10769" width="6.42578125" style="697" customWidth="1"/>
    <col min="10770" max="10770" width="1.5703125" style="697" customWidth="1"/>
    <col min="10771" max="10771" width="8.140625" style="697" customWidth="1"/>
    <col min="10772" max="11008" width="8.7109375" style="697"/>
    <col min="11009" max="11009" width="5.28515625" style="697" customWidth="1"/>
    <col min="11010" max="11011" width="5.7109375" style="697" customWidth="1"/>
    <col min="11012" max="11012" width="6.5703125" style="697" customWidth="1"/>
    <col min="11013" max="11013" width="5.7109375" style="697" customWidth="1"/>
    <col min="11014" max="11014" width="5.42578125" style="697" customWidth="1"/>
    <col min="11015" max="11018" width="5.7109375" style="697" customWidth="1"/>
    <col min="11019" max="11019" width="5.28515625" style="697" customWidth="1"/>
    <col min="11020" max="11020" width="5.7109375" style="697" customWidth="1"/>
    <col min="11021" max="11021" width="6.140625" style="697" customWidth="1"/>
    <col min="11022" max="11022" width="5.7109375" style="697" customWidth="1"/>
    <col min="11023" max="11023" width="4.7109375" style="697" customWidth="1"/>
    <col min="11024" max="11024" width="1.7109375" style="697" customWidth="1"/>
    <col min="11025" max="11025" width="6.42578125" style="697" customWidth="1"/>
    <col min="11026" max="11026" width="1.5703125" style="697" customWidth="1"/>
    <col min="11027" max="11027" width="8.140625" style="697" customWidth="1"/>
    <col min="11028" max="11264" width="8.7109375" style="697"/>
    <col min="11265" max="11265" width="5.28515625" style="697" customWidth="1"/>
    <col min="11266" max="11267" width="5.7109375" style="697" customWidth="1"/>
    <col min="11268" max="11268" width="6.5703125" style="697" customWidth="1"/>
    <col min="11269" max="11269" width="5.7109375" style="697" customWidth="1"/>
    <col min="11270" max="11270" width="5.42578125" style="697" customWidth="1"/>
    <col min="11271" max="11274" width="5.7109375" style="697" customWidth="1"/>
    <col min="11275" max="11275" width="5.28515625" style="697" customWidth="1"/>
    <col min="11276" max="11276" width="5.7109375" style="697" customWidth="1"/>
    <col min="11277" max="11277" width="6.140625" style="697" customWidth="1"/>
    <col min="11278" max="11278" width="5.7109375" style="697" customWidth="1"/>
    <col min="11279" max="11279" width="4.7109375" style="697" customWidth="1"/>
    <col min="11280" max="11280" width="1.7109375" style="697" customWidth="1"/>
    <col min="11281" max="11281" width="6.42578125" style="697" customWidth="1"/>
    <col min="11282" max="11282" width="1.5703125" style="697" customWidth="1"/>
    <col min="11283" max="11283" width="8.140625" style="697" customWidth="1"/>
    <col min="11284" max="11520" width="8.7109375" style="697"/>
    <col min="11521" max="11521" width="5.28515625" style="697" customWidth="1"/>
    <col min="11522" max="11523" width="5.7109375" style="697" customWidth="1"/>
    <col min="11524" max="11524" width="6.5703125" style="697" customWidth="1"/>
    <col min="11525" max="11525" width="5.7109375" style="697" customWidth="1"/>
    <col min="11526" max="11526" width="5.42578125" style="697" customWidth="1"/>
    <col min="11527" max="11530" width="5.7109375" style="697" customWidth="1"/>
    <col min="11531" max="11531" width="5.28515625" style="697" customWidth="1"/>
    <col min="11532" max="11532" width="5.7109375" style="697" customWidth="1"/>
    <col min="11533" max="11533" width="6.140625" style="697" customWidth="1"/>
    <col min="11534" max="11534" width="5.7109375" style="697" customWidth="1"/>
    <col min="11535" max="11535" width="4.7109375" style="697" customWidth="1"/>
    <col min="11536" max="11536" width="1.7109375" style="697" customWidth="1"/>
    <col min="11537" max="11537" width="6.42578125" style="697" customWidth="1"/>
    <col min="11538" max="11538" width="1.5703125" style="697" customWidth="1"/>
    <col min="11539" max="11539" width="8.140625" style="697" customWidth="1"/>
    <col min="11540" max="11776" width="8.7109375" style="697"/>
    <col min="11777" max="11777" width="5.28515625" style="697" customWidth="1"/>
    <col min="11778" max="11779" width="5.7109375" style="697" customWidth="1"/>
    <col min="11780" max="11780" width="6.5703125" style="697" customWidth="1"/>
    <col min="11781" max="11781" width="5.7109375" style="697" customWidth="1"/>
    <col min="11782" max="11782" width="5.42578125" style="697" customWidth="1"/>
    <col min="11783" max="11786" width="5.7109375" style="697" customWidth="1"/>
    <col min="11787" max="11787" width="5.28515625" style="697" customWidth="1"/>
    <col min="11788" max="11788" width="5.7109375" style="697" customWidth="1"/>
    <col min="11789" max="11789" width="6.140625" style="697" customWidth="1"/>
    <col min="11790" max="11790" width="5.7109375" style="697" customWidth="1"/>
    <col min="11791" max="11791" width="4.7109375" style="697" customWidth="1"/>
    <col min="11792" max="11792" width="1.7109375" style="697" customWidth="1"/>
    <col min="11793" max="11793" width="6.42578125" style="697" customWidth="1"/>
    <col min="11794" max="11794" width="1.5703125" style="697" customWidth="1"/>
    <col min="11795" max="11795" width="8.140625" style="697" customWidth="1"/>
    <col min="11796" max="12032" width="8.7109375" style="697"/>
    <col min="12033" max="12033" width="5.28515625" style="697" customWidth="1"/>
    <col min="12034" max="12035" width="5.7109375" style="697" customWidth="1"/>
    <col min="12036" max="12036" width="6.5703125" style="697" customWidth="1"/>
    <col min="12037" max="12037" width="5.7109375" style="697" customWidth="1"/>
    <col min="12038" max="12038" width="5.42578125" style="697" customWidth="1"/>
    <col min="12039" max="12042" width="5.7109375" style="697" customWidth="1"/>
    <col min="12043" max="12043" width="5.28515625" style="697" customWidth="1"/>
    <col min="12044" max="12044" width="5.7109375" style="697" customWidth="1"/>
    <col min="12045" max="12045" width="6.140625" style="697" customWidth="1"/>
    <col min="12046" max="12046" width="5.7109375" style="697" customWidth="1"/>
    <col min="12047" max="12047" width="4.7109375" style="697" customWidth="1"/>
    <col min="12048" max="12048" width="1.7109375" style="697" customWidth="1"/>
    <col min="12049" max="12049" width="6.42578125" style="697" customWidth="1"/>
    <col min="12050" max="12050" width="1.5703125" style="697" customWidth="1"/>
    <col min="12051" max="12051" width="8.140625" style="697" customWidth="1"/>
    <col min="12052" max="12288" width="8.7109375" style="697"/>
    <col min="12289" max="12289" width="5.28515625" style="697" customWidth="1"/>
    <col min="12290" max="12291" width="5.7109375" style="697" customWidth="1"/>
    <col min="12292" max="12292" width="6.5703125" style="697" customWidth="1"/>
    <col min="12293" max="12293" width="5.7109375" style="697" customWidth="1"/>
    <col min="12294" max="12294" width="5.42578125" style="697" customWidth="1"/>
    <col min="12295" max="12298" width="5.7109375" style="697" customWidth="1"/>
    <col min="12299" max="12299" width="5.28515625" style="697" customWidth="1"/>
    <col min="12300" max="12300" width="5.7109375" style="697" customWidth="1"/>
    <col min="12301" max="12301" width="6.140625" style="697" customWidth="1"/>
    <col min="12302" max="12302" width="5.7109375" style="697" customWidth="1"/>
    <col min="12303" max="12303" width="4.7109375" style="697" customWidth="1"/>
    <col min="12304" max="12304" width="1.7109375" style="697" customWidth="1"/>
    <col min="12305" max="12305" width="6.42578125" style="697" customWidth="1"/>
    <col min="12306" max="12306" width="1.5703125" style="697" customWidth="1"/>
    <col min="12307" max="12307" width="8.140625" style="697" customWidth="1"/>
    <col min="12308" max="12544" width="8.7109375" style="697"/>
    <col min="12545" max="12545" width="5.28515625" style="697" customWidth="1"/>
    <col min="12546" max="12547" width="5.7109375" style="697" customWidth="1"/>
    <col min="12548" max="12548" width="6.5703125" style="697" customWidth="1"/>
    <col min="12549" max="12549" width="5.7109375" style="697" customWidth="1"/>
    <col min="12550" max="12550" width="5.42578125" style="697" customWidth="1"/>
    <col min="12551" max="12554" width="5.7109375" style="697" customWidth="1"/>
    <col min="12555" max="12555" width="5.28515625" style="697" customWidth="1"/>
    <col min="12556" max="12556" width="5.7109375" style="697" customWidth="1"/>
    <col min="12557" max="12557" width="6.140625" style="697" customWidth="1"/>
    <col min="12558" max="12558" width="5.7109375" style="697" customWidth="1"/>
    <col min="12559" max="12559" width="4.7109375" style="697" customWidth="1"/>
    <col min="12560" max="12560" width="1.7109375" style="697" customWidth="1"/>
    <col min="12561" max="12561" width="6.42578125" style="697" customWidth="1"/>
    <col min="12562" max="12562" width="1.5703125" style="697" customWidth="1"/>
    <col min="12563" max="12563" width="8.140625" style="697" customWidth="1"/>
    <col min="12564" max="12800" width="8.7109375" style="697"/>
    <col min="12801" max="12801" width="5.28515625" style="697" customWidth="1"/>
    <col min="12802" max="12803" width="5.7109375" style="697" customWidth="1"/>
    <col min="12804" max="12804" width="6.5703125" style="697" customWidth="1"/>
    <col min="12805" max="12805" width="5.7109375" style="697" customWidth="1"/>
    <col min="12806" max="12806" width="5.42578125" style="697" customWidth="1"/>
    <col min="12807" max="12810" width="5.7109375" style="697" customWidth="1"/>
    <col min="12811" max="12811" width="5.28515625" style="697" customWidth="1"/>
    <col min="12812" max="12812" width="5.7109375" style="697" customWidth="1"/>
    <col min="12813" max="12813" width="6.140625" style="697" customWidth="1"/>
    <col min="12814" max="12814" width="5.7109375" style="697" customWidth="1"/>
    <col min="12815" max="12815" width="4.7109375" style="697" customWidth="1"/>
    <col min="12816" max="12816" width="1.7109375" style="697" customWidth="1"/>
    <col min="12817" max="12817" width="6.42578125" style="697" customWidth="1"/>
    <col min="12818" max="12818" width="1.5703125" style="697" customWidth="1"/>
    <col min="12819" max="12819" width="8.140625" style="697" customWidth="1"/>
    <col min="12820" max="13056" width="8.7109375" style="697"/>
    <col min="13057" max="13057" width="5.28515625" style="697" customWidth="1"/>
    <col min="13058" max="13059" width="5.7109375" style="697" customWidth="1"/>
    <col min="13060" max="13060" width="6.5703125" style="697" customWidth="1"/>
    <col min="13061" max="13061" width="5.7109375" style="697" customWidth="1"/>
    <col min="13062" max="13062" width="5.42578125" style="697" customWidth="1"/>
    <col min="13063" max="13066" width="5.7109375" style="697" customWidth="1"/>
    <col min="13067" max="13067" width="5.28515625" style="697" customWidth="1"/>
    <col min="13068" max="13068" width="5.7109375" style="697" customWidth="1"/>
    <col min="13069" max="13069" width="6.140625" style="697" customWidth="1"/>
    <col min="13070" max="13070" width="5.7109375" style="697" customWidth="1"/>
    <col min="13071" max="13071" width="4.7109375" style="697" customWidth="1"/>
    <col min="13072" max="13072" width="1.7109375" style="697" customWidth="1"/>
    <col min="13073" max="13073" width="6.42578125" style="697" customWidth="1"/>
    <col min="13074" max="13074" width="1.5703125" style="697" customWidth="1"/>
    <col min="13075" max="13075" width="8.140625" style="697" customWidth="1"/>
    <col min="13076" max="13312" width="8.7109375" style="697"/>
    <col min="13313" max="13313" width="5.28515625" style="697" customWidth="1"/>
    <col min="13314" max="13315" width="5.7109375" style="697" customWidth="1"/>
    <col min="13316" max="13316" width="6.5703125" style="697" customWidth="1"/>
    <col min="13317" max="13317" width="5.7109375" style="697" customWidth="1"/>
    <col min="13318" max="13318" width="5.42578125" style="697" customWidth="1"/>
    <col min="13319" max="13322" width="5.7109375" style="697" customWidth="1"/>
    <col min="13323" max="13323" width="5.28515625" style="697" customWidth="1"/>
    <col min="13324" max="13324" width="5.7109375" style="697" customWidth="1"/>
    <col min="13325" max="13325" width="6.140625" style="697" customWidth="1"/>
    <col min="13326" max="13326" width="5.7109375" style="697" customWidth="1"/>
    <col min="13327" max="13327" width="4.7109375" style="697" customWidth="1"/>
    <col min="13328" max="13328" width="1.7109375" style="697" customWidth="1"/>
    <col min="13329" max="13329" width="6.42578125" style="697" customWidth="1"/>
    <col min="13330" max="13330" width="1.5703125" style="697" customWidth="1"/>
    <col min="13331" max="13331" width="8.140625" style="697" customWidth="1"/>
    <col min="13332" max="13568" width="8.7109375" style="697"/>
    <col min="13569" max="13569" width="5.28515625" style="697" customWidth="1"/>
    <col min="13570" max="13571" width="5.7109375" style="697" customWidth="1"/>
    <col min="13572" max="13572" width="6.5703125" style="697" customWidth="1"/>
    <col min="13573" max="13573" width="5.7109375" style="697" customWidth="1"/>
    <col min="13574" max="13574" width="5.42578125" style="697" customWidth="1"/>
    <col min="13575" max="13578" width="5.7109375" style="697" customWidth="1"/>
    <col min="13579" max="13579" width="5.28515625" style="697" customWidth="1"/>
    <col min="13580" max="13580" width="5.7109375" style="697" customWidth="1"/>
    <col min="13581" max="13581" width="6.140625" style="697" customWidth="1"/>
    <col min="13582" max="13582" width="5.7109375" style="697" customWidth="1"/>
    <col min="13583" max="13583" width="4.7109375" style="697" customWidth="1"/>
    <col min="13584" max="13584" width="1.7109375" style="697" customWidth="1"/>
    <col min="13585" max="13585" width="6.42578125" style="697" customWidth="1"/>
    <col min="13586" max="13586" width="1.5703125" style="697" customWidth="1"/>
    <col min="13587" max="13587" width="8.140625" style="697" customWidth="1"/>
    <col min="13588" max="13824" width="8.7109375" style="697"/>
    <col min="13825" max="13825" width="5.28515625" style="697" customWidth="1"/>
    <col min="13826" max="13827" width="5.7109375" style="697" customWidth="1"/>
    <col min="13828" max="13828" width="6.5703125" style="697" customWidth="1"/>
    <col min="13829" max="13829" width="5.7109375" style="697" customWidth="1"/>
    <col min="13830" max="13830" width="5.42578125" style="697" customWidth="1"/>
    <col min="13831" max="13834" width="5.7109375" style="697" customWidth="1"/>
    <col min="13835" max="13835" width="5.28515625" style="697" customWidth="1"/>
    <col min="13836" max="13836" width="5.7109375" style="697" customWidth="1"/>
    <col min="13837" max="13837" width="6.140625" style="697" customWidth="1"/>
    <col min="13838" max="13838" width="5.7109375" style="697" customWidth="1"/>
    <col min="13839" max="13839" width="4.7109375" style="697" customWidth="1"/>
    <col min="13840" max="13840" width="1.7109375" style="697" customWidth="1"/>
    <col min="13841" max="13841" width="6.42578125" style="697" customWidth="1"/>
    <col min="13842" max="13842" width="1.5703125" style="697" customWidth="1"/>
    <col min="13843" max="13843" width="8.140625" style="697" customWidth="1"/>
    <col min="13844" max="14080" width="8.7109375" style="697"/>
    <col min="14081" max="14081" width="5.28515625" style="697" customWidth="1"/>
    <col min="14082" max="14083" width="5.7109375" style="697" customWidth="1"/>
    <col min="14084" max="14084" width="6.5703125" style="697" customWidth="1"/>
    <col min="14085" max="14085" width="5.7109375" style="697" customWidth="1"/>
    <col min="14086" max="14086" width="5.42578125" style="697" customWidth="1"/>
    <col min="14087" max="14090" width="5.7109375" style="697" customWidth="1"/>
    <col min="14091" max="14091" width="5.28515625" style="697" customWidth="1"/>
    <col min="14092" max="14092" width="5.7109375" style="697" customWidth="1"/>
    <col min="14093" max="14093" width="6.140625" style="697" customWidth="1"/>
    <col min="14094" max="14094" width="5.7109375" style="697" customWidth="1"/>
    <col min="14095" max="14095" width="4.7109375" style="697" customWidth="1"/>
    <col min="14096" max="14096" width="1.7109375" style="697" customWidth="1"/>
    <col min="14097" max="14097" width="6.42578125" style="697" customWidth="1"/>
    <col min="14098" max="14098" width="1.5703125" style="697" customWidth="1"/>
    <col min="14099" max="14099" width="8.140625" style="697" customWidth="1"/>
    <col min="14100" max="14336" width="8.7109375" style="697"/>
    <col min="14337" max="14337" width="5.28515625" style="697" customWidth="1"/>
    <col min="14338" max="14339" width="5.7109375" style="697" customWidth="1"/>
    <col min="14340" max="14340" width="6.5703125" style="697" customWidth="1"/>
    <col min="14341" max="14341" width="5.7109375" style="697" customWidth="1"/>
    <col min="14342" max="14342" width="5.42578125" style="697" customWidth="1"/>
    <col min="14343" max="14346" width="5.7109375" style="697" customWidth="1"/>
    <col min="14347" max="14347" width="5.28515625" style="697" customWidth="1"/>
    <col min="14348" max="14348" width="5.7109375" style="697" customWidth="1"/>
    <col min="14349" max="14349" width="6.140625" style="697" customWidth="1"/>
    <col min="14350" max="14350" width="5.7109375" style="697" customWidth="1"/>
    <col min="14351" max="14351" width="4.7109375" style="697" customWidth="1"/>
    <col min="14352" max="14352" width="1.7109375" style="697" customWidth="1"/>
    <col min="14353" max="14353" width="6.42578125" style="697" customWidth="1"/>
    <col min="14354" max="14354" width="1.5703125" style="697" customWidth="1"/>
    <col min="14355" max="14355" width="8.140625" style="697" customWidth="1"/>
    <col min="14356" max="14592" width="8.7109375" style="697"/>
    <col min="14593" max="14593" width="5.28515625" style="697" customWidth="1"/>
    <col min="14594" max="14595" width="5.7109375" style="697" customWidth="1"/>
    <col min="14596" max="14596" width="6.5703125" style="697" customWidth="1"/>
    <col min="14597" max="14597" width="5.7109375" style="697" customWidth="1"/>
    <col min="14598" max="14598" width="5.42578125" style="697" customWidth="1"/>
    <col min="14599" max="14602" width="5.7109375" style="697" customWidth="1"/>
    <col min="14603" max="14603" width="5.28515625" style="697" customWidth="1"/>
    <col min="14604" max="14604" width="5.7109375" style="697" customWidth="1"/>
    <col min="14605" max="14605" width="6.140625" style="697" customWidth="1"/>
    <col min="14606" max="14606" width="5.7109375" style="697" customWidth="1"/>
    <col min="14607" max="14607" width="4.7109375" style="697" customWidth="1"/>
    <col min="14608" max="14608" width="1.7109375" style="697" customWidth="1"/>
    <col min="14609" max="14609" width="6.42578125" style="697" customWidth="1"/>
    <col min="14610" max="14610" width="1.5703125" style="697" customWidth="1"/>
    <col min="14611" max="14611" width="8.140625" style="697" customWidth="1"/>
    <col min="14612" max="14848" width="8.7109375" style="697"/>
    <col min="14849" max="14849" width="5.28515625" style="697" customWidth="1"/>
    <col min="14850" max="14851" width="5.7109375" style="697" customWidth="1"/>
    <col min="14852" max="14852" width="6.5703125" style="697" customWidth="1"/>
    <col min="14853" max="14853" width="5.7109375" style="697" customWidth="1"/>
    <col min="14854" max="14854" width="5.42578125" style="697" customWidth="1"/>
    <col min="14855" max="14858" width="5.7109375" style="697" customWidth="1"/>
    <col min="14859" max="14859" width="5.28515625" style="697" customWidth="1"/>
    <col min="14860" max="14860" width="5.7109375" style="697" customWidth="1"/>
    <col min="14861" max="14861" width="6.140625" style="697" customWidth="1"/>
    <col min="14862" max="14862" width="5.7109375" style="697" customWidth="1"/>
    <col min="14863" max="14863" width="4.7109375" style="697" customWidth="1"/>
    <col min="14864" max="14864" width="1.7109375" style="697" customWidth="1"/>
    <col min="14865" max="14865" width="6.42578125" style="697" customWidth="1"/>
    <col min="14866" max="14866" width="1.5703125" style="697" customWidth="1"/>
    <col min="14867" max="14867" width="8.140625" style="697" customWidth="1"/>
    <col min="14868" max="15104" width="8.7109375" style="697"/>
    <col min="15105" max="15105" width="5.28515625" style="697" customWidth="1"/>
    <col min="15106" max="15107" width="5.7109375" style="697" customWidth="1"/>
    <col min="15108" max="15108" width="6.5703125" style="697" customWidth="1"/>
    <col min="15109" max="15109" width="5.7109375" style="697" customWidth="1"/>
    <col min="15110" max="15110" width="5.42578125" style="697" customWidth="1"/>
    <col min="15111" max="15114" width="5.7109375" style="697" customWidth="1"/>
    <col min="15115" max="15115" width="5.28515625" style="697" customWidth="1"/>
    <col min="15116" max="15116" width="5.7109375" style="697" customWidth="1"/>
    <col min="15117" max="15117" width="6.140625" style="697" customWidth="1"/>
    <col min="15118" max="15118" width="5.7109375" style="697" customWidth="1"/>
    <col min="15119" max="15119" width="4.7109375" style="697" customWidth="1"/>
    <col min="15120" max="15120" width="1.7109375" style="697" customWidth="1"/>
    <col min="15121" max="15121" width="6.42578125" style="697" customWidth="1"/>
    <col min="15122" max="15122" width="1.5703125" style="697" customWidth="1"/>
    <col min="15123" max="15123" width="8.140625" style="697" customWidth="1"/>
    <col min="15124" max="15360" width="8.7109375" style="697"/>
    <col min="15361" max="15361" width="5.28515625" style="697" customWidth="1"/>
    <col min="15362" max="15363" width="5.7109375" style="697" customWidth="1"/>
    <col min="15364" max="15364" width="6.5703125" style="697" customWidth="1"/>
    <col min="15365" max="15365" width="5.7109375" style="697" customWidth="1"/>
    <col min="15366" max="15366" width="5.42578125" style="697" customWidth="1"/>
    <col min="15367" max="15370" width="5.7109375" style="697" customWidth="1"/>
    <col min="15371" max="15371" width="5.28515625" style="697" customWidth="1"/>
    <col min="15372" max="15372" width="5.7109375" style="697" customWidth="1"/>
    <col min="15373" max="15373" width="6.140625" style="697" customWidth="1"/>
    <col min="15374" max="15374" width="5.7109375" style="697" customWidth="1"/>
    <col min="15375" max="15375" width="4.7109375" style="697" customWidth="1"/>
    <col min="15376" max="15376" width="1.7109375" style="697" customWidth="1"/>
    <col min="15377" max="15377" width="6.42578125" style="697" customWidth="1"/>
    <col min="15378" max="15378" width="1.5703125" style="697" customWidth="1"/>
    <col min="15379" max="15379" width="8.140625" style="697" customWidth="1"/>
    <col min="15380" max="15616" width="8.7109375" style="697"/>
    <col min="15617" max="15617" width="5.28515625" style="697" customWidth="1"/>
    <col min="15618" max="15619" width="5.7109375" style="697" customWidth="1"/>
    <col min="15620" max="15620" width="6.5703125" style="697" customWidth="1"/>
    <col min="15621" max="15621" width="5.7109375" style="697" customWidth="1"/>
    <col min="15622" max="15622" width="5.42578125" style="697" customWidth="1"/>
    <col min="15623" max="15626" width="5.7109375" style="697" customWidth="1"/>
    <col min="15627" max="15627" width="5.28515625" style="697" customWidth="1"/>
    <col min="15628" max="15628" width="5.7109375" style="697" customWidth="1"/>
    <col min="15629" max="15629" width="6.140625" style="697" customWidth="1"/>
    <col min="15630" max="15630" width="5.7109375" style="697" customWidth="1"/>
    <col min="15631" max="15631" width="4.7109375" style="697" customWidth="1"/>
    <col min="15632" max="15632" width="1.7109375" style="697" customWidth="1"/>
    <col min="15633" max="15633" width="6.42578125" style="697" customWidth="1"/>
    <col min="15634" max="15634" width="1.5703125" style="697" customWidth="1"/>
    <col min="15635" max="15635" width="8.140625" style="697" customWidth="1"/>
    <col min="15636" max="15872" width="8.7109375" style="697"/>
    <col min="15873" max="15873" width="5.28515625" style="697" customWidth="1"/>
    <col min="15874" max="15875" width="5.7109375" style="697" customWidth="1"/>
    <col min="15876" max="15876" width="6.5703125" style="697" customWidth="1"/>
    <col min="15877" max="15877" width="5.7109375" style="697" customWidth="1"/>
    <col min="15878" max="15878" width="5.42578125" style="697" customWidth="1"/>
    <col min="15879" max="15882" width="5.7109375" style="697" customWidth="1"/>
    <col min="15883" max="15883" width="5.28515625" style="697" customWidth="1"/>
    <col min="15884" max="15884" width="5.7109375" style="697" customWidth="1"/>
    <col min="15885" max="15885" width="6.140625" style="697" customWidth="1"/>
    <col min="15886" max="15886" width="5.7109375" style="697" customWidth="1"/>
    <col min="15887" max="15887" width="4.7109375" style="697" customWidth="1"/>
    <col min="15888" max="15888" width="1.7109375" style="697" customWidth="1"/>
    <col min="15889" max="15889" width="6.42578125" style="697" customWidth="1"/>
    <col min="15890" max="15890" width="1.5703125" style="697" customWidth="1"/>
    <col min="15891" max="15891" width="8.140625" style="697" customWidth="1"/>
    <col min="15892" max="16128" width="8.7109375" style="697"/>
    <col min="16129" max="16129" width="5.28515625" style="697" customWidth="1"/>
    <col min="16130" max="16131" width="5.7109375" style="697" customWidth="1"/>
    <col min="16132" max="16132" width="6.5703125" style="697" customWidth="1"/>
    <col min="16133" max="16133" width="5.7109375" style="697" customWidth="1"/>
    <col min="16134" max="16134" width="5.42578125" style="697" customWidth="1"/>
    <col min="16135" max="16138" width="5.7109375" style="697" customWidth="1"/>
    <col min="16139" max="16139" width="5.28515625" style="697" customWidth="1"/>
    <col min="16140" max="16140" width="5.7109375" style="697" customWidth="1"/>
    <col min="16141" max="16141" width="6.140625" style="697" customWidth="1"/>
    <col min="16142" max="16142" width="5.7109375" style="697" customWidth="1"/>
    <col min="16143" max="16143" width="4.7109375" style="697" customWidth="1"/>
    <col min="16144" max="16144" width="1.7109375" style="697" customWidth="1"/>
    <col min="16145" max="16145" width="6.42578125" style="697" customWidth="1"/>
    <col min="16146" max="16146" width="1.5703125" style="697" customWidth="1"/>
    <col min="16147" max="16147" width="8.140625" style="697" customWidth="1"/>
    <col min="16148" max="16384" width="8.7109375" style="697"/>
  </cols>
  <sheetData>
    <row r="1" spans="1:44" ht="37.5" customHeight="1" thickBot="1">
      <c r="A1" s="2149" t="s">
        <v>1064</v>
      </c>
      <c r="B1" s="2149"/>
      <c r="C1" s="2149"/>
      <c r="D1" s="2149"/>
      <c r="E1" s="2149"/>
      <c r="F1" s="2149"/>
      <c r="G1" s="2149"/>
      <c r="H1" s="2149"/>
      <c r="I1" s="2149"/>
      <c r="J1" s="2149"/>
      <c r="K1" s="2149"/>
      <c r="L1" s="2149"/>
      <c r="M1" s="2149"/>
      <c r="N1" s="2149"/>
      <c r="O1" s="2149"/>
      <c r="P1" s="2149"/>
      <c r="Q1" s="2149"/>
      <c r="R1" s="2149"/>
      <c r="S1" s="2149"/>
    </row>
    <row r="2" spans="1:44" ht="18" customHeight="1">
      <c r="A2" s="2150" t="s">
        <v>385</v>
      </c>
      <c r="B2" s="2151"/>
      <c r="C2" s="2152">
        <f>'DMMI MAIN'!C18</f>
        <v>0</v>
      </c>
      <c r="D2" s="2153"/>
      <c r="E2" s="2153"/>
      <c r="F2" s="2153"/>
      <c r="G2" s="2153"/>
      <c r="H2" s="2153"/>
      <c r="I2" s="2153"/>
      <c r="J2" s="2153"/>
      <c r="K2" s="2154" t="s">
        <v>1065</v>
      </c>
      <c r="L2" s="2155"/>
      <c r="M2" s="2155"/>
      <c r="N2" s="2153">
        <f>'DMMI MAIN'!C17</f>
        <v>0</v>
      </c>
      <c r="O2" s="2153"/>
      <c r="P2" s="2153"/>
      <c r="Q2" s="2153"/>
      <c r="R2" s="2153"/>
      <c r="S2" s="2156"/>
    </row>
    <row r="3" spans="1:44" ht="18" customHeight="1">
      <c r="A3" s="2144" t="s">
        <v>1066</v>
      </c>
      <c r="B3" s="2145"/>
      <c r="C3" s="2145"/>
      <c r="D3" s="2145"/>
      <c r="E3" s="2146">
        <f>'DMMI MAIN'!C17</f>
        <v>0</v>
      </c>
      <c r="F3" s="2146"/>
      <c r="G3" s="2146"/>
      <c r="H3" s="2146"/>
      <c r="I3" s="2146"/>
      <c r="J3" s="2146"/>
      <c r="K3" s="2147" t="s">
        <v>1067</v>
      </c>
      <c r="L3" s="2147"/>
      <c r="M3" s="2147"/>
      <c r="N3" s="2146"/>
      <c r="O3" s="2146"/>
      <c r="P3" s="2146"/>
      <c r="Q3" s="2146"/>
      <c r="R3" s="2146"/>
      <c r="S3" s="2148"/>
    </row>
    <row r="4" spans="1:44" ht="18" customHeight="1">
      <c r="A4" s="2144" t="s">
        <v>1068</v>
      </c>
      <c r="B4" s="2145"/>
      <c r="C4" s="2145"/>
      <c r="D4" s="2145"/>
      <c r="E4" s="2157"/>
      <c r="F4" s="2157"/>
      <c r="G4" s="2157"/>
      <c r="H4" s="2157"/>
      <c r="I4" s="2157"/>
      <c r="J4" s="2157"/>
      <c r="K4" s="2158"/>
      <c r="L4" s="2158"/>
      <c r="M4" s="911" t="s">
        <v>1069</v>
      </c>
      <c r="N4" s="2159"/>
      <c r="O4" s="2160"/>
      <c r="P4" s="2160"/>
      <c r="Q4" s="2160"/>
      <c r="R4" s="2161"/>
      <c r="S4" s="2162"/>
    </row>
    <row r="5" spans="1:44" ht="18" customHeight="1">
      <c r="A5" s="2144" t="s">
        <v>1070</v>
      </c>
      <c r="B5" s="2145"/>
      <c r="C5" s="2145"/>
      <c r="D5" s="2145"/>
      <c r="E5" s="2157"/>
      <c r="F5" s="2157"/>
      <c r="G5" s="2157"/>
      <c r="H5" s="2157"/>
      <c r="I5" s="2157"/>
      <c r="J5" s="2157"/>
      <c r="K5" s="2158"/>
      <c r="L5" s="2158"/>
      <c r="M5" s="912" t="s">
        <v>1069</v>
      </c>
      <c r="N5" s="2159"/>
      <c r="O5" s="2160"/>
      <c r="P5" s="2160"/>
      <c r="Q5" s="2160"/>
      <c r="R5" s="2163"/>
      <c r="S5" s="2164"/>
    </row>
    <row r="6" spans="1:44" ht="18" customHeight="1">
      <c r="A6" s="2165" t="s">
        <v>1071</v>
      </c>
      <c r="B6" s="2166"/>
      <c r="C6" s="2166"/>
      <c r="D6" s="2166"/>
      <c r="E6" s="2166"/>
      <c r="F6" s="913"/>
      <c r="G6" s="913"/>
      <c r="H6" s="913"/>
      <c r="I6" s="2147" t="s">
        <v>1072</v>
      </c>
      <c r="J6" s="2147"/>
      <c r="K6" s="2147"/>
      <c r="L6" s="2167"/>
      <c r="M6" s="2167"/>
      <c r="N6" s="2167"/>
      <c r="O6" s="2167"/>
      <c r="P6" s="2168" t="s">
        <v>1073</v>
      </c>
      <c r="Q6" s="2145"/>
      <c r="R6" s="2169"/>
      <c r="S6" s="2170"/>
      <c r="AR6" s="697" t="b">
        <v>1</v>
      </c>
    </row>
    <row r="7" spans="1:44" ht="18" customHeight="1">
      <c r="A7" s="2144" t="s">
        <v>1074</v>
      </c>
      <c r="B7" s="2145"/>
      <c r="C7" s="2145"/>
      <c r="D7" s="2179"/>
      <c r="E7" s="2180"/>
      <c r="F7" s="2180"/>
      <c r="G7" s="2181" t="s">
        <v>1075</v>
      </c>
      <c r="H7" s="2181"/>
      <c r="I7" s="2181"/>
      <c r="J7" s="2181"/>
      <c r="K7" s="2181"/>
      <c r="L7" s="2158"/>
      <c r="M7" s="2158"/>
      <c r="N7" s="2158"/>
      <c r="O7" s="2158"/>
      <c r="P7" s="2147" t="s">
        <v>1069</v>
      </c>
      <c r="Q7" s="1932"/>
      <c r="R7" s="2171"/>
      <c r="S7" s="2172"/>
      <c r="AR7" s="697" t="b">
        <v>0</v>
      </c>
    </row>
    <row r="8" spans="1:44" ht="16.5" customHeight="1">
      <c r="A8" s="2256" t="s">
        <v>1076</v>
      </c>
      <c r="B8" s="2251"/>
      <c r="C8" s="2251"/>
      <c r="D8" s="2251"/>
      <c r="E8" s="2251"/>
      <c r="F8" s="2251"/>
      <c r="G8" s="2251"/>
      <c r="H8" s="2251"/>
      <c r="I8" s="2251"/>
      <c r="J8" s="916"/>
      <c r="K8" s="2257" t="s">
        <v>1077</v>
      </c>
      <c r="L8" s="2258"/>
      <c r="M8" s="2258"/>
      <c r="N8" s="2258"/>
      <c r="O8" s="2258"/>
      <c r="P8" s="2258"/>
      <c r="Q8" s="2258"/>
      <c r="R8" s="2258"/>
      <c r="S8" s="2259"/>
    </row>
    <row r="9" spans="1:44" ht="18" customHeight="1">
      <c r="A9" s="2173"/>
      <c r="B9" s="2157"/>
      <c r="C9" s="2157"/>
      <c r="D9" s="2157"/>
      <c r="E9" s="2157"/>
      <c r="F9" s="2157"/>
      <c r="G9" s="2157"/>
      <c r="H9" s="2174"/>
      <c r="I9" s="2157"/>
      <c r="J9" s="914"/>
      <c r="K9" s="2158"/>
      <c r="L9" s="2158"/>
      <c r="M9" s="2158"/>
      <c r="N9" s="2158"/>
      <c r="O9" s="2158"/>
      <c r="P9" s="2175"/>
      <c r="Q9" s="2176"/>
      <c r="R9" s="2177"/>
      <c r="S9" s="2178"/>
    </row>
    <row r="10" spans="1:44" ht="15" customHeight="1">
      <c r="A10" s="2186" t="s">
        <v>1078</v>
      </c>
      <c r="B10" s="2184"/>
      <c r="C10" s="2184"/>
      <c r="D10" s="2184"/>
      <c r="E10" s="2184"/>
      <c r="F10" s="2184"/>
      <c r="G10" s="2184"/>
      <c r="H10" s="2184"/>
      <c r="I10" s="2184"/>
      <c r="J10" s="918"/>
      <c r="K10" s="2183" t="s">
        <v>1079</v>
      </c>
      <c r="L10" s="2184"/>
      <c r="M10" s="2184"/>
      <c r="N10" s="2184"/>
      <c r="O10" s="2184"/>
      <c r="P10" s="2184"/>
      <c r="Q10" s="2184"/>
      <c r="R10" s="2184"/>
      <c r="S10" s="2185"/>
    </row>
    <row r="11" spans="1:44" ht="18" customHeight="1">
      <c r="A11" s="2173"/>
      <c r="B11" s="2157"/>
      <c r="C11" s="2157"/>
      <c r="D11" s="2157"/>
      <c r="E11" s="2157"/>
      <c r="F11" s="2157"/>
      <c r="G11" s="2157"/>
      <c r="H11" s="2157"/>
      <c r="I11" s="2157"/>
      <c r="J11" s="914"/>
      <c r="K11" s="2158"/>
      <c r="L11" s="2158"/>
      <c r="M11" s="2158"/>
      <c r="N11" s="2158"/>
      <c r="O11" s="2158"/>
      <c r="P11" s="2158"/>
      <c r="Q11" s="1845"/>
      <c r="R11" s="1846"/>
      <c r="S11" s="2187"/>
    </row>
    <row r="12" spans="1:44" ht="15" customHeight="1">
      <c r="A12" s="2186" t="s">
        <v>1080</v>
      </c>
      <c r="B12" s="2184"/>
      <c r="C12" s="2184"/>
      <c r="D12" s="2184"/>
      <c r="E12" s="2184"/>
      <c r="F12" s="2184"/>
      <c r="G12" s="2184"/>
      <c r="H12" s="2184"/>
      <c r="I12" s="2184"/>
      <c r="J12" s="918"/>
      <c r="K12" s="2183" t="s">
        <v>1081</v>
      </c>
      <c r="L12" s="2184"/>
      <c r="M12" s="2184"/>
      <c r="N12" s="2184"/>
      <c r="O12" s="2184"/>
      <c r="P12" s="2184"/>
      <c r="Q12" s="2184"/>
      <c r="R12" s="2184"/>
      <c r="S12" s="2185"/>
    </row>
    <row r="13" spans="1:44" ht="18" customHeight="1">
      <c r="A13" s="2174"/>
      <c r="B13" s="2188"/>
      <c r="C13" s="2174"/>
      <c r="D13" s="2188"/>
      <c r="E13" s="2174"/>
      <c r="F13" s="2188"/>
      <c r="G13" s="2189"/>
      <c r="H13" s="2190"/>
      <c r="I13" s="2190"/>
      <c r="J13" s="914"/>
      <c r="K13" s="2158"/>
      <c r="L13" s="2158"/>
      <c r="M13" s="2158"/>
      <c r="N13" s="2158"/>
      <c r="O13" s="2158"/>
      <c r="P13" s="2158"/>
      <c r="Q13" s="2158"/>
      <c r="R13" s="2158"/>
      <c r="S13" s="2191"/>
    </row>
    <row r="14" spans="1:44" ht="15" customHeight="1">
      <c r="A14" s="917" t="s">
        <v>1082</v>
      </c>
      <c r="B14" s="919"/>
      <c r="C14" s="919" t="s">
        <v>1083</v>
      </c>
      <c r="D14" s="919"/>
      <c r="E14" s="2182" t="s">
        <v>1084</v>
      </c>
      <c r="F14" s="2182"/>
      <c r="G14" s="919"/>
      <c r="H14" s="919" t="s">
        <v>1085</v>
      </c>
      <c r="I14" s="919"/>
      <c r="J14" s="918"/>
      <c r="K14" s="2183" t="s">
        <v>1086</v>
      </c>
      <c r="L14" s="2184"/>
      <c r="M14" s="2184"/>
      <c r="N14" s="2184"/>
      <c r="O14" s="2184"/>
      <c r="P14" s="2184"/>
      <c r="Q14" s="2184"/>
      <c r="R14" s="2184"/>
      <c r="S14" s="2185"/>
    </row>
    <row r="15" spans="1:44" ht="15.75" customHeight="1">
      <c r="A15" s="915" t="s">
        <v>1087</v>
      </c>
      <c r="B15" s="916"/>
      <c r="C15" s="920"/>
      <c r="D15" s="916"/>
      <c r="E15" s="2196"/>
      <c r="F15" s="2197"/>
      <c r="G15" s="2197"/>
      <c r="H15" s="2197"/>
      <c r="I15" s="2197"/>
      <c r="J15" s="2197"/>
      <c r="K15" s="2197"/>
      <c r="L15" s="2197"/>
      <c r="M15" s="2197"/>
      <c r="N15" s="2197"/>
      <c r="O15" s="2197"/>
      <c r="P15" s="2197"/>
      <c r="Q15" s="2197"/>
      <c r="R15" s="2197"/>
      <c r="S15" s="2198"/>
    </row>
    <row r="16" spans="1:44" ht="13.5" customHeight="1">
      <c r="A16" s="2199" t="s">
        <v>1088</v>
      </c>
      <c r="B16" s="2200"/>
      <c r="C16" s="2200"/>
      <c r="D16" s="2200"/>
      <c r="E16" s="2200"/>
      <c r="F16" s="2200"/>
      <c r="G16" s="2200"/>
      <c r="H16" s="2200"/>
      <c r="I16" s="2200"/>
      <c r="J16" s="2200"/>
      <c r="K16" s="2201"/>
      <c r="L16" s="2201"/>
      <c r="M16" s="2201"/>
      <c r="N16" s="2201"/>
      <c r="O16" s="2201"/>
      <c r="P16" s="2201"/>
      <c r="Q16" s="2201"/>
      <c r="R16" s="916"/>
      <c r="S16" s="922"/>
    </row>
    <row r="17" spans="1:19" ht="15" customHeight="1">
      <c r="A17" s="2202"/>
      <c r="B17" s="2197"/>
      <c r="C17" s="2197"/>
      <c r="D17" s="2147" t="s">
        <v>1089</v>
      </c>
      <c r="E17" s="2197"/>
      <c r="F17" s="2197"/>
      <c r="G17" s="2197"/>
      <c r="H17" s="2197"/>
      <c r="I17" s="2197"/>
      <c r="J17" s="2203"/>
      <c r="K17" s="2203"/>
      <c r="L17" s="2203"/>
      <c r="M17" s="2203"/>
      <c r="N17" s="2203"/>
      <c r="O17" s="2203"/>
      <c r="P17" s="2203"/>
      <c r="Q17" s="2203"/>
      <c r="R17" s="2203"/>
      <c r="S17" s="2204"/>
    </row>
    <row r="18" spans="1:19" ht="14.25" customHeight="1">
      <c r="A18" s="2205"/>
      <c r="B18" s="2197"/>
      <c r="C18" s="2197"/>
      <c r="D18" s="2197"/>
      <c r="E18" s="2197"/>
      <c r="F18" s="2197"/>
      <c r="G18" s="2197"/>
      <c r="H18" s="2197"/>
      <c r="I18" s="2197"/>
      <c r="J18" s="2177"/>
      <c r="K18" s="2177"/>
      <c r="L18" s="2177"/>
      <c r="M18" s="2177"/>
      <c r="N18" s="2177"/>
      <c r="O18" s="2177"/>
      <c r="P18" s="2177"/>
      <c r="Q18" s="2177"/>
      <c r="R18" s="2177"/>
      <c r="S18" s="2178"/>
    </row>
    <row r="19" spans="1:19">
      <c r="A19" s="2199" t="s">
        <v>1090</v>
      </c>
      <c r="B19" s="2200"/>
      <c r="C19" s="2200"/>
      <c r="D19" s="2200"/>
      <c r="E19" s="2200"/>
      <c r="F19" s="2200"/>
      <c r="G19" s="2200"/>
      <c r="H19" s="2200"/>
      <c r="I19" s="2200"/>
      <c r="J19" s="916"/>
      <c r="K19" s="2206"/>
      <c r="L19" s="2206"/>
      <c r="M19" s="2206"/>
      <c r="N19" s="2206"/>
      <c r="O19" s="2206"/>
      <c r="P19" s="2206"/>
      <c r="Q19" s="2206"/>
      <c r="R19" s="916"/>
      <c r="S19" s="922"/>
    </row>
    <row r="20" spans="1:19" ht="15.75" customHeight="1">
      <c r="A20" s="2192" t="s">
        <v>1091</v>
      </c>
      <c r="B20" s="2193"/>
      <c r="C20" s="2193"/>
      <c r="D20" s="2193"/>
      <c r="E20" s="2193"/>
      <c r="F20" s="2193"/>
      <c r="G20" s="916"/>
      <c r="H20" s="916"/>
      <c r="I20" s="916"/>
      <c r="J20" s="916"/>
      <c r="K20" s="916"/>
      <c r="L20" s="916"/>
      <c r="M20" s="916"/>
      <c r="N20" s="916"/>
      <c r="O20" s="916"/>
      <c r="P20" s="916"/>
      <c r="Q20" s="916"/>
      <c r="R20" s="916"/>
      <c r="S20" s="922"/>
    </row>
    <row r="21" spans="1:19" ht="12.75" customHeight="1">
      <c r="A21" s="923"/>
      <c r="B21" s="916"/>
      <c r="C21" s="916"/>
      <c r="D21" s="916"/>
      <c r="E21" s="916"/>
      <c r="F21" s="916"/>
      <c r="G21" s="916"/>
      <c r="H21" s="916"/>
      <c r="I21" s="916"/>
      <c r="J21" s="916"/>
      <c r="K21" s="916"/>
      <c r="L21" s="916"/>
      <c r="M21" s="916"/>
      <c r="N21" s="916"/>
      <c r="O21" s="916"/>
      <c r="P21" s="916"/>
      <c r="Q21" s="916"/>
      <c r="R21" s="916"/>
      <c r="S21" s="922"/>
    </row>
    <row r="22" spans="1:19" ht="12.75" customHeight="1">
      <c r="A22" s="923"/>
      <c r="B22" s="916"/>
      <c r="C22" s="916"/>
      <c r="D22" s="916"/>
      <c r="E22" s="916"/>
      <c r="F22" s="916"/>
      <c r="G22" s="916"/>
      <c r="H22" s="916"/>
      <c r="I22" s="916"/>
      <c r="J22" s="916"/>
      <c r="K22" s="916"/>
      <c r="L22" s="916"/>
      <c r="M22" s="916"/>
      <c r="N22" s="916"/>
      <c r="O22" s="916"/>
      <c r="P22" s="916"/>
      <c r="Q22" s="916"/>
      <c r="R22" s="916"/>
      <c r="S22" s="922"/>
    </row>
    <row r="23" spans="1:19" ht="12.75" customHeight="1">
      <c r="A23" s="923"/>
      <c r="B23" s="916"/>
      <c r="C23" s="916"/>
      <c r="D23" s="916"/>
      <c r="E23" s="916"/>
      <c r="F23" s="916"/>
      <c r="G23" s="916"/>
      <c r="H23" s="916"/>
      <c r="I23" s="916"/>
      <c r="J23" s="916"/>
      <c r="K23" s="916"/>
      <c r="L23" s="916"/>
      <c r="M23" s="916"/>
      <c r="N23" s="916"/>
      <c r="O23" s="916"/>
      <c r="P23" s="916"/>
      <c r="Q23" s="916"/>
      <c r="R23" s="916"/>
      <c r="S23" s="922"/>
    </row>
    <row r="24" spans="1:19" ht="12.75" customHeight="1">
      <c r="A24" s="923"/>
      <c r="B24" s="916"/>
      <c r="C24" s="916"/>
      <c r="D24" s="916"/>
      <c r="E24" s="916"/>
      <c r="F24" s="916"/>
      <c r="G24" s="916"/>
      <c r="H24" s="916"/>
      <c r="I24" s="916"/>
      <c r="J24" s="916"/>
      <c r="K24" s="916"/>
      <c r="L24" s="916"/>
      <c r="M24" s="916"/>
      <c r="N24" s="916"/>
      <c r="O24" s="916"/>
      <c r="P24" s="916"/>
      <c r="Q24" s="916"/>
      <c r="R24" s="916"/>
      <c r="S24" s="922"/>
    </row>
    <row r="25" spans="1:19" ht="12.75" customHeight="1">
      <c r="A25" s="924"/>
      <c r="B25" s="916"/>
      <c r="C25" s="916"/>
      <c r="D25" s="916"/>
      <c r="E25" s="916"/>
      <c r="F25" s="916"/>
      <c r="G25" s="916"/>
      <c r="H25" s="916"/>
      <c r="I25" s="916"/>
      <c r="J25" s="916"/>
      <c r="K25" s="916"/>
      <c r="L25" s="916"/>
      <c r="M25" s="916"/>
      <c r="N25" s="916"/>
      <c r="O25" s="916"/>
      <c r="P25" s="916"/>
      <c r="Q25" s="916"/>
      <c r="R25" s="916"/>
      <c r="S25" s="922"/>
    </row>
    <row r="26" spans="1:19" ht="15.75" customHeight="1">
      <c r="A26" s="2192" t="s">
        <v>1092</v>
      </c>
      <c r="B26" s="2193"/>
      <c r="C26" s="2193"/>
      <c r="D26" s="2193"/>
      <c r="E26" s="2193"/>
      <c r="F26" s="2193"/>
      <c r="G26" s="916"/>
      <c r="H26" s="916"/>
      <c r="I26" s="916"/>
      <c r="J26" s="916"/>
      <c r="K26" s="2194"/>
      <c r="L26" s="2194"/>
      <c r="M26" s="2194"/>
      <c r="N26" s="2194"/>
      <c r="O26" s="2194"/>
      <c r="P26" s="2194"/>
      <c r="Q26" s="2194"/>
      <c r="R26" s="2194"/>
      <c r="S26" s="2195"/>
    </row>
    <row r="27" spans="1:19">
      <c r="A27" s="923"/>
      <c r="B27" s="916"/>
      <c r="C27" s="916"/>
      <c r="D27" s="916"/>
      <c r="E27" s="916"/>
      <c r="F27" s="916"/>
      <c r="G27" s="916"/>
      <c r="H27" s="916"/>
      <c r="I27" s="916"/>
      <c r="J27" s="916"/>
      <c r="K27" s="916"/>
      <c r="L27" s="916"/>
      <c r="M27" s="916"/>
      <c r="N27" s="916"/>
      <c r="O27" s="916"/>
      <c r="P27" s="916"/>
      <c r="Q27" s="2196"/>
      <c r="R27" s="2197"/>
      <c r="S27" s="2198"/>
    </row>
    <row r="28" spans="1:19">
      <c r="A28" s="923"/>
      <c r="B28" s="916"/>
      <c r="C28" s="916"/>
      <c r="D28" s="916"/>
      <c r="E28" s="916"/>
      <c r="F28" s="916"/>
      <c r="G28" s="916"/>
      <c r="H28" s="916"/>
      <c r="I28" s="916"/>
      <c r="J28" s="916"/>
      <c r="K28" s="916"/>
      <c r="L28" s="916"/>
      <c r="M28" s="916"/>
      <c r="N28" s="916"/>
      <c r="O28" s="916"/>
      <c r="P28" s="916"/>
      <c r="Q28" s="2196"/>
      <c r="R28" s="2197"/>
      <c r="S28" s="2198"/>
    </row>
    <row r="29" spans="1:19">
      <c r="A29" s="923"/>
      <c r="B29" s="916"/>
      <c r="C29" s="916"/>
      <c r="D29" s="916"/>
      <c r="E29" s="916"/>
      <c r="F29" s="916"/>
      <c r="G29" s="916"/>
      <c r="H29" s="916"/>
      <c r="I29" s="916"/>
      <c r="J29" s="916"/>
      <c r="K29" s="916"/>
      <c r="L29" s="916"/>
      <c r="M29" s="916"/>
      <c r="N29" s="916"/>
      <c r="O29" s="916"/>
      <c r="P29" s="916"/>
      <c r="Q29" s="2196"/>
      <c r="R29" s="2197"/>
      <c r="S29" s="2198"/>
    </row>
    <row r="30" spans="1:19">
      <c r="A30" s="923"/>
      <c r="B30" s="916"/>
      <c r="C30" s="916"/>
      <c r="D30" s="916"/>
      <c r="E30" s="916"/>
      <c r="F30" s="916"/>
      <c r="G30" s="916"/>
      <c r="H30" s="916"/>
      <c r="I30" s="916"/>
      <c r="J30" s="916"/>
      <c r="K30" s="916"/>
      <c r="L30" s="916"/>
      <c r="M30" s="916"/>
      <c r="N30" s="916"/>
      <c r="O30" s="916"/>
      <c r="P30" s="916"/>
      <c r="Q30" s="2196"/>
      <c r="R30" s="2197"/>
      <c r="S30" s="2198"/>
    </row>
    <row r="31" spans="1:19">
      <c r="A31" s="924"/>
      <c r="B31" s="916"/>
      <c r="C31" s="916"/>
      <c r="D31" s="916"/>
      <c r="E31" s="916"/>
      <c r="F31" s="916"/>
      <c r="G31" s="916"/>
      <c r="H31" s="916"/>
      <c r="I31" s="916"/>
      <c r="J31" s="916"/>
      <c r="K31" s="916"/>
      <c r="L31" s="916"/>
      <c r="M31" s="916"/>
      <c r="N31" s="916"/>
      <c r="O31" s="916"/>
      <c r="P31" s="916"/>
      <c r="Q31" s="2196"/>
      <c r="R31" s="2197"/>
      <c r="S31" s="2198"/>
    </row>
    <row r="32" spans="1:19" ht="15.75" customHeight="1">
      <c r="A32" s="2210" t="s">
        <v>1093</v>
      </c>
      <c r="B32" s="2211"/>
      <c r="C32" s="2211"/>
      <c r="D32" s="2211"/>
      <c r="E32" s="916"/>
      <c r="F32" s="916"/>
      <c r="G32" s="916"/>
      <c r="H32" s="916"/>
      <c r="I32" s="916"/>
      <c r="J32" s="916"/>
      <c r="K32" s="916"/>
      <c r="L32" s="916"/>
      <c r="M32" s="916"/>
      <c r="N32" s="916"/>
      <c r="O32" s="916"/>
      <c r="P32" s="916"/>
      <c r="Q32" s="916"/>
      <c r="R32" s="916"/>
      <c r="S32" s="922"/>
    </row>
    <row r="33" spans="1:19">
      <c r="A33" s="908" t="s">
        <v>1094</v>
      </c>
      <c r="B33" s="916"/>
      <c r="C33" s="916"/>
      <c r="D33" s="916"/>
      <c r="E33" s="916"/>
      <c r="F33" s="916"/>
      <c r="G33" s="916"/>
      <c r="H33" s="916"/>
      <c r="I33" s="916"/>
      <c r="J33" s="916"/>
      <c r="K33" s="916"/>
      <c r="L33" s="916"/>
      <c r="M33" s="916"/>
      <c r="N33" s="916"/>
      <c r="O33" s="916"/>
      <c r="P33" s="916"/>
      <c r="Q33" s="916"/>
      <c r="R33" s="916"/>
      <c r="S33" s="922"/>
    </row>
    <row r="34" spans="1:19">
      <c r="A34" s="2199" t="s">
        <v>1095</v>
      </c>
      <c r="B34" s="2200"/>
      <c r="C34" s="2200"/>
      <c r="D34" s="2200"/>
      <c r="E34" s="2200"/>
      <c r="F34" s="2200"/>
      <c r="G34" s="2200"/>
      <c r="H34" s="2200"/>
      <c r="I34" s="916"/>
      <c r="J34" s="916"/>
      <c r="K34" s="916"/>
      <c r="L34" s="916" t="s">
        <v>1096</v>
      </c>
      <c r="M34" s="705"/>
      <c r="N34" s="916"/>
      <c r="O34" s="916"/>
      <c r="P34" s="916"/>
      <c r="Q34" s="916"/>
      <c r="R34" s="916"/>
      <c r="S34" s="922"/>
    </row>
    <row r="35" spans="1:19">
      <c r="A35" s="908" t="s">
        <v>1097</v>
      </c>
      <c r="B35" s="916"/>
      <c r="C35" s="916"/>
      <c r="D35" s="916"/>
      <c r="E35" s="916"/>
      <c r="F35" s="2212"/>
      <c r="G35" s="2212"/>
      <c r="H35" s="2212"/>
      <c r="I35" s="2212"/>
      <c r="J35" s="2212"/>
      <c r="K35" s="2212"/>
      <c r="L35" s="1850"/>
      <c r="M35" s="2197"/>
      <c r="N35" s="2197"/>
      <c r="O35" s="2197"/>
      <c r="P35" s="2197"/>
      <c r="Q35" s="2197"/>
      <c r="R35" s="2197"/>
      <c r="S35" s="922"/>
    </row>
    <row r="36" spans="1:19" ht="15.75" customHeight="1">
      <c r="A36" s="915" t="s">
        <v>1098</v>
      </c>
      <c r="B36" s="916"/>
      <c r="C36" s="916"/>
      <c r="D36" s="916"/>
      <c r="E36" s="916"/>
      <c r="F36" s="916"/>
      <c r="G36" s="916"/>
      <c r="H36" s="916"/>
      <c r="I36" s="916"/>
      <c r="J36" s="916"/>
      <c r="K36" s="916"/>
      <c r="L36" s="916"/>
      <c r="M36" s="916"/>
      <c r="N36" s="916"/>
      <c r="O36" s="916"/>
      <c r="P36" s="916"/>
      <c r="Q36" s="916"/>
      <c r="R36" s="916"/>
      <c r="S36" s="922"/>
    </row>
    <row r="37" spans="1:19">
      <c r="A37" s="2207" t="s">
        <v>1099</v>
      </c>
      <c r="B37" s="2208"/>
      <c r="C37" s="2208"/>
      <c r="D37" s="2208"/>
      <c r="E37" s="2208"/>
      <c r="F37" s="2208"/>
      <c r="G37" s="2208"/>
      <c r="H37" s="2208"/>
      <c r="I37" s="2208"/>
      <c r="J37" s="2208"/>
      <c r="K37" s="2208"/>
      <c r="L37" s="2208"/>
      <c r="M37" s="2208"/>
      <c r="N37" s="2208"/>
      <c r="O37" s="2208"/>
      <c r="P37" s="2208"/>
      <c r="Q37" s="2208"/>
      <c r="R37" s="2208"/>
      <c r="S37" s="2209"/>
    </row>
    <row r="38" spans="1:19" ht="13.5" customHeight="1" thickBot="1">
      <c r="A38" s="925" t="s">
        <v>1100</v>
      </c>
      <c r="B38" s="926"/>
      <c r="C38" s="926"/>
      <c r="D38" s="926"/>
      <c r="E38" s="926"/>
      <c r="F38" s="926"/>
      <c r="G38" s="926"/>
      <c r="H38" s="926"/>
      <c r="I38" s="926"/>
      <c r="J38" s="926"/>
      <c r="K38" s="926"/>
      <c r="L38" s="926"/>
      <c r="M38" s="926"/>
      <c r="N38" s="927"/>
      <c r="O38" s="928"/>
      <c r="P38" s="2213"/>
      <c r="Q38" s="2214"/>
      <c r="R38" s="929" t="s">
        <v>1101</v>
      </c>
      <c r="S38" s="930"/>
    </row>
    <row r="39" spans="1:19">
      <c r="A39" s="2207" t="s">
        <v>1102</v>
      </c>
      <c r="B39" s="2208"/>
      <c r="C39" s="2208"/>
      <c r="D39" s="2208"/>
      <c r="E39" s="2208"/>
      <c r="F39" s="2208"/>
      <c r="G39" s="2208"/>
      <c r="H39" s="2208"/>
      <c r="I39" s="2208"/>
      <c r="J39" s="2208"/>
      <c r="K39" s="2208"/>
      <c r="L39" s="2208"/>
      <c r="M39" s="2208"/>
      <c r="N39" s="2208"/>
      <c r="O39" s="2208"/>
      <c r="P39" s="2208"/>
      <c r="Q39" s="2208"/>
      <c r="R39" s="2208"/>
      <c r="S39" s="2209"/>
    </row>
    <row r="40" spans="1:19" ht="18" customHeight="1">
      <c r="A40" s="2215" t="s">
        <v>1103</v>
      </c>
      <c r="B40" s="1932"/>
      <c r="C40" s="1932"/>
      <c r="D40" s="1932"/>
      <c r="E40" s="2216"/>
      <c r="F40" s="2216"/>
      <c r="G40" s="2216"/>
      <c r="H40" s="2216"/>
      <c r="I40" s="2216"/>
      <c r="J40" s="2216"/>
      <c r="K40" s="2216"/>
      <c r="L40" s="2216"/>
      <c r="M40" s="2216"/>
      <c r="N40" s="2216"/>
      <c r="O40" s="2216"/>
      <c r="P40" s="2216"/>
      <c r="Q40" s="2216"/>
      <c r="R40" s="2216"/>
      <c r="S40" s="2217"/>
    </row>
    <row r="41" spans="1:19" ht="18" customHeight="1">
      <c r="A41" s="931"/>
      <c r="B41" s="909"/>
      <c r="C41" s="909"/>
      <c r="D41" s="911"/>
      <c r="E41" s="2218"/>
      <c r="F41" s="2216"/>
      <c r="G41" s="2216"/>
      <c r="H41" s="2216"/>
      <c r="I41" s="2216"/>
      <c r="J41" s="2216"/>
      <c r="K41" s="2216"/>
      <c r="L41" s="2216"/>
      <c r="M41" s="2216"/>
      <c r="N41" s="2216"/>
      <c r="O41" s="2216"/>
      <c r="P41" s="2216"/>
      <c r="Q41" s="2216"/>
      <c r="R41" s="2216"/>
      <c r="S41" s="2217"/>
    </row>
    <row r="42" spans="1:19" ht="18" customHeight="1">
      <c r="A42" s="2219" t="s">
        <v>1104</v>
      </c>
      <c r="B42" s="2220"/>
      <c r="C42" s="2220"/>
      <c r="D42" s="2220"/>
      <c r="E42" s="2220"/>
      <c r="F42" s="2220"/>
      <c r="G42" s="2220"/>
      <c r="H42" s="932"/>
      <c r="I42" s="932"/>
      <c r="J42" s="932"/>
      <c r="K42" s="932"/>
      <c r="L42" s="911"/>
      <c r="M42" s="932"/>
      <c r="N42" s="932"/>
      <c r="O42" s="933"/>
      <c r="P42" s="933"/>
      <c r="Q42" s="933"/>
      <c r="R42" s="933"/>
      <c r="S42" s="934"/>
    </row>
    <row r="43" spans="1:19" ht="18" customHeight="1">
      <c r="A43" s="935" t="s">
        <v>1105</v>
      </c>
      <c r="B43" s="932"/>
      <c r="C43" s="932"/>
      <c r="D43" s="932"/>
      <c r="E43" s="932"/>
      <c r="F43" s="2221"/>
      <c r="G43" s="2221"/>
      <c r="H43" s="2221"/>
      <c r="I43" s="2221"/>
      <c r="J43" s="2221"/>
      <c r="K43" s="2221"/>
      <c r="L43" s="2221"/>
      <c r="M43" s="2221"/>
      <c r="N43" s="2221"/>
      <c r="O43" s="2147" t="s">
        <v>26</v>
      </c>
      <c r="P43" s="2147"/>
      <c r="Q43" s="2222"/>
      <c r="R43" s="2158"/>
      <c r="S43" s="2191"/>
    </row>
    <row r="44" spans="1:19" ht="18" customHeight="1">
      <c r="A44" s="923" t="s">
        <v>1106</v>
      </c>
      <c r="B44" s="916"/>
      <c r="C44" s="2223"/>
      <c r="D44" s="2223"/>
      <c r="E44" s="2223"/>
      <c r="F44" s="2223"/>
      <c r="G44" s="2223"/>
      <c r="H44" s="2223"/>
      <c r="I44" s="2147" t="s">
        <v>1107</v>
      </c>
      <c r="J44" s="1932"/>
      <c r="K44" s="2224"/>
      <c r="L44" s="2224"/>
      <c r="M44" s="2224"/>
      <c r="N44" s="2224"/>
      <c r="O44" s="909"/>
      <c r="P44" s="910" t="s">
        <v>1108</v>
      </c>
      <c r="Q44" s="2158"/>
      <c r="R44" s="2158"/>
      <c r="S44" s="2191"/>
    </row>
    <row r="45" spans="1:19" ht="18" customHeight="1">
      <c r="A45" s="923" t="s">
        <v>1109</v>
      </c>
      <c r="B45" s="921"/>
      <c r="C45" s="2177"/>
      <c r="D45" s="2177"/>
      <c r="E45" s="2177"/>
      <c r="F45" s="2177"/>
      <c r="G45" s="2177"/>
      <c r="H45" s="2177"/>
      <c r="I45" s="2147" t="s">
        <v>1110</v>
      </c>
      <c r="J45" s="1932"/>
      <c r="K45" s="2225"/>
      <c r="L45" s="2177"/>
      <c r="M45" s="2177"/>
      <c r="N45" s="2177"/>
      <c r="O45" s="2177"/>
      <c r="P45" s="2177"/>
      <c r="Q45" s="2177"/>
      <c r="R45" s="2177"/>
      <c r="S45" s="2178"/>
    </row>
    <row r="46" spans="1:19" ht="3" customHeight="1" thickBot="1">
      <c r="A46" s="923"/>
      <c r="B46" s="921"/>
      <c r="C46" s="909"/>
      <c r="D46" s="909"/>
      <c r="E46" s="909"/>
      <c r="F46" s="909"/>
      <c r="G46" s="909"/>
      <c r="H46" s="909"/>
      <c r="I46" s="910"/>
      <c r="J46" s="818"/>
      <c r="K46" s="909"/>
      <c r="L46" s="909"/>
      <c r="M46" s="909"/>
      <c r="N46" s="909"/>
      <c r="O46" s="909"/>
      <c r="P46" s="909"/>
      <c r="Q46" s="909"/>
      <c r="R46" s="909"/>
      <c r="S46" s="936"/>
    </row>
    <row r="47" spans="1:19" ht="12" customHeight="1">
      <c r="A47" s="2230" t="s">
        <v>1111</v>
      </c>
      <c r="B47" s="2231"/>
      <c r="C47" s="2231"/>
      <c r="D47" s="2231"/>
      <c r="E47" s="2231"/>
      <c r="F47" s="2231"/>
      <c r="G47" s="2231"/>
      <c r="H47" s="2231"/>
      <c r="I47" s="2231"/>
      <c r="J47" s="2231"/>
      <c r="K47" s="2231"/>
      <c r="L47" s="2231"/>
      <c r="M47" s="2231"/>
      <c r="N47" s="2231"/>
      <c r="O47" s="2231"/>
      <c r="P47" s="2231"/>
      <c r="Q47" s="2231"/>
      <c r="R47" s="2231"/>
      <c r="S47" s="2232"/>
    </row>
    <row r="48" spans="1:19" ht="15.75" customHeight="1">
      <c r="A48" s="923" t="s">
        <v>1112</v>
      </c>
      <c r="B48" s="916"/>
      <c r="C48" s="916"/>
      <c r="D48" s="916"/>
      <c r="E48" s="916"/>
      <c r="F48" s="916"/>
      <c r="G48" s="916"/>
      <c r="H48" s="916"/>
      <c r="I48" s="916"/>
      <c r="J48" s="2216"/>
      <c r="K48" s="2216"/>
      <c r="L48" s="2216"/>
      <c r="M48" s="2216"/>
      <c r="N48" s="2216"/>
      <c r="O48" s="2216"/>
      <c r="P48" s="2216"/>
      <c r="Q48" s="2216"/>
      <c r="R48" s="2216"/>
      <c r="S48" s="2217"/>
    </row>
    <row r="49" spans="1:19" ht="18.75" customHeight="1">
      <c r="A49" s="923" t="s">
        <v>1113</v>
      </c>
      <c r="B49" s="916"/>
      <c r="C49" s="916"/>
      <c r="D49" s="2177"/>
      <c r="E49" s="2177"/>
      <c r="F49" s="2177"/>
      <c r="G49" s="2177"/>
      <c r="H49" s="2177"/>
      <c r="I49" s="2177"/>
      <c r="J49" s="2177"/>
      <c r="K49" s="2177"/>
      <c r="L49" s="2177"/>
      <c r="M49" s="2177"/>
      <c r="N49" s="2177"/>
      <c r="O49" s="914" t="s">
        <v>1114</v>
      </c>
      <c r="P49" s="2233"/>
      <c r="Q49" s="2233"/>
      <c r="R49" s="2233"/>
      <c r="S49" s="2234"/>
    </row>
    <row r="50" spans="1:19" ht="18" customHeight="1">
      <c r="A50" s="923" t="s">
        <v>1106</v>
      </c>
      <c r="B50" s="916"/>
      <c r="C50" s="2158">
        <f>'DMMI MAIN'!C12</f>
        <v>0</v>
      </c>
      <c r="D50" s="2158"/>
      <c r="E50" s="2158"/>
      <c r="F50" s="2158"/>
      <c r="G50" s="2158"/>
      <c r="H50" s="2158"/>
      <c r="I50" s="2158"/>
      <c r="J50" s="2235" t="s">
        <v>1115</v>
      </c>
      <c r="K50" s="2235"/>
      <c r="L50" s="2235"/>
      <c r="M50" s="2235"/>
      <c r="N50" s="2235"/>
      <c r="O50" s="2236"/>
      <c r="P50" s="2177"/>
      <c r="Q50" s="2177"/>
      <c r="R50" s="2177"/>
      <c r="S50" s="2178"/>
    </row>
    <row r="51" spans="1:19" ht="3" customHeight="1" thickBot="1">
      <c r="A51" s="937"/>
      <c r="B51" s="938"/>
      <c r="C51" s="2226"/>
      <c r="D51" s="2226"/>
      <c r="E51" s="2226"/>
      <c r="F51" s="2226"/>
      <c r="G51" s="2226"/>
      <c r="H51" s="2226"/>
      <c r="I51" s="2226"/>
      <c r="J51" s="2227"/>
      <c r="K51" s="2227"/>
      <c r="L51" s="2227"/>
      <c r="M51" s="2227"/>
      <c r="N51" s="2227"/>
      <c r="O51" s="2228"/>
      <c r="P51" s="2226"/>
      <c r="Q51" s="2226"/>
      <c r="R51" s="2226"/>
      <c r="S51" s="2229"/>
    </row>
  </sheetData>
  <mergeCells count="97">
    <mergeCell ref="C51:I51"/>
    <mergeCell ref="J51:N51"/>
    <mergeCell ref="O51:S51"/>
    <mergeCell ref="A47:S47"/>
    <mergeCell ref="J48:S48"/>
    <mergeCell ref="D49:N49"/>
    <mergeCell ref="P49:S49"/>
    <mergeCell ref="C50:I50"/>
    <mergeCell ref="J50:N50"/>
    <mergeCell ref="O50:S50"/>
    <mergeCell ref="C44:H44"/>
    <mergeCell ref="I44:J44"/>
    <mergeCell ref="K44:N44"/>
    <mergeCell ref="Q44:S44"/>
    <mergeCell ref="C45:H45"/>
    <mergeCell ref="I45:J45"/>
    <mergeCell ref="K45:S45"/>
    <mergeCell ref="A40:D40"/>
    <mergeCell ref="E40:S40"/>
    <mergeCell ref="E41:S41"/>
    <mergeCell ref="A42:G42"/>
    <mergeCell ref="F43:N43"/>
    <mergeCell ref="O43:P43"/>
    <mergeCell ref="Q43:S43"/>
    <mergeCell ref="A39:S39"/>
    <mergeCell ref="Q27:S27"/>
    <mergeCell ref="Q28:S28"/>
    <mergeCell ref="Q29:S29"/>
    <mergeCell ref="Q30:S30"/>
    <mergeCell ref="Q31:S31"/>
    <mergeCell ref="A32:D32"/>
    <mergeCell ref="A34:H34"/>
    <mergeCell ref="F35:K35"/>
    <mergeCell ref="L35:R35"/>
    <mergeCell ref="A37:S37"/>
    <mergeCell ref="P38:Q38"/>
    <mergeCell ref="A26:F26"/>
    <mergeCell ref="K26:S26"/>
    <mergeCell ref="E15:S15"/>
    <mergeCell ref="A16:J16"/>
    <mergeCell ref="K16:Q16"/>
    <mergeCell ref="A17:C17"/>
    <mergeCell ref="D17:I17"/>
    <mergeCell ref="J17:S17"/>
    <mergeCell ref="A18:I18"/>
    <mergeCell ref="J18:S18"/>
    <mergeCell ref="A19:I19"/>
    <mergeCell ref="K19:Q19"/>
    <mergeCell ref="A20:F20"/>
    <mergeCell ref="E14:F14"/>
    <mergeCell ref="K14:S14"/>
    <mergeCell ref="A10:I10"/>
    <mergeCell ref="K10:S10"/>
    <mergeCell ref="A11:I11"/>
    <mergeCell ref="K11:P11"/>
    <mergeCell ref="Q11:S11"/>
    <mergeCell ref="A12:I12"/>
    <mergeCell ref="K12:S12"/>
    <mergeCell ref="A13:B13"/>
    <mergeCell ref="C13:D13"/>
    <mergeCell ref="E13:F13"/>
    <mergeCell ref="G13:I13"/>
    <mergeCell ref="K13:S13"/>
    <mergeCell ref="R7:S7"/>
    <mergeCell ref="A8:I8"/>
    <mergeCell ref="K8:S8"/>
    <mergeCell ref="A9:G9"/>
    <mergeCell ref="H9:I9"/>
    <mergeCell ref="K9:P9"/>
    <mergeCell ref="Q9:S9"/>
    <mergeCell ref="A7:C7"/>
    <mergeCell ref="D7:F7"/>
    <mergeCell ref="G7:K7"/>
    <mergeCell ref="L7:O7"/>
    <mergeCell ref="P7:Q7"/>
    <mergeCell ref="A6:E6"/>
    <mergeCell ref="I6:K6"/>
    <mergeCell ref="L6:O6"/>
    <mergeCell ref="P6:Q6"/>
    <mergeCell ref="R6:S6"/>
    <mergeCell ref="A4:D4"/>
    <mergeCell ref="E4:L4"/>
    <mergeCell ref="N4:Q4"/>
    <mergeCell ref="R4:S4"/>
    <mergeCell ref="A5:D5"/>
    <mergeCell ref="E5:L5"/>
    <mergeCell ref="N5:Q5"/>
    <mergeCell ref="R5:S5"/>
    <mergeCell ref="A3:D3"/>
    <mergeCell ref="E3:J3"/>
    <mergeCell ref="K3:M3"/>
    <mergeCell ref="N3:S3"/>
    <mergeCell ref="A1:S1"/>
    <mergeCell ref="A2:B2"/>
    <mergeCell ref="C2:J2"/>
    <mergeCell ref="K2:M2"/>
    <mergeCell ref="N2:S2"/>
  </mergeCells>
  <conditionalFormatting sqref="C50:I51">
    <cfRule type="cellIs" dxfId="31" priority="9" stopIfTrue="1" operator="between">
      <formula>"A"</formula>
      <formula>"Z"</formula>
    </cfRule>
    <cfRule type="expression" dxfId="30" priority="10" stopIfTrue="1">
      <formula>$C$50</formula>
    </cfRule>
  </conditionalFormatting>
  <conditionalFormatting sqref="O50:S51">
    <cfRule type="expression" dxfId="29" priority="11" stopIfTrue="1">
      <formula>$O$50</formula>
    </cfRule>
    <cfRule type="cellIs" dxfId="28" priority="12" stopIfTrue="1" operator="between">
      <formula>"A"</formula>
      <formula>"Z"</formula>
    </cfRule>
  </conditionalFormatting>
  <conditionalFormatting sqref="D49:N49">
    <cfRule type="cellIs" dxfId="27" priority="13" stopIfTrue="1" operator="between">
      <formula>"A"</formula>
      <formula>"Z"</formula>
    </cfRule>
    <cfRule type="expression" dxfId="26" priority="14" stopIfTrue="1">
      <formula>$D$49</formula>
    </cfRule>
  </conditionalFormatting>
  <conditionalFormatting sqref="B46:H46 B45">
    <cfRule type="cellIs" dxfId="25" priority="15" stopIfTrue="1" operator="between">
      <formula>"A"</formula>
      <formula>"Z"</formula>
    </cfRule>
    <cfRule type="expression" dxfId="24" priority="16" stopIfTrue="1">
      <formula>$B$45</formula>
    </cfRule>
  </conditionalFormatting>
  <conditionalFormatting sqref="K46">
    <cfRule type="cellIs" dxfId="23" priority="17" stopIfTrue="1" operator="between">
      <formula>"A"</formula>
      <formula>"Z"</formula>
    </cfRule>
    <cfRule type="expression" dxfId="22" priority="18" stopIfTrue="1">
      <formula>$J$45</formula>
    </cfRule>
  </conditionalFormatting>
  <conditionalFormatting sqref="O44">
    <cfRule type="expression" dxfId="21" priority="19" stopIfTrue="1">
      <formula>$K$44</formula>
    </cfRule>
    <cfRule type="cellIs" dxfId="20" priority="20" stopIfTrue="1" operator="between">
      <formula>"A"</formula>
      <formula>"Z"</formula>
    </cfRule>
  </conditionalFormatting>
  <conditionalFormatting sqref="D41:E41">
    <cfRule type="cellIs" dxfId="19" priority="21" stopIfTrue="1" operator="between">
      <formula>"A"</formula>
      <formula>"Z"</formula>
    </cfRule>
    <cfRule type="expression" dxfId="18" priority="22" stopIfTrue="1">
      <formula>$D$41</formula>
    </cfRule>
  </conditionalFormatting>
  <conditionalFormatting sqref="N38">
    <cfRule type="cellIs" dxfId="17" priority="23" stopIfTrue="1" operator="between">
      <formula>"A"</formula>
      <formula>"Z"</formula>
    </cfRule>
    <cfRule type="expression" dxfId="16" priority="24" stopIfTrue="1">
      <formula>$O$38</formula>
    </cfRule>
  </conditionalFormatting>
  <conditionalFormatting sqref="L35">
    <cfRule type="cellIs" dxfId="15" priority="25" stopIfTrue="1" operator="between">
      <formula>"A"</formula>
      <formula>"Z"</formula>
    </cfRule>
    <cfRule type="expression" dxfId="14" priority="26" stopIfTrue="1">
      <formula>$F$35</formula>
    </cfRule>
  </conditionalFormatting>
  <conditionalFormatting sqref="J18">
    <cfRule type="cellIs" dxfId="13" priority="27" stopIfTrue="1" operator="between">
      <formula>"A"</formula>
      <formula>"Z"</formula>
    </cfRule>
    <cfRule type="expression" dxfId="12" priority="28" stopIfTrue="1">
      <formula>$J$18</formula>
    </cfRule>
  </conditionalFormatting>
  <conditionalFormatting sqref="E14:F14">
    <cfRule type="expression" dxfId="11" priority="29" stopIfTrue="1">
      <formula>$E$13</formula>
    </cfRule>
  </conditionalFormatting>
  <conditionalFormatting sqref="R4:S4">
    <cfRule type="expression" dxfId="10" priority="30" stopIfTrue="1">
      <formula>#REF!</formula>
    </cfRule>
  </conditionalFormatting>
  <conditionalFormatting sqref="R5:S5">
    <cfRule type="expression" dxfId="9" priority="31" stopIfTrue="1">
      <formula>#REF!</formula>
    </cfRule>
  </conditionalFormatting>
  <conditionalFormatting sqref="C2:J2 N2:S3 E3:J3 N4:Q5 E4:L5 R6:S7 L6:O7 D7:F7 A9:I9 K9:S9 K11:Q11 A11:I11 A13:I13 K13:S13 J17:S17 F35:K35 P38:Q38 S38 E40:S40 F43:N43 Q43:S44 K44:N44 C44:H45 K45:S45">
    <cfRule type="containsBlanks" dxfId="8" priority="32">
      <formula>LEN(TRIM(A2))=0</formula>
    </cfRule>
  </conditionalFormatting>
  <conditionalFormatting sqref="A20:F20">
    <cfRule type="expression" dxfId="7" priority="8">
      <formula>NOT(OR($AO3,$AO4,$AO5,$AO6,$AO7,$AO8,$AO9,$AO10,$AO11,$AO12))</formula>
    </cfRule>
  </conditionalFormatting>
  <conditionalFormatting sqref="A26:F26">
    <cfRule type="expression" dxfId="6" priority="7">
      <formula>NOT(OR($AR3,$AR4,$AR5,$AR6,$AR7))</formula>
    </cfRule>
  </conditionalFormatting>
  <conditionalFormatting sqref="A32:D32">
    <cfRule type="expression" dxfId="5" priority="6">
      <formula>NOT(OR($AI15,$AI16,$AI17,$AI18))</formula>
    </cfRule>
  </conditionalFormatting>
  <conditionalFormatting sqref="A34:H34">
    <cfRule type="expression" dxfId="4" priority="5">
      <formula>NOT(OR($AK16,$AL16))</formula>
    </cfRule>
  </conditionalFormatting>
  <conditionalFormatting sqref="A42:G42">
    <cfRule type="expression" dxfId="3" priority="4">
      <formula>NOT(OR($AM16,$AN16,$AO16))</formula>
    </cfRule>
  </conditionalFormatting>
  <conditionalFormatting sqref="A6:E6">
    <cfRule type="expression" dxfId="2" priority="3">
      <formula>NOT(OR($AP16,$AQ16))</formula>
    </cfRule>
  </conditionalFormatting>
  <conditionalFormatting sqref="A16:J16">
    <cfRule type="expression" dxfId="1" priority="2">
      <formula>NOT(OR($AI4,$AJ4,$AK4))</formula>
    </cfRule>
  </conditionalFormatting>
  <conditionalFormatting sqref="A19:I19">
    <cfRule type="expression" dxfId="0" priority="1">
      <formula>NOT(OR($AL4,$AM4,$AN4))</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649" r:id="rId3" name="Check Box 1">
              <controlPr defaultSize="0" autoFill="0" autoLine="0" autoPict="0">
                <anchor moveWithCells="1">
                  <from>
                    <xdr:col>5</xdr:col>
                    <xdr:colOff>19050</xdr:colOff>
                    <xdr:row>4</xdr:row>
                    <xdr:rowOff>215900</xdr:rowOff>
                  </from>
                  <to>
                    <xdr:col>6</xdr:col>
                    <xdr:colOff>31750</xdr:colOff>
                    <xdr:row>5</xdr:row>
                    <xdr:rowOff>209550</xdr:rowOff>
                  </to>
                </anchor>
              </controlPr>
            </control>
          </mc:Choice>
        </mc:AlternateContent>
        <mc:AlternateContent xmlns:mc="http://schemas.openxmlformats.org/markup-compatibility/2006">
          <mc:Choice Requires="x14">
            <control shapeId="27650" r:id="rId4" name="Check Box 2">
              <controlPr defaultSize="0" autoFill="0" autoLine="0" autoPict="0">
                <anchor moveWithCells="1">
                  <from>
                    <xdr:col>6</xdr:col>
                    <xdr:colOff>177800</xdr:colOff>
                    <xdr:row>4</xdr:row>
                    <xdr:rowOff>215900</xdr:rowOff>
                  </from>
                  <to>
                    <xdr:col>7</xdr:col>
                    <xdr:colOff>171450</xdr:colOff>
                    <xdr:row>5</xdr:row>
                    <xdr:rowOff>209550</xdr:rowOff>
                  </to>
                </anchor>
              </controlPr>
            </control>
          </mc:Choice>
        </mc:AlternateContent>
        <mc:AlternateContent xmlns:mc="http://schemas.openxmlformats.org/markup-compatibility/2006">
          <mc:Choice Requires="x14">
            <control shapeId="27651" r:id="rId5" name="Check Box 3">
              <controlPr defaultSize="0" autoFill="0" autoLine="0" autoPict="0">
                <anchor moveWithCells="1">
                  <from>
                    <xdr:col>10</xdr:col>
                    <xdr:colOff>355600</xdr:colOff>
                    <xdr:row>14</xdr:row>
                    <xdr:rowOff>152400</xdr:rowOff>
                  </from>
                  <to>
                    <xdr:col>12</xdr:col>
                    <xdr:colOff>0</xdr:colOff>
                    <xdr:row>16</xdr:row>
                    <xdr:rowOff>0</xdr:rowOff>
                  </to>
                </anchor>
              </controlPr>
            </control>
          </mc:Choice>
        </mc:AlternateContent>
        <mc:AlternateContent xmlns:mc="http://schemas.openxmlformats.org/markup-compatibility/2006">
          <mc:Choice Requires="x14">
            <control shapeId="27652" r:id="rId6" name="Check Box 4">
              <controlPr defaultSize="0" autoFill="0" autoLine="0" autoPict="0">
                <anchor moveWithCells="1">
                  <from>
                    <xdr:col>12</xdr:col>
                    <xdr:colOff>158750</xdr:colOff>
                    <xdr:row>14</xdr:row>
                    <xdr:rowOff>152400</xdr:rowOff>
                  </from>
                  <to>
                    <xdr:col>13</xdr:col>
                    <xdr:colOff>120650</xdr:colOff>
                    <xdr:row>16</xdr:row>
                    <xdr:rowOff>0</xdr:rowOff>
                  </to>
                </anchor>
              </controlPr>
            </control>
          </mc:Choice>
        </mc:AlternateContent>
        <mc:AlternateContent xmlns:mc="http://schemas.openxmlformats.org/markup-compatibility/2006">
          <mc:Choice Requires="x14">
            <control shapeId="27653" r:id="rId7" name="Check Box 5">
              <controlPr defaultSize="0" autoFill="0" autoLine="0" autoPict="0">
                <anchor moveWithCells="1">
                  <from>
                    <xdr:col>14</xdr:col>
                    <xdr:colOff>19050</xdr:colOff>
                    <xdr:row>14</xdr:row>
                    <xdr:rowOff>152400</xdr:rowOff>
                  </from>
                  <to>
                    <xdr:col>18</xdr:col>
                    <xdr:colOff>101600</xdr:colOff>
                    <xdr:row>16</xdr:row>
                    <xdr:rowOff>0</xdr:rowOff>
                  </to>
                </anchor>
              </controlPr>
            </control>
          </mc:Choice>
        </mc:AlternateContent>
        <mc:AlternateContent xmlns:mc="http://schemas.openxmlformats.org/markup-compatibility/2006">
          <mc:Choice Requires="x14">
            <control shapeId="27654" r:id="rId8" name="Check Box 6">
              <controlPr defaultSize="0" autoFill="0" autoLine="0" autoPict="0">
                <anchor moveWithCells="1">
                  <from>
                    <xdr:col>0</xdr:col>
                    <xdr:colOff>19050</xdr:colOff>
                    <xdr:row>19</xdr:row>
                    <xdr:rowOff>190500</xdr:rowOff>
                  </from>
                  <to>
                    <xdr:col>3</xdr:col>
                    <xdr:colOff>260350</xdr:colOff>
                    <xdr:row>21</xdr:row>
                    <xdr:rowOff>44450</xdr:rowOff>
                  </to>
                </anchor>
              </controlPr>
            </control>
          </mc:Choice>
        </mc:AlternateContent>
        <mc:AlternateContent xmlns:mc="http://schemas.openxmlformats.org/markup-compatibility/2006">
          <mc:Choice Requires="x14">
            <control shapeId="27655" r:id="rId9" name="Check Box 7">
              <controlPr defaultSize="0" autoFill="0" autoLine="0" autoPict="0">
                <anchor moveWithCells="1">
                  <from>
                    <xdr:col>0</xdr:col>
                    <xdr:colOff>19050</xdr:colOff>
                    <xdr:row>21</xdr:row>
                    <xdr:rowOff>133350</xdr:rowOff>
                  </from>
                  <to>
                    <xdr:col>8</xdr:col>
                    <xdr:colOff>203200</xdr:colOff>
                    <xdr:row>23</xdr:row>
                    <xdr:rowOff>25400</xdr:rowOff>
                  </to>
                </anchor>
              </controlPr>
            </control>
          </mc:Choice>
        </mc:AlternateContent>
        <mc:AlternateContent xmlns:mc="http://schemas.openxmlformats.org/markup-compatibility/2006">
          <mc:Choice Requires="x14">
            <control shapeId="27656" r:id="rId10" name="Check Box 8">
              <controlPr defaultSize="0" autoFill="0" autoLine="0" autoPict="0">
                <anchor moveWithCells="1">
                  <from>
                    <xdr:col>0</xdr:col>
                    <xdr:colOff>19050</xdr:colOff>
                    <xdr:row>23</xdr:row>
                    <xdr:rowOff>133350</xdr:rowOff>
                  </from>
                  <to>
                    <xdr:col>5</xdr:col>
                    <xdr:colOff>209550</xdr:colOff>
                    <xdr:row>25</xdr:row>
                    <xdr:rowOff>31750</xdr:rowOff>
                  </to>
                </anchor>
              </controlPr>
            </control>
          </mc:Choice>
        </mc:AlternateContent>
        <mc:AlternateContent xmlns:mc="http://schemas.openxmlformats.org/markup-compatibility/2006">
          <mc:Choice Requires="x14">
            <control shapeId="27657" r:id="rId11" name="Check Box 9">
              <controlPr defaultSize="0" autoFill="0" autoLine="0" autoPict="0">
                <anchor moveWithCells="1">
                  <from>
                    <xdr:col>9</xdr:col>
                    <xdr:colOff>349250</xdr:colOff>
                    <xdr:row>19</xdr:row>
                    <xdr:rowOff>190500</xdr:rowOff>
                  </from>
                  <to>
                    <xdr:col>18</xdr:col>
                    <xdr:colOff>222250</xdr:colOff>
                    <xdr:row>21</xdr:row>
                    <xdr:rowOff>44450</xdr:rowOff>
                  </to>
                </anchor>
              </controlPr>
            </control>
          </mc:Choice>
        </mc:AlternateContent>
        <mc:AlternateContent xmlns:mc="http://schemas.openxmlformats.org/markup-compatibility/2006">
          <mc:Choice Requires="x14">
            <control shapeId="27658" r:id="rId12" name="Check Box 10">
              <controlPr defaultSize="0" autoFill="0" autoLine="0" autoPict="0">
                <anchor moveWithCells="1">
                  <from>
                    <xdr:col>0</xdr:col>
                    <xdr:colOff>19050</xdr:colOff>
                    <xdr:row>20</xdr:row>
                    <xdr:rowOff>146050</xdr:rowOff>
                  </from>
                  <to>
                    <xdr:col>4</xdr:col>
                    <xdr:colOff>241300</xdr:colOff>
                    <xdr:row>22</xdr:row>
                    <xdr:rowOff>38100</xdr:rowOff>
                  </to>
                </anchor>
              </controlPr>
            </control>
          </mc:Choice>
        </mc:AlternateContent>
        <mc:AlternateContent xmlns:mc="http://schemas.openxmlformats.org/markup-compatibility/2006">
          <mc:Choice Requires="x14">
            <control shapeId="27659" r:id="rId13" name="Check Box 11">
              <controlPr defaultSize="0" autoFill="0" autoLine="0" autoPict="0">
                <anchor moveWithCells="1">
                  <from>
                    <xdr:col>0</xdr:col>
                    <xdr:colOff>19050</xdr:colOff>
                    <xdr:row>22</xdr:row>
                    <xdr:rowOff>133350</xdr:rowOff>
                  </from>
                  <to>
                    <xdr:col>4</xdr:col>
                    <xdr:colOff>311150</xdr:colOff>
                    <xdr:row>24</xdr:row>
                    <xdr:rowOff>25400</xdr:rowOff>
                  </to>
                </anchor>
              </controlPr>
            </control>
          </mc:Choice>
        </mc:AlternateContent>
        <mc:AlternateContent xmlns:mc="http://schemas.openxmlformats.org/markup-compatibility/2006">
          <mc:Choice Requires="x14">
            <control shapeId="27660" r:id="rId14" name="Check Box 12">
              <controlPr defaultSize="0" autoFill="0" autoLine="0" autoPict="0">
                <anchor moveWithCells="1">
                  <from>
                    <xdr:col>9</xdr:col>
                    <xdr:colOff>349250</xdr:colOff>
                    <xdr:row>20</xdr:row>
                    <xdr:rowOff>146050</xdr:rowOff>
                  </from>
                  <to>
                    <xdr:col>17</xdr:col>
                    <xdr:colOff>12700</xdr:colOff>
                    <xdr:row>22</xdr:row>
                    <xdr:rowOff>38100</xdr:rowOff>
                  </to>
                </anchor>
              </controlPr>
            </control>
          </mc:Choice>
        </mc:AlternateContent>
        <mc:AlternateContent xmlns:mc="http://schemas.openxmlformats.org/markup-compatibility/2006">
          <mc:Choice Requires="x14">
            <control shapeId="27661" r:id="rId15" name="Check Box 13">
              <controlPr defaultSize="0" autoFill="0" autoLine="0" autoPict="0">
                <anchor moveWithCells="1">
                  <from>
                    <xdr:col>9</xdr:col>
                    <xdr:colOff>349250</xdr:colOff>
                    <xdr:row>21</xdr:row>
                    <xdr:rowOff>133350</xdr:rowOff>
                  </from>
                  <to>
                    <xdr:col>17</xdr:col>
                    <xdr:colOff>50800</xdr:colOff>
                    <xdr:row>23</xdr:row>
                    <xdr:rowOff>25400</xdr:rowOff>
                  </to>
                </anchor>
              </controlPr>
            </control>
          </mc:Choice>
        </mc:AlternateContent>
        <mc:AlternateContent xmlns:mc="http://schemas.openxmlformats.org/markup-compatibility/2006">
          <mc:Choice Requires="x14">
            <control shapeId="27662" r:id="rId16" name="Check Box 14">
              <controlPr defaultSize="0" autoFill="0" autoLine="0" autoPict="0">
                <anchor moveWithCells="1">
                  <from>
                    <xdr:col>9</xdr:col>
                    <xdr:colOff>349250</xdr:colOff>
                    <xdr:row>23</xdr:row>
                    <xdr:rowOff>133350</xdr:rowOff>
                  </from>
                  <to>
                    <xdr:col>18</xdr:col>
                    <xdr:colOff>361950</xdr:colOff>
                    <xdr:row>25</xdr:row>
                    <xdr:rowOff>31750</xdr:rowOff>
                  </to>
                </anchor>
              </controlPr>
            </control>
          </mc:Choice>
        </mc:AlternateContent>
        <mc:AlternateContent xmlns:mc="http://schemas.openxmlformats.org/markup-compatibility/2006">
          <mc:Choice Requires="x14">
            <control shapeId="27663" r:id="rId17" name="Check Box 15">
              <controlPr defaultSize="0" autoFill="0" autoLine="0" autoPict="0">
                <anchor moveWithCells="1">
                  <from>
                    <xdr:col>9</xdr:col>
                    <xdr:colOff>349250</xdr:colOff>
                    <xdr:row>22</xdr:row>
                    <xdr:rowOff>133350</xdr:rowOff>
                  </from>
                  <to>
                    <xdr:col>16</xdr:col>
                    <xdr:colOff>158750</xdr:colOff>
                    <xdr:row>24</xdr:row>
                    <xdr:rowOff>25400</xdr:rowOff>
                  </to>
                </anchor>
              </controlPr>
            </control>
          </mc:Choice>
        </mc:AlternateContent>
        <mc:AlternateContent xmlns:mc="http://schemas.openxmlformats.org/markup-compatibility/2006">
          <mc:Choice Requires="x14">
            <control shapeId="27664" r:id="rId18" name="Check Box 16">
              <controlPr defaultSize="0" autoFill="0" autoLine="0" autoPict="0">
                <anchor moveWithCells="1">
                  <from>
                    <xdr:col>0</xdr:col>
                    <xdr:colOff>19050</xdr:colOff>
                    <xdr:row>25</xdr:row>
                    <xdr:rowOff>190500</xdr:rowOff>
                  </from>
                  <to>
                    <xdr:col>16</xdr:col>
                    <xdr:colOff>393700</xdr:colOff>
                    <xdr:row>27</xdr:row>
                    <xdr:rowOff>44450</xdr:rowOff>
                  </to>
                </anchor>
              </controlPr>
            </control>
          </mc:Choice>
        </mc:AlternateContent>
        <mc:AlternateContent xmlns:mc="http://schemas.openxmlformats.org/markup-compatibility/2006">
          <mc:Choice Requires="x14">
            <control shapeId="27665" r:id="rId19" name="Check Box 17">
              <controlPr defaultSize="0" autoFill="0" autoLine="0" autoPict="0">
                <anchor moveWithCells="1">
                  <from>
                    <xdr:col>0</xdr:col>
                    <xdr:colOff>19050</xdr:colOff>
                    <xdr:row>28</xdr:row>
                    <xdr:rowOff>133350</xdr:rowOff>
                  </from>
                  <to>
                    <xdr:col>9</xdr:col>
                    <xdr:colOff>120650</xdr:colOff>
                    <xdr:row>30</xdr:row>
                    <xdr:rowOff>25400</xdr:rowOff>
                  </to>
                </anchor>
              </controlPr>
            </control>
          </mc:Choice>
        </mc:AlternateContent>
        <mc:AlternateContent xmlns:mc="http://schemas.openxmlformats.org/markup-compatibility/2006">
          <mc:Choice Requires="x14">
            <control shapeId="27666" r:id="rId20" name="Check Box 18">
              <controlPr defaultSize="0" autoFill="0" autoLine="0" autoPict="0">
                <anchor moveWithCells="1">
                  <from>
                    <xdr:col>0</xdr:col>
                    <xdr:colOff>19050</xdr:colOff>
                    <xdr:row>26</xdr:row>
                    <xdr:rowOff>139700</xdr:rowOff>
                  </from>
                  <to>
                    <xdr:col>13</xdr:col>
                    <xdr:colOff>0</xdr:colOff>
                    <xdr:row>28</xdr:row>
                    <xdr:rowOff>38100</xdr:rowOff>
                  </to>
                </anchor>
              </controlPr>
            </control>
          </mc:Choice>
        </mc:AlternateContent>
        <mc:AlternateContent xmlns:mc="http://schemas.openxmlformats.org/markup-compatibility/2006">
          <mc:Choice Requires="x14">
            <control shapeId="27667" r:id="rId21" name="Check Box 19">
              <controlPr defaultSize="0" autoFill="0" autoLine="0" autoPict="0">
                <anchor moveWithCells="1">
                  <from>
                    <xdr:col>0</xdr:col>
                    <xdr:colOff>19050</xdr:colOff>
                    <xdr:row>27</xdr:row>
                    <xdr:rowOff>133350</xdr:rowOff>
                  </from>
                  <to>
                    <xdr:col>13</xdr:col>
                    <xdr:colOff>0</xdr:colOff>
                    <xdr:row>29</xdr:row>
                    <xdr:rowOff>25400</xdr:rowOff>
                  </to>
                </anchor>
              </controlPr>
            </control>
          </mc:Choice>
        </mc:AlternateContent>
        <mc:AlternateContent xmlns:mc="http://schemas.openxmlformats.org/markup-compatibility/2006">
          <mc:Choice Requires="x14">
            <control shapeId="27668" r:id="rId22" name="Check Box 20">
              <controlPr defaultSize="0" autoFill="0" autoLine="0" autoPict="0">
                <anchor moveWithCells="1">
                  <from>
                    <xdr:col>0</xdr:col>
                    <xdr:colOff>19050</xdr:colOff>
                    <xdr:row>29</xdr:row>
                    <xdr:rowOff>120650</xdr:rowOff>
                  </from>
                  <to>
                    <xdr:col>16</xdr:col>
                    <xdr:colOff>317500</xdr:colOff>
                    <xdr:row>31</xdr:row>
                    <xdr:rowOff>19050</xdr:rowOff>
                  </to>
                </anchor>
              </controlPr>
            </control>
          </mc:Choice>
        </mc:AlternateContent>
        <mc:AlternateContent xmlns:mc="http://schemas.openxmlformats.org/markup-compatibility/2006">
          <mc:Choice Requires="x14">
            <control shapeId="27669" r:id="rId23" name="Check Box 21">
              <controlPr locked="0" defaultSize="0" autoFill="0" autoLine="0" autoPict="0">
                <anchor moveWithCells="1">
                  <from>
                    <xdr:col>2</xdr:col>
                    <xdr:colOff>88900</xdr:colOff>
                    <xdr:row>31</xdr:row>
                    <xdr:rowOff>152400</xdr:rowOff>
                  </from>
                  <to>
                    <xdr:col>6</xdr:col>
                    <xdr:colOff>12700</xdr:colOff>
                    <xdr:row>33</xdr:row>
                    <xdr:rowOff>6350</xdr:rowOff>
                  </to>
                </anchor>
              </controlPr>
            </control>
          </mc:Choice>
        </mc:AlternateContent>
        <mc:AlternateContent xmlns:mc="http://schemas.openxmlformats.org/markup-compatibility/2006">
          <mc:Choice Requires="x14">
            <control shapeId="27670" r:id="rId24" name="Check Box 22">
              <controlPr defaultSize="0" autoFill="0" autoLine="0" autoPict="0">
                <anchor moveWithCells="1">
                  <from>
                    <xdr:col>6</xdr:col>
                    <xdr:colOff>107950</xdr:colOff>
                    <xdr:row>31</xdr:row>
                    <xdr:rowOff>152400</xdr:rowOff>
                  </from>
                  <to>
                    <xdr:col>10</xdr:col>
                    <xdr:colOff>107950</xdr:colOff>
                    <xdr:row>33</xdr:row>
                    <xdr:rowOff>6350</xdr:rowOff>
                  </to>
                </anchor>
              </controlPr>
            </control>
          </mc:Choice>
        </mc:AlternateContent>
        <mc:AlternateContent xmlns:mc="http://schemas.openxmlformats.org/markup-compatibility/2006">
          <mc:Choice Requires="x14">
            <control shapeId="27671" r:id="rId25" name="Check Box 23">
              <controlPr defaultSize="0" autoFill="0" autoLine="0" autoPict="0">
                <anchor moveWithCells="1">
                  <from>
                    <xdr:col>10</xdr:col>
                    <xdr:colOff>171450</xdr:colOff>
                    <xdr:row>31</xdr:row>
                    <xdr:rowOff>152400</xdr:rowOff>
                  </from>
                  <to>
                    <xdr:col>13</xdr:col>
                    <xdr:colOff>139700</xdr:colOff>
                    <xdr:row>33</xdr:row>
                    <xdr:rowOff>6350</xdr:rowOff>
                  </to>
                </anchor>
              </controlPr>
            </control>
          </mc:Choice>
        </mc:AlternateContent>
        <mc:AlternateContent xmlns:mc="http://schemas.openxmlformats.org/markup-compatibility/2006">
          <mc:Choice Requires="x14">
            <control shapeId="27672" r:id="rId26" name="Check Box 24">
              <controlPr defaultSize="0" autoFill="0" autoLine="0" autoPict="0">
                <anchor moveWithCells="1">
                  <from>
                    <xdr:col>13</xdr:col>
                    <xdr:colOff>241300</xdr:colOff>
                    <xdr:row>31</xdr:row>
                    <xdr:rowOff>152400</xdr:rowOff>
                  </from>
                  <to>
                    <xdr:col>18</xdr:col>
                    <xdr:colOff>431800</xdr:colOff>
                    <xdr:row>33</xdr:row>
                    <xdr:rowOff>6350</xdr:rowOff>
                  </to>
                </anchor>
              </controlPr>
            </control>
          </mc:Choice>
        </mc:AlternateContent>
        <mc:AlternateContent xmlns:mc="http://schemas.openxmlformats.org/markup-compatibility/2006">
          <mc:Choice Requires="x14">
            <control shapeId="27673" r:id="rId27" name="Check Box 25">
              <controlPr defaultSize="0" autoFill="0" autoLine="0" autoPict="0">
                <anchor moveWithCells="1">
                  <from>
                    <xdr:col>7</xdr:col>
                    <xdr:colOff>381000</xdr:colOff>
                    <xdr:row>32</xdr:row>
                    <xdr:rowOff>133350</xdr:rowOff>
                  </from>
                  <to>
                    <xdr:col>8</xdr:col>
                    <xdr:colOff>368300</xdr:colOff>
                    <xdr:row>34</xdr:row>
                    <xdr:rowOff>25400</xdr:rowOff>
                  </to>
                </anchor>
              </controlPr>
            </control>
          </mc:Choice>
        </mc:AlternateContent>
        <mc:AlternateContent xmlns:mc="http://schemas.openxmlformats.org/markup-compatibility/2006">
          <mc:Choice Requires="x14">
            <control shapeId="27674" r:id="rId28" name="Check Box 26">
              <controlPr defaultSize="0" autoFill="0" autoLine="0" autoPict="0">
                <anchor moveWithCells="1">
                  <from>
                    <xdr:col>9</xdr:col>
                    <xdr:colOff>19050</xdr:colOff>
                    <xdr:row>32</xdr:row>
                    <xdr:rowOff>133350</xdr:rowOff>
                  </from>
                  <to>
                    <xdr:col>10</xdr:col>
                    <xdr:colOff>12700</xdr:colOff>
                    <xdr:row>34</xdr:row>
                    <xdr:rowOff>25400</xdr:rowOff>
                  </to>
                </anchor>
              </controlPr>
            </control>
          </mc:Choice>
        </mc:AlternateContent>
        <mc:AlternateContent xmlns:mc="http://schemas.openxmlformats.org/markup-compatibility/2006">
          <mc:Choice Requires="x14">
            <control shapeId="27675" r:id="rId29" name="Check Box 27">
              <controlPr defaultSize="0" autoFill="0" autoLine="0" autoPict="0">
                <anchor moveWithCells="1">
                  <from>
                    <xdr:col>8</xdr:col>
                    <xdr:colOff>0</xdr:colOff>
                    <xdr:row>41</xdr:row>
                    <xdr:rowOff>0</xdr:rowOff>
                  </from>
                  <to>
                    <xdr:col>9</xdr:col>
                    <xdr:colOff>38100</xdr:colOff>
                    <xdr:row>41</xdr:row>
                    <xdr:rowOff>215900</xdr:rowOff>
                  </to>
                </anchor>
              </controlPr>
            </control>
          </mc:Choice>
        </mc:AlternateContent>
        <mc:AlternateContent xmlns:mc="http://schemas.openxmlformats.org/markup-compatibility/2006">
          <mc:Choice Requires="x14">
            <control shapeId="27676" r:id="rId30" name="Check Box 28">
              <controlPr defaultSize="0" autoFill="0" autoLine="0" autoPict="0">
                <anchor moveWithCells="1">
                  <from>
                    <xdr:col>9</xdr:col>
                    <xdr:colOff>177800</xdr:colOff>
                    <xdr:row>41</xdr:row>
                    <xdr:rowOff>0</xdr:rowOff>
                  </from>
                  <to>
                    <xdr:col>10</xdr:col>
                    <xdr:colOff>171450</xdr:colOff>
                    <xdr:row>41</xdr:row>
                    <xdr:rowOff>215900</xdr:rowOff>
                  </to>
                </anchor>
              </controlPr>
            </control>
          </mc:Choice>
        </mc:AlternateContent>
        <mc:AlternateContent xmlns:mc="http://schemas.openxmlformats.org/markup-compatibility/2006">
          <mc:Choice Requires="x14">
            <control shapeId="27677" r:id="rId31" name="Check Box 29">
              <controlPr defaultSize="0" autoFill="0" autoLine="0" autoPict="0">
                <anchor moveWithCells="1">
                  <from>
                    <xdr:col>10</xdr:col>
                    <xdr:colOff>298450</xdr:colOff>
                    <xdr:row>41</xdr:row>
                    <xdr:rowOff>0</xdr:rowOff>
                  </from>
                  <to>
                    <xdr:col>11</xdr:col>
                    <xdr:colOff>361950</xdr:colOff>
                    <xdr:row>41</xdr:row>
                    <xdr:rowOff>215900</xdr:rowOff>
                  </to>
                </anchor>
              </controlPr>
            </control>
          </mc:Choice>
        </mc:AlternateContent>
        <mc:AlternateContent xmlns:mc="http://schemas.openxmlformats.org/markup-compatibility/2006">
          <mc:Choice Requires="x14">
            <control shapeId="27678" r:id="rId32" name="Check Box 30">
              <controlPr defaultSize="0" autoFill="0" autoLine="0" autoPict="0">
                <anchor moveWithCells="1">
                  <from>
                    <xdr:col>3</xdr:col>
                    <xdr:colOff>38100</xdr:colOff>
                    <xdr:row>46</xdr:row>
                    <xdr:rowOff>133350</xdr:rowOff>
                  </from>
                  <to>
                    <xdr:col>4</xdr:col>
                    <xdr:colOff>292100</xdr:colOff>
                    <xdr:row>48</xdr:row>
                    <xdr:rowOff>0</xdr:rowOff>
                  </to>
                </anchor>
              </controlPr>
            </control>
          </mc:Choice>
        </mc:AlternateContent>
        <mc:AlternateContent xmlns:mc="http://schemas.openxmlformats.org/markup-compatibility/2006">
          <mc:Choice Requires="x14">
            <control shapeId="27679" r:id="rId33" name="Check Box 31">
              <controlPr defaultSize="0" autoFill="0" autoLine="0" autoPict="0">
                <anchor moveWithCells="1">
                  <from>
                    <xdr:col>5</xdr:col>
                    <xdr:colOff>158750</xdr:colOff>
                    <xdr:row>46</xdr:row>
                    <xdr:rowOff>133350</xdr:rowOff>
                  </from>
                  <to>
                    <xdr:col>7</xdr:col>
                    <xdr:colOff>19050</xdr:colOff>
                    <xdr:row>48</xdr:row>
                    <xdr:rowOff>0</xdr:rowOff>
                  </to>
                </anchor>
              </controlPr>
            </control>
          </mc:Choice>
        </mc:AlternateContent>
        <mc:AlternateContent xmlns:mc="http://schemas.openxmlformats.org/markup-compatibility/2006">
          <mc:Choice Requires="x14">
            <control shapeId="27680" r:id="rId34" name="Check Box 32">
              <controlPr defaultSize="0" autoFill="0" autoLine="0" autoPict="0">
                <anchor moveWithCells="1">
                  <from>
                    <xdr:col>7</xdr:col>
                    <xdr:colOff>209550</xdr:colOff>
                    <xdr:row>46</xdr:row>
                    <xdr:rowOff>133350</xdr:rowOff>
                  </from>
                  <to>
                    <xdr:col>8</xdr:col>
                    <xdr:colOff>349250</xdr:colOff>
                    <xdr:row>48</xdr:row>
                    <xdr:rowOff>0</xdr:rowOff>
                  </to>
                </anchor>
              </controlPr>
            </control>
          </mc:Choice>
        </mc:AlternateContent>
        <mc:AlternateContent xmlns:mc="http://schemas.openxmlformats.org/markup-compatibility/2006">
          <mc:Choice Requires="x14">
            <control shapeId="27681" r:id="rId35" name="Check Box 33">
              <controlPr defaultSize="0" autoFill="0" autoLine="0" autoPict="0">
                <anchor moveWithCells="1">
                  <from>
                    <xdr:col>10</xdr:col>
                    <xdr:colOff>349250</xdr:colOff>
                    <xdr:row>18</xdr:row>
                    <xdr:rowOff>0</xdr:rowOff>
                  </from>
                  <to>
                    <xdr:col>11</xdr:col>
                    <xdr:colOff>368300</xdr:colOff>
                    <xdr:row>19</xdr:row>
                    <xdr:rowOff>57150</xdr:rowOff>
                  </to>
                </anchor>
              </controlPr>
            </control>
          </mc:Choice>
        </mc:AlternateContent>
        <mc:AlternateContent xmlns:mc="http://schemas.openxmlformats.org/markup-compatibility/2006">
          <mc:Choice Requires="x14">
            <control shapeId="27682" r:id="rId36" name="Check Box 34">
              <controlPr defaultSize="0" autoFill="0" autoLine="0" autoPict="0">
                <anchor moveWithCells="1">
                  <from>
                    <xdr:col>12</xdr:col>
                    <xdr:colOff>158750</xdr:colOff>
                    <xdr:row>18</xdr:row>
                    <xdr:rowOff>0</xdr:rowOff>
                  </from>
                  <to>
                    <xdr:col>13</xdr:col>
                    <xdr:colOff>120650</xdr:colOff>
                    <xdr:row>19</xdr:row>
                    <xdr:rowOff>57150</xdr:rowOff>
                  </to>
                </anchor>
              </controlPr>
            </control>
          </mc:Choice>
        </mc:AlternateContent>
        <mc:AlternateContent xmlns:mc="http://schemas.openxmlformats.org/markup-compatibility/2006">
          <mc:Choice Requires="x14">
            <control shapeId="27683" r:id="rId37" name="Check Box 35">
              <controlPr defaultSize="0" autoFill="0" autoLine="0" autoPict="0">
                <anchor moveWithCells="1">
                  <from>
                    <xdr:col>14</xdr:col>
                    <xdr:colOff>19050</xdr:colOff>
                    <xdr:row>18</xdr:row>
                    <xdr:rowOff>6350</xdr:rowOff>
                  </from>
                  <to>
                    <xdr:col>16</xdr:col>
                    <xdr:colOff>38100</xdr:colOff>
                    <xdr:row>19</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2CE5-28AD-4A53-AE89-C97D703514E1}">
  <sheetPr codeName="Sheet11">
    <tabColor theme="8" tint="0.79998168889431442"/>
  </sheetPr>
  <dimension ref="A1:T56"/>
  <sheetViews>
    <sheetView showGridLines="0" zoomScaleNormal="100" zoomScaleSheetLayoutView="85" workbookViewId="0">
      <selection activeCell="K6" sqref="K6:T13"/>
    </sheetView>
  </sheetViews>
  <sheetFormatPr defaultColWidth="8.7109375" defaultRowHeight="12.6"/>
  <cols>
    <col min="1" max="21" width="4.7109375" style="108" customWidth="1"/>
    <col min="22" max="16384" width="8.7109375" style="108"/>
  </cols>
  <sheetData>
    <row r="1" spans="1:20" ht="23.25" customHeight="1">
      <c r="T1" s="109" t="s">
        <v>47</v>
      </c>
    </row>
    <row r="2" spans="1:20" ht="19.5" customHeight="1">
      <c r="A2" s="1048" t="s">
        <v>126</v>
      </c>
      <c r="B2" s="1049"/>
      <c r="C2" s="1049"/>
      <c r="D2" s="1049"/>
      <c r="E2" s="1049"/>
      <c r="F2" s="1049"/>
      <c r="G2" s="1049"/>
      <c r="H2" s="1049"/>
      <c r="I2" s="1049"/>
      <c r="J2" s="1049"/>
      <c r="K2" s="1049"/>
      <c r="L2" s="1049"/>
      <c r="M2" s="1049"/>
      <c r="N2" s="1049"/>
      <c r="O2" s="1049"/>
      <c r="P2" s="1049"/>
      <c r="Q2" s="1049"/>
      <c r="R2" s="1049"/>
      <c r="S2" s="1049"/>
      <c r="T2" s="1050"/>
    </row>
    <row r="3" spans="1:20" ht="19.5" customHeight="1">
      <c r="A3" s="1051"/>
      <c r="B3" s="1052"/>
      <c r="C3" s="1052"/>
      <c r="D3" s="1052"/>
      <c r="E3" s="1052"/>
      <c r="F3" s="1052"/>
      <c r="G3" s="1052"/>
      <c r="H3" s="1052"/>
      <c r="I3" s="1052"/>
      <c r="J3" s="1052"/>
      <c r="K3" s="1052"/>
      <c r="L3" s="1052"/>
      <c r="M3" s="1052"/>
      <c r="N3" s="1052"/>
      <c r="O3" s="1052"/>
      <c r="P3" s="1052"/>
      <c r="Q3" s="1052"/>
      <c r="R3" s="1052"/>
      <c r="S3" s="1052"/>
      <c r="T3" s="1053"/>
    </row>
    <row r="4" spans="1:20" ht="27" customHeight="1">
      <c r="A4" s="1054" t="s">
        <v>127</v>
      </c>
      <c r="B4" s="1055"/>
      <c r="C4" s="1055"/>
      <c r="D4" s="1055"/>
      <c r="E4" s="1055"/>
      <c r="F4" s="1055"/>
      <c r="G4" s="1055"/>
      <c r="H4" s="1055"/>
      <c r="I4" s="1055"/>
      <c r="J4" s="1055"/>
      <c r="K4" s="1054" t="s">
        <v>128</v>
      </c>
      <c r="L4" s="1055"/>
      <c r="M4" s="1055"/>
      <c r="N4" s="1055"/>
      <c r="O4" s="1055"/>
      <c r="P4" s="1055"/>
      <c r="Q4" s="1055"/>
      <c r="R4" s="1055"/>
      <c r="S4" s="1055"/>
      <c r="T4" s="1055"/>
    </row>
    <row r="5" spans="1:20">
      <c r="A5" s="1056" t="s">
        <v>129</v>
      </c>
      <c r="B5" s="1057"/>
      <c r="C5" s="1057"/>
      <c r="D5" s="1057"/>
      <c r="E5" s="1057"/>
      <c r="F5" s="1057"/>
      <c r="G5" s="1057"/>
      <c r="H5" s="1057"/>
      <c r="I5" s="1057"/>
      <c r="J5" s="1058"/>
      <c r="K5" s="1057" t="s">
        <v>130</v>
      </c>
      <c r="L5" s="1057"/>
      <c r="M5" s="1057"/>
      <c r="N5" s="1057"/>
      <c r="O5" s="1057"/>
      <c r="P5" s="1057"/>
      <c r="Q5" s="1057"/>
      <c r="R5" s="1057"/>
      <c r="S5" s="1057"/>
      <c r="T5" s="1058"/>
    </row>
    <row r="6" spans="1:20">
      <c r="A6" s="1038"/>
      <c r="B6" s="1039"/>
      <c r="C6" s="1039"/>
      <c r="D6" s="1039"/>
      <c r="E6" s="1039"/>
      <c r="F6" s="1039"/>
      <c r="G6" s="1039"/>
      <c r="H6" s="1039"/>
      <c r="I6" s="1039"/>
      <c r="J6" s="1040"/>
      <c r="K6" s="1044"/>
      <c r="L6" s="1044"/>
      <c r="M6" s="1044"/>
      <c r="N6" s="1044"/>
      <c r="O6" s="1044"/>
      <c r="P6" s="1044"/>
      <c r="Q6" s="1044"/>
      <c r="R6" s="1044"/>
      <c r="S6" s="1044"/>
      <c r="T6" s="1045"/>
    </row>
    <row r="7" spans="1:20">
      <c r="A7" s="1038"/>
      <c r="B7" s="1039"/>
      <c r="C7" s="1039"/>
      <c r="D7" s="1039"/>
      <c r="E7" s="1039"/>
      <c r="F7" s="1039"/>
      <c r="G7" s="1039"/>
      <c r="H7" s="1039"/>
      <c r="I7" s="1039"/>
      <c r="J7" s="1040"/>
      <c r="K7" s="1044"/>
      <c r="L7" s="1044"/>
      <c r="M7" s="1044"/>
      <c r="N7" s="1044"/>
      <c r="O7" s="1044"/>
      <c r="P7" s="1044"/>
      <c r="Q7" s="1044"/>
      <c r="R7" s="1044"/>
      <c r="S7" s="1044"/>
      <c r="T7" s="1045"/>
    </row>
    <row r="8" spans="1:20">
      <c r="A8" s="1038"/>
      <c r="B8" s="1039"/>
      <c r="C8" s="1039"/>
      <c r="D8" s="1039"/>
      <c r="E8" s="1039"/>
      <c r="F8" s="1039"/>
      <c r="G8" s="1039"/>
      <c r="H8" s="1039"/>
      <c r="I8" s="1039"/>
      <c r="J8" s="1040"/>
      <c r="K8" s="1044"/>
      <c r="L8" s="1044"/>
      <c r="M8" s="1044"/>
      <c r="N8" s="1044"/>
      <c r="O8" s="1044"/>
      <c r="P8" s="1044"/>
      <c r="Q8" s="1044"/>
      <c r="R8" s="1044"/>
      <c r="S8" s="1044"/>
      <c r="T8" s="1045"/>
    </row>
    <row r="9" spans="1:20">
      <c r="A9" s="1038"/>
      <c r="B9" s="1039"/>
      <c r="C9" s="1039"/>
      <c r="D9" s="1039"/>
      <c r="E9" s="1039"/>
      <c r="F9" s="1039"/>
      <c r="G9" s="1039"/>
      <c r="H9" s="1039"/>
      <c r="I9" s="1039"/>
      <c r="J9" s="1040"/>
      <c r="K9" s="1044"/>
      <c r="L9" s="1044"/>
      <c r="M9" s="1044"/>
      <c r="N9" s="1044"/>
      <c r="O9" s="1044"/>
      <c r="P9" s="1044"/>
      <c r="Q9" s="1044"/>
      <c r="R9" s="1044"/>
      <c r="S9" s="1044"/>
      <c r="T9" s="1045"/>
    </row>
    <row r="10" spans="1:20">
      <c r="A10" s="1038"/>
      <c r="B10" s="1039"/>
      <c r="C10" s="1039"/>
      <c r="D10" s="1039"/>
      <c r="E10" s="1039"/>
      <c r="F10" s="1039"/>
      <c r="G10" s="1039"/>
      <c r="H10" s="1039"/>
      <c r="I10" s="1039"/>
      <c r="J10" s="1040"/>
      <c r="K10" s="1044"/>
      <c r="L10" s="1044"/>
      <c r="M10" s="1044"/>
      <c r="N10" s="1044"/>
      <c r="O10" s="1044"/>
      <c r="P10" s="1044"/>
      <c r="Q10" s="1044"/>
      <c r="R10" s="1044"/>
      <c r="S10" s="1044"/>
      <c r="T10" s="1045"/>
    </row>
    <row r="11" spans="1:20">
      <c r="A11" s="1038"/>
      <c r="B11" s="1039"/>
      <c r="C11" s="1039"/>
      <c r="D11" s="1039"/>
      <c r="E11" s="1039"/>
      <c r="F11" s="1039"/>
      <c r="G11" s="1039"/>
      <c r="H11" s="1039"/>
      <c r="I11" s="1039"/>
      <c r="J11" s="1040"/>
      <c r="K11" s="1044"/>
      <c r="L11" s="1044"/>
      <c r="M11" s="1044"/>
      <c r="N11" s="1044"/>
      <c r="O11" s="1044"/>
      <c r="P11" s="1044"/>
      <c r="Q11" s="1044"/>
      <c r="R11" s="1044"/>
      <c r="S11" s="1044"/>
      <c r="T11" s="1045"/>
    </row>
    <row r="12" spans="1:20">
      <c r="A12" s="1038"/>
      <c r="B12" s="1039"/>
      <c r="C12" s="1039"/>
      <c r="D12" s="1039"/>
      <c r="E12" s="1039"/>
      <c r="F12" s="1039"/>
      <c r="G12" s="1039"/>
      <c r="H12" s="1039"/>
      <c r="I12" s="1039"/>
      <c r="J12" s="1040"/>
      <c r="K12" s="1044"/>
      <c r="L12" s="1044"/>
      <c r="M12" s="1044"/>
      <c r="N12" s="1044"/>
      <c r="O12" s="1044"/>
      <c r="P12" s="1044"/>
      <c r="Q12" s="1044"/>
      <c r="R12" s="1044"/>
      <c r="S12" s="1044"/>
      <c r="T12" s="1045"/>
    </row>
    <row r="13" spans="1:20">
      <c r="A13" s="1041"/>
      <c r="B13" s="1042"/>
      <c r="C13" s="1042"/>
      <c r="D13" s="1042"/>
      <c r="E13" s="1042"/>
      <c r="F13" s="1042"/>
      <c r="G13" s="1042"/>
      <c r="H13" s="1042"/>
      <c r="I13" s="1042"/>
      <c r="J13" s="1043"/>
      <c r="K13" s="1046"/>
      <c r="L13" s="1046"/>
      <c r="M13" s="1046"/>
      <c r="N13" s="1046"/>
      <c r="O13" s="1046"/>
      <c r="P13" s="1046"/>
      <c r="Q13" s="1046"/>
      <c r="R13" s="1046"/>
      <c r="S13" s="1046"/>
      <c r="T13" s="1047"/>
    </row>
    <row r="14" spans="1:20" ht="12.75" customHeight="1">
      <c r="A14" s="1062" t="s">
        <v>131</v>
      </c>
      <c r="B14" s="1063"/>
      <c r="C14" s="1063"/>
      <c r="D14" s="1063"/>
      <c r="E14" s="1063"/>
      <c r="F14" s="1063"/>
      <c r="G14" s="1063"/>
      <c r="H14" s="1063"/>
      <c r="I14" s="1063"/>
      <c r="J14" s="1063"/>
      <c r="K14" s="1063"/>
      <c r="L14" s="1063"/>
      <c r="M14" s="1063"/>
      <c r="N14" s="1063"/>
      <c r="O14" s="1063"/>
      <c r="P14" s="1063"/>
      <c r="Q14" s="1063"/>
      <c r="R14" s="1063"/>
      <c r="S14" s="1063"/>
      <c r="T14" s="1064"/>
    </row>
    <row r="15" spans="1:20">
      <c r="A15" s="2242"/>
      <c r="B15" s="2243"/>
      <c r="C15" s="2243"/>
      <c r="D15" s="2243"/>
      <c r="E15" s="2243"/>
      <c r="F15" s="2243"/>
      <c r="G15" s="2243"/>
      <c r="H15" s="2243"/>
      <c r="I15" s="2243"/>
      <c r="J15" s="2243"/>
      <c r="K15" s="2243"/>
      <c r="L15" s="2243"/>
      <c r="M15" s="2243"/>
      <c r="N15" s="2243"/>
      <c r="O15" s="2243"/>
      <c r="P15" s="2243"/>
      <c r="Q15" s="2243"/>
      <c r="R15" s="2243"/>
      <c r="S15" s="2243"/>
      <c r="T15" s="2244"/>
    </row>
    <row r="16" spans="1:20">
      <c r="A16" s="1065" t="s">
        <v>132</v>
      </c>
      <c r="B16" s="1066"/>
      <c r="C16" s="1066"/>
      <c r="D16" s="1066"/>
      <c r="E16" s="1066"/>
      <c r="F16" s="1066"/>
      <c r="G16" s="1066"/>
      <c r="H16" s="1066"/>
      <c r="I16" s="1066"/>
      <c r="J16" s="1066"/>
      <c r="K16" s="1066"/>
      <c r="L16" s="1066"/>
      <c r="M16" s="1066"/>
      <c r="N16" s="1066"/>
      <c r="O16" s="1066"/>
      <c r="P16" s="1066"/>
      <c r="Q16" s="1066"/>
      <c r="R16" s="1066"/>
      <c r="S16" s="1066"/>
      <c r="T16" s="1067"/>
    </row>
    <row r="17" spans="1:20">
      <c r="A17" s="1068" t="s">
        <v>133</v>
      </c>
      <c r="B17" s="1069"/>
      <c r="C17" s="1069"/>
      <c r="D17" s="1069"/>
      <c r="E17" s="1069"/>
      <c r="F17" s="1069"/>
      <c r="G17" s="1069"/>
      <c r="H17" s="1069"/>
      <c r="I17" s="1069"/>
      <c r="J17" s="1069"/>
      <c r="K17" s="1069"/>
      <c r="L17" s="1069"/>
      <c r="M17" s="1069"/>
      <c r="N17" s="1069"/>
      <c r="O17" s="1069"/>
      <c r="P17" s="1069"/>
      <c r="Q17" s="1069"/>
      <c r="R17" s="1069"/>
      <c r="S17" s="1069"/>
      <c r="T17" s="1070"/>
    </row>
    <row r="18" spans="1:20">
      <c r="A18" s="1068" t="s">
        <v>134</v>
      </c>
      <c r="B18" s="1069"/>
      <c r="C18" s="1069"/>
      <c r="D18" s="1069"/>
      <c r="E18" s="1069"/>
      <c r="F18" s="1069"/>
      <c r="G18" s="1069"/>
      <c r="H18" s="1069"/>
      <c r="I18" s="1069"/>
      <c r="J18" s="1069"/>
      <c r="K18" s="1069"/>
      <c r="L18" s="1069"/>
      <c r="M18" s="1069"/>
      <c r="N18" s="1069"/>
      <c r="O18" s="1069"/>
      <c r="P18" s="1069"/>
      <c r="Q18" s="1069"/>
      <c r="R18" s="1069"/>
      <c r="S18" s="1069"/>
      <c r="T18" s="1070"/>
    </row>
    <row r="19" spans="1:20">
      <c r="A19" s="110"/>
      <c r="B19" s="111"/>
      <c r="C19" s="111"/>
      <c r="D19" s="111"/>
      <c r="E19" s="111"/>
      <c r="F19" s="111"/>
      <c r="G19" s="111"/>
      <c r="H19" s="111"/>
      <c r="I19" s="111"/>
      <c r="J19" s="111"/>
      <c r="K19" s="111"/>
      <c r="L19" s="111"/>
      <c r="M19" s="111"/>
      <c r="N19" s="111"/>
      <c r="O19" s="111"/>
      <c r="P19" s="111"/>
      <c r="Q19" s="111"/>
      <c r="R19" s="111"/>
      <c r="S19" s="111"/>
      <c r="T19" s="112"/>
    </row>
    <row r="20" spans="1:20">
      <c r="A20" s="1071"/>
      <c r="B20" s="1072"/>
      <c r="C20" s="1072"/>
      <c r="D20" s="1072"/>
      <c r="E20" s="1072"/>
      <c r="F20" s="1072"/>
      <c r="G20" s="1072"/>
      <c r="H20" s="1072"/>
      <c r="I20" s="1072"/>
      <c r="J20" s="1072"/>
      <c r="K20" s="1072"/>
      <c r="L20" s="1072"/>
      <c r="M20" s="1072"/>
      <c r="N20" s="1072"/>
      <c r="O20" s="1072"/>
      <c r="P20" s="1072"/>
      <c r="Q20" s="1072"/>
      <c r="R20" s="1072"/>
      <c r="S20" s="1072"/>
      <c r="T20" s="1073"/>
    </row>
    <row r="21" spans="1:20" ht="12.75" customHeight="1">
      <c r="A21" s="1059"/>
      <c r="B21" s="1060"/>
      <c r="C21" s="1060"/>
      <c r="D21" s="1060"/>
      <c r="E21" s="1060"/>
      <c r="F21" s="1060"/>
      <c r="G21" s="1060"/>
      <c r="H21" s="1060"/>
      <c r="I21" s="1060"/>
      <c r="J21" s="1060"/>
      <c r="K21" s="1060"/>
      <c r="L21" s="1060"/>
      <c r="M21" s="1060"/>
      <c r="N21" s="1060"/>
      <c r="O21" s="1060"/>
      <c r="P21" s="1060"/>
      <c r="Q21" s="1060"/>
      <c r="R21" s="1060"/>
      <c r="S21" s="1060"/>
      <c r="T21" s="1061"/>
    </row>
    <row r="22" spans="1:20">
      <c r="A22" s="1059"/>
      <c r="B22" s="1060"/>
      <c r="C22" s="1060"/>
      <c r="D22" s="1060"/>
      <c r="E22" s="1060"/>
      <c r="F22" s="1060"/>
      <c r="G22" s="1060"/>
      <c r="H22" s="1060"/>
      <c r="I22" s="1060"/>
      <c r="J22" s="1060"/>
      <c r="K22" s="1060"/>
      <c r="L22" s="1060"/>
      <c r="M22" s="1060"/>
      <c r="N22" s="1060"/>
      <c r="O22" s="1060"/>
      <c r="P22" s="1060"/>
      <c r="Q22" s="1060"/>
      <c r="R22" s="1060"/>
      <c r="S22" s="1060"/>
      <c r="T22" s="1061"/>
    </row>
    <row r="23" spans="1:20">
      <c r="A23" s="1074"/>
      <c r="B23" s="1075"/>
      <c r="C23" s="1075"/>
      <c r="D23" s="1075"/>
      <c r="E23" s="1075"/>
      <c r="F23" s="1075"/>
      <c r="G23" s="1075"/>
      <c r="H23" s="1075"/>
      <c r="I23" s="1075"/>
      <c r="J23" s="1075"/>
      <c r="K23" s="1075"/>
      <c r="L23" s="1075"/>
      <c r="M23" s="1075"/>
      <c r="N23" s="1075"/>
      <c r="O23" s="1075"/>
      <c r="P23" s="1075"/>
      <c r="Q23" s="1075"/>
      <c r="R23" s="1075"/>
      <c r="S23" s="1075"/>
      <c r="T23" s="1076"/>
    </row>
    <row r="24" spans="1:20" ht="12.75" customHeight="1">
      <c r="A24" s="1071"/>
      <c r="B24" s="1072"/>
      <c r="C24" s="1072"/>
      <c r="D24" s="1072"/>
      <c r="E24" s="1072"/>
      <c r="F24" s="1072"/>
      <c r="G24" s="1072"/>
      <c r="H24" s="1072"/>
      <c r="I24" s="1072"/>
      <c r="J24" s="1072"/>
      <c r="K24" s="1072"/>
      <c r="L24" s="1072"/>
      <c r="M24" s="1072"/>
      <c r="N24" s="1072"/>
      <c r="O24" s="1072"/>
      <c r="P24" s="1072"/>
      <c r="Q24" s="1072"/>
      <c r="R24" s="1072"/>
      <c r="S24" s="1072"/>
      <c r="T24" s="1073"/>
    </row>
    <row r="25" spans="1:20" ht="12.75" customHeight="1">
      <c r="A25" s="1059"/>
      <c r="B25" s="1060"/>
      <c r="C25" s="1060"/>
      <c r="D25" s="1060"/>
      <c r="E25" s="1060"/>
      <c r="F25" s="1060"/>
      <c r="G25" s="1060"/>
      <c r="H25" s="1060"/>
      <c r="I25" s="1060"/>
      <c r="J25" s="1060"/>
      <c r="K25" s="1060"/>
      <c r="L25" s="1060"/>
      <c r="M25" s="1060"/>
      <c r="N25" s="1060"/>
      <c r="O25" s="1060"/>
      <c r="P25" s="1060"/>
      <c r="Q25" s="1060"/>
      <c r="R25" s="1060"/>
      <c r="S25" s="1060"/>
      <c r="T25" s="1061"/>
    </row>
    <row r="26" spans="1:20">
      <c r="A26" s="1059"/>
      <c r="B26" s="1060"/>
      <c r="C26" s="1060"/>
      <c r="D26" s="1060"/>
      <c r="E26" s="1060"/>
      <c r="F26" s="1060"/>
      <c r="G26" s="1060"/>
      <c r="H26" s="1060"/>
      <c r="I26" s="1060"/>
      <c r="J26" s="1060"/>
      <c r="K26" s="1060"/>
      <c r="L26" s="1060"/>
      <c r="M26" s="1060"/>
      <c r="N26" s="1060"/>
      <c r="O26" s="1060"/>
      <c r="P26" s="1060"/>
      <c r="Q26" s="1060"/>
      <c r="R26" s="1060"/>
      <c r="S26" s="1060"/>
      <c r="T26" s="1061"/>
    </row>
    <row r="27" spans="1:20" ht="12.75" customHeight="1">
      <c r="A27" s="1071"/>
      <c r="B27" s="1072"/>
      <c r="C27" s="1072"/>
      <c r="D27" s="1072"/>
      <c r="E27" s="1072"/>
      <c r="F27" s="1072"/>
      <c r="G27" s="1072"/>
      <c r="H27" s="1072"/>
      <c r="I27" s="1072"/>
      <c r="J27" s="1072"/>
      <c r="K27" s="1072"/>
      <c r="L27" s="1072"/>
      <c r="M27" s="1072"/>
      <c r="N27" s="1072"/>
      <c r="O27" s="1072"/>
      <c r="P27" s="1072"/>
      <c r="Q27" s="1072"/>
      <c r="R27" s="1072"/>
      <c r="S27" s="1072"/>
      <c r="T27" s="1073"/>
    </row>
    <row r="28" spans="1:20" ht="12.75" customHeight="1">
      <c r="A28" s="1059"/>
      <c r="B28" s="1060"/>
      <c r="C28" s="1060"/>
      <c r="D28" s="1060"/>
      <c r="E28" s="1060"/>
      <c r="F28" s="1060"/>
      <c r="G28" s="1060"/>
      <c r="H28" s="1060"/>
      <c r="I28" s="1060"/>
      <c r="J28" s="1060"/>
      <c r="K28" s="1060"/>
      <c r="L28" s="1060"/>
      <c r="M28" s="1060"/>
      <c r="N28" s="1060"/>
      <c r="O28" s="1060"/>
      <c r="P28" s="1060"/>
      <c r="Q28" s="1060"/>
      <c r="R28" s="1060"/>
      <c r="S28" s="1060"/>
      <c r="T28" s="1061"/>
    </row>
    <row r="29" spans="1:20" ht="12.75" customHeight="1">
      <c r="A29" s="1074"/>
      <c r="B29" s="1075"/>
      <c r="C29" s="1075"/>
      <c r="D29" s="1075"/>
      <c r="E29" s="1075"/>
      <c r="F29" s="1075"/>
      <c r="G29" s="1075"/>
      <c r="H29" s="1075"/>
      <c r="I29" s="1075"/>
      <c r="J29" s="1075"/>
      <c r="K29" s="1075"/>
      <c r="L29" s="1075"/>
      <c r="M29" s="1075"/>
      <c r="N29" s="1075"/>
      <c r="O29" s="1075"/>
      <c r="P29" s="1075"/>
      <c r="Q29" s="1075"/>
      <c r="R29" s="1075"/>
      <c r="S29" s="1075"/>
      <c r="T29" s="1076"/>
    </row>
    <row r="30" spans="1:20">
      <c r="A30" s="1059"/>
      <c r="B30" s="1060"/>
      <c r="C30" s="1060"/>
      <c r="D30" s="1060"/>
      <c r="E30" s="1060"/>
      <c r="F30" s="1060"/>
      <c r="G30" s="1060"/>
      <c r="H30" s="1060"/>
      <c r="I30" s="1060"/>
      <c r="J30" s="1060"/>
      <c r="K30" s="1060"/>
      <c r="L30" s="1060"/>
      <c r="M30" s="1060"/>
      <c r="N30" s="1060"/>
      <c r="O30" s="1060"/>
      <c r="P30" s="1060"/>
      <c r="Q30" s="1060"/>
      <c r="R30" s="1060"/>
      <c r="S30" s="1060"/>
      <c r="T30" s="1061"/>
    </row>
    <row r="31" spans="1:20" ht="12.75" customHeight="1">
      <c r="A31" s="1071"/>
      <c r="B31" s="1072"/>
      <c r="C31" s="1072"/>
      <c r="D31" s="1072"/>
      <c r="E31" s="1072"/>
      <c r="F31" s="1072"/>
      <c r="G31" s="1072"/>
      <c r="H31" s="1072"/>
      <c r="I31" s="1072"/>
      <c r="J31" s="1072"/>
      <c r="K31" s="1072"/>
      <c r="L31" s="1072"/>
      <c r="M31" s="1072"/>
      <c r="N31" s="1072"/>
      <c r="O31" s="1072"/>
      <c r="P31" s="1072"/>
      <c r="Q31" s="1072"/>
      <c r="R31" s="1072"/>
      <c r="S31" s="1072"/>
      <c r="T31" s="1073"/>
    </row>
    <row r="32" spans="1:20" ht="12.75" customHeight="1">
      <c r="A32" s="1059"/>
      <c r="B32" s="1060"/>
      <c r="C32" s="1060"/>
      <c r="D32" s="1060"/>
      <c r="E32" s="1060"/>
      <c r="F32" s="1060"/>
      <c r="G32" s="1060"/>
      <c r="H32" s="1060"/>
      <c r="I32" s="1060"/>
      <c r="J32" s="1060"/>
      <c r="K32" s="1060"/>
      <c r="L32" s="1060"/>
      <c r="M32" s="1060"/>
      <c r="N32" s="1060"/>
      <c r="O32" s="1060"/>
      <c r="P32" s="1060"/>
      <c r="Q32" s="1060"/>
      <c r="R32" s="1060"/>
      <c r="S32" s="1060"/>
      <c r="T32" s="1061"/>
    </row>
    <row r="33" spans="1:20" ht="12.75" customHeight="1">
      <c r="A33" s="1074"/>
      <c r="B33" s="1075"/>
      <c r="C33" s="1075"/>
      <c r="D33" s="1075"/>
      <c r="E33" s="1075"/>
      <c r="F33" s="1075"/>
      <c r="G33" s="1075"/>
      <c r="H33" s="1075"/>
      <c r="I33" s="1075"/>
      <c r="J33" s="1075"/>
      <c r="K33" s="1075"/>
      <c r="L33" s="1075"/>
      <c r="M33" s="1075"/>
      <c r="N33" s="1075"/>
      <c r="O33" s="1075"/>
      <c r="P33" s="1075"/>
      <c r="Q33" s="1075"/>
      <c r="R33" s="1075"/>
      <c r="S33" s="1075"/>
      <c r="T33" s="1076"/>
    </row>
    <row r="34" spans="1:20" ht="12.75" customHeight="1">
      <c r="A34" s="1059"/>
      <c r="B34" s="1060"/>
      <c r="C34" s="1060"/>
      <c r="D34" s="1060"/>
      <c r="E34" s="1060"/>
      <c r="F34" s="1060"/>
      <c r="G34" s="1060"/>
      <c r="H34" s="1060"/>
      <c r="I34" s="1060"/>
      <c r="J34" s="1060"/>
      <c r="K34" s="1060"/>
      <c r="L34" s="1060"/>
      <c r="M34" s="1060"/>
      <c r="N34" s="1060"/>
      <c r="O34" s="1060"/>
      <c r="P34" s="1060"/>
      <c r="Q34" s="1060"/>
      <c r="R34" s="1060"/>
      <c r="S34" s="1060"/>
      <c r="T34" s="1061"/>
    </row>
    <row r="35" spans="1:20" ht="12.75" customHeight="1">
      <c r="A35" s="1074"/>
      <c r="B35" s="1075"/>
      <c r="C35" s="1075"/>
      <c r="D35" s="1075"/>
      <c r="E35" s="1075"/>
      <c r="F35" s="1075"/>
      <c r="G35" s="1075"/>
      <c r="H35" s="1075"/>
      <c r="I35" s="1075"/>
      <c r="J35" s="1075"/>
      <c r="K35" s="1075"/>
      <c r="L35" s="1075"/>
      <c r="M35" s="1075"/>
      <c r="N35" s="1075"/>
      <c r="O35" s="1075"/>
      <c r="P35" s="1075"/>
      <c r="Q35" s="1075"/>
      <c r="R35" s="1075"/>
      <c r="S35" s="1075"/>
      <c r="T35" s="1076"/>
    </row>
    <row r="36" spans="1:20" ht="12.75" customHeight="1">
      <c r="A36" s="110"/>
      <c r="B36" s="111"/>
      <c r="C36" s="111"/>
      <c r="D36" s="111"/>
      <c r="E36" s="111"/>
      <c r="F36" s="111"/>
      <c r="G36" s="111"/>
      <c r="H36" s="111"/>
      <c r="I36" s="111"/>
      <c r="J36" s="111"/>
      <c r="K36" s="111"/>
      <c r="L36" s="111"/>
      <c r="M36" s="111"/>
      <c r="N36" s="111"/>
      <c r="O36" s="111"/>
      <c r="P36" s="111"/>
      <c r="Q36" s="111"/>
      <c r="R36" s="111"/>
      <c r="S36" s="111"/>
      <c r="T36" s="112"/>
    </row>
    <row r="37" spans="1:20" ht="12.75" customHeight="1">
      <c r="A37" s="1071"/>
      <c r="B37" s="1072"/>
      <c r="C37" s="1072"/>
      <c r="D37" s="1072"/>
      <c r="E37" s="1072"/>
      <c r="F37" s="1072"/>
      <c r="G37" s="1072"/>
      <c r="H37" s="1072"/>
      <c r="I37" s="1072"/>
      <c r="J37" s="1072"/>
      <c r="K37" s="1072"/>
      <c r="L37" s="1072"/>
      <c r="M37" s="1072"/>
      <c r="N37" s="1072"/>
      <c r="O37" s="1072"/>
      <c r="P37" s="1072"/>
      <c r="Q37" s="1072"/>
      <c r="R37" s="1072"/>
      <c r="S37" s="1072"/>
      <c r="T37" s="1073"/>
    </row>
    <row r="38" spans="1:20" ht="12.75" customHeight="1">
      <c r="A38" s="1059"/>
      <c r="B38" s="1060"/>
      <c r="C38" s="1060"/>
      <c r="D38" s="1060"/>
      <c r="E38" s="1060"/>
      <c r="F38" s="1060"/>
      <c r="G38" s="1060"/>
      <c r="H38" s="1060"/>
      <c r="I38" s="1060"/>
      <c r="J38" s="1060"/>
      <c r="K38" s="1060"/>
      <c r="L38" s="1060"/>
      <c r="M38" s="1060"/>
      <c r="N38" s="1060"/>
      <c r="O38" s="1060"/>
      <c r="P38" s="1060"/>
      <c r="Q38" s="1060"/>
      <c r="R38" s="1060"/>
      <c r="S38" s="1060"/>
      <c r="T38" s="1061"/>
    </row>
    <row r="39" spans="1:20" ht="12.75" customHeight="1">
      <c r="A39" s="1074"/>
      <c r="B39" s="1075"/>
      <c r="C39" s="1075"/>
      <c r="D39" s="1075"/>
      <c r="E39" s="1075"/>
      <c r="F39" s="1075"/>
      <c r="G39" s="1075"/>
      <c r="H39" s="1075"/>
      <c r="I39" s="1075"/>
      <c r="J39" s="1075"/>
      <c r="K39" s="1075"/>
      <c r="L39" s="1075"/>
      <c r="M39" s="1075"/>
      <c r="N39" s="1075"/>
      <c r="O39" s="1075"/>
      <c r="P39" s="1075"/>
      <c r="Q39" s="1075"/>
      <c r="R39" s="1075"/>
      <c r="S39" s="1075"/>
      <c r="T39" s="1076"/>
    </row>
    <row r="40" spans="1:20" ht="12.75" customHeight="1">
      <c r="A40" s="1059"/>
      <c r="B40" s="1060"/>
      <c r="C40" s="1060"/>
      <c r="D40" s="1060"/>
      <c r="E40" s="1060"/>
      <c r="F40" s="1060"/>
      <c r="G40" s="1060"/>
      <c r="H40" s="1060"/>
      <c r="I40" s="1060"/>
      <c r="J40" s="1060"/>
      <c r="K40" s="1060"/>
      <c r="L40" s="1060"/>
      <c r="M40" s="1060"/>
      <c r="N40" s="1060"/>
      <c r="O40" s="1060"/>
      <c r="P40" s="1060"/>
      <c r="Q40" s="1060"/>
      <c r="R40" s="1060"/>
      <c r="S40" s="1060"/>
      <c r="T40" s="1061"/>
    </row>
    <row r="41" spans="1:20" ht="12.75" customHeight="1">
      <c r="A41" s="1074"/>
      <c r="B41" s="1075"/>
      <c r="C41" s="1075"/>
      <c r="D41" s="1075"/>
      <c r="E41" s="1075"/>
      <c r="F41" s="1075"/>
      <c r="G41" s="1075"/>
      <c r="H41" s="1075"/>
      <c r="I41" s="1075"/>
      <c r="J41" s="1075"/>
      <c r="K41" s="1075"/>
      <c r="L41" s="1075"/>
      <c r="M41" s="1075"/>
      <c r="N41" s="1075"/>
      <c r="O41" s="1075"/>
      <c r="P41" s="1075"/>
      <c r="Q41" s="1075"/>
      <c r="R41" s="1075"/>
      <c r="S41" s="1075"/>
      <c r="T41" s="1076"/>
    </row>
    <row r="42" spans="1:20" ht="12.75" customHeight="1">
      <c r="A42" s="110"/>
      <c r="B42" s="111"/>
      <c r="C42" s="111"/>
      <c r="D42" s="111"/>
      <c r="E42" s="111"/>
      <c r="F42" s="111"/>
      <c r="G42" s="111"/>
      <c r="H42" s="111"/>
      <c r="I42" s="111"/>
      <c r="J42" s="111"/>
      <c r="K42" s="111"/>
      <c r="L42" s="111"/>
      <c r="M42" s="111"/>
      <c r="N42" s="111"/>
      <c r="O42" s="111"/>
      <c r="P42" s="111"/>
      <c r="Q42" s="111"/>
      <c r="R42" s="111"/>
      <c r="S42" s="111"/>
      <c r="T42" s="112"/>
    </row>
    <row r="43" spans="1:20" ht="12.75" customHeight="1">
      <c r="A43" s="1071"/>
      <c r="B43" s="1072"/>
      <c r="C43" s="1072"/>
      <c r="D43" s="1072"/>
      <c r="E43" s="1072"/>
      <c r="F43" s="1072"/>
      <c r="G43" s="1072"/>
      <c r="H43" s="1072"/>
      <c r="I43" s="1072"/>
      <c r="J43" s="1072"/>
      <c r="K43" s="1072"/>
      <c r="L43" s="1072"/>
      <c r="M43" s="1072"/>
      <c r="N43" s="1072"/>
      <c r="O43" s="1072"/>
      <c r="P43" s="1072"/>
      <c r="Q43" s="1072"/>
      <c r="R43" s="1072"/>
      <c r="S43" s="1072"/>
      <c r="T43" s="1073"/>
    </row>
    <row r="44" spans="1:20" ht="12.75" customHeight="1">
      <c r="A44" s="1059"/>
      <c r="B44" s="1060"/>
      <c r="C44" s="1060"/>
      <c r="D44" s="1060"/>
      <c r="E44" s="1060"/>
      <c r="F44" s="1060"/>
      <c r="G44" s="1060"/>
      <c r="H44" s="1060"/>
      <c r="I44" s="1060"/>
      <c r="J44" s="1060"/>
      <c r="K44" s="1060"/>
      <c r="L44" s="1060"/>
      <c r="M44" s="1060"/>
      <c r="N44" s="1060"/>
      <c r="O44" s="1060"/>
      <c r="P44" s="1060"/>
      <c r="Q44" s="1060"/>
      <c r="R44" s="1060"/>
      <c r="S44" s="1060"/>
      <c r="T44" s="1061"/>
    </row>
    <row r="45" spans="1:20">
      <c r="A45" s="1059"/>
      <c r="B45" s="1060"/>
      <c r="C45" s="1060"/>
      <c r="D45" s="1060"/>
      <c r="E45" s="1060"/>
      <c r="F45" s="1060"/>
      <c r="G45" s="1060"/>
      <c r="H45" s="1060"/>
      <c r="I45" s="1060"/>
      <c r="J45" s="1060"/>
      <c r="K45" s="1060"/>
      <c r="L45" s="1060"/>
      <c r="M45" s="1060"/>
      <c r="N45" s="1060"/>
      <c r="O45" s="1060"/>
      <c r="P45" s="1060"/>
      <c r="Q45" s="1060"/>
      <c r="R45" s="1060"/>
      <c r="S45" s="1060"/>
      <c r="T45" s="1061"/>
    </row>
    <row r="46" spans="1:20" ht="12.75" customHeight="1">
      <c r="A46" s="1071"/>
      <c r="B46" s="1072"/>
      <c r="C46" s="1072"/>
      <c r="D46" s="1072"/>
      <c r="E46" s="1072"/>
      <c r="F46" s="1072"/>
      <c r="G46" s="1072"/>
      <c r="H46" s="1072"/>
      <c r="I46" s="1072"/>
      <c r="J46" s="1072"/>
      <c r="K46" s="1072"/>
      <c r="L46" s="1072"/>
      <c r="M46" s="1072"/>
      <c r="N46" s="1072"/>
      <c r="O46" s="1072"/>
      <c r="P46" s="1072"/>
      <c r="Q46" s="1072"/>
      <c r="R46" s="1072"/>
      <c r="S46" s="1072"/>
      <c r="T46" s="1073"/>
    </row>
    <row r="47" spans="1:20" ht="12.75" customHeight="1">
      <c r="A47" s="1059"/>
      <c r="B47" s="1060"/>
      <c r="C47" s="1060"/>
      <c r="D47" s="1060"/>
      <c r="E47" s="1060"/>
      <c r="F47" s="1060"/>
      <c r="G47" s="1060"/>
      <c r="H47" s="1060"/>
      <c r="I47" s="1060"/>
      <c r="J47" s="1060"/>
      <c r="K47" s="1060"/>
      <c r="L47" s="1060"/>
      <c r="M47" s="1060"/>
      <c r="N47" s="1060"/>
      <c r="O47" s="1060"/>
      <c r="P47" s="1060"/>
      <c r="Q47" s="1060"/>
      <c r="R47" s="1060"/>
      <c r="S47" s="1060"/>
      <c r="T47" s="1061"/>
    </row>
    <row r="48" spans="1:20">
      <c r="A48" s="1077"/>
      <c r="B48" s="1078"/>
      <c r="C48" s="1078"/>
      <c r="D48" s="1078"/>
      <c r="E48" s="1078"/>
      <c r="F48" s="1078"/>
      <c r="G48" s="1078"/>
      <c r="H48" s="1078"/>
      <c r="I48" s="1078"/>
      <c r="J48" s="1078"/>
      <c r="K48" s="1078"/>
      <c r="L48" s="1078"/>
      <c r="M48" s="1078"/>
      <c r="N48" s="1078"/>
      <c r="O48" s="1078"/>
      <c r="P48" s="1078"/>
      <c r="Q48" s="1078"/>
      <c r="R48" s="1078"/>
      <c r="S48" s="1078"/>
      <c r="T48" s="1079"/>
    </row>
    <row r="49" spans="1:20">
      <c r="A49" s="1080"/>
      <c r="B49" s="1081"/>
      <c r="C49" s="1081"/>
      <c r="D49" s="1081"/>
      <c r="E49" s="1081"/>
      <c r="F49" s="1081"/>
      <c r="G49" s="1081"/>
      <c r="H49" s="1081"/>
      <c r="I49" s="1081"/>
      <c r="J49" s="1081"/>
      <c r="K49" s="1081"/>
      <c r="L49" s="1081"/>
      <c r="M49" s="1081"/>
      <c r="N49" s="1081"/>
      <c r="O49" s="1081"/>
      <c r="P49" s="1081"/>
      <c r="Q49" s="1081"/>
      <c r="R49" s="1081"/>
      <c r="S49" s="1081"/>
      <c r="T49" s="1082"/>
    </row>
    <row r="50" spans="1:20">
      <c r="A50" s="113"/>
      <c r="T50" s="114"/>
    </row>
    <row r="51" spans="1:20">
      <c r="A51" s="113"/>
      <c r="T51" s="114"/>
    </row>
    <row r="52" spans="1:20">
      <c r="A52" s="113"/>
      <c r="T52" s="114"/>
    </row>
    <row r="53" spans="1:20">
      <c r="A53" s="113"/>
      <c r="T53" s="114"/>
    </row>
    <row r="54" spans="1:20">
      <c r="A54" s="113"/>
      <c r="T54" s="114"/>
    </row>
    <row r="55" spans="1:20">
      <c r="A55" s="113"/>
      <c r="T55" s="114"/>
    </row>
    <row r="56" spans="1:20">
      <c r="A56" s="115"/>
      <c r="B56" s="116"/>
      <c r="C56" s="116"/>
      <c r="D56" s="116"/>
      <c r="E56" s="116"/>
      <c r="F56" s="116"/>
      <c r="G56" s="116"/>
      <c r="H56" s="116"/>
      <c r="I56" s="116"/>
      <c r="J56" s="116"/>
      <c r="K56" s="116"/>
      <c r="L56" s="116"/>
      <c r="M56" s="116"/>
      <c r="N56" s="116"/>
      <c r="O56" s="116"/>
      <c r="P56" s="116"/>
      <c r="Q56" s="116"/>
      <c r="R56" s="116"/>
      <c r="S56" s="116"/>
      <c r="T56" s="117"/>
    </row>
  </sheetData>
  <mergeCells count="40">
    <mergeCell ref="A47:T47"/>
    <mergeCell ref="A48:T48"/>
    <mergeCell ref="A49:T49"/>
    <mergeCell ref="A40:T40"/>
    <mergeCell ref="A41:T41"/>
    <mergeCell ref="A43:T43"/>
    <mergeCell ref="A44:T44"/>
    <mergeCell ref="A45:T45"/>
    <mergeCell ref="A46:T46"/>
    <mergeCell ref="A39:T39"/>
    <mergeCell ref="A27:T27"/>
    <mergeCell ref="A28:T28"/>
    <mergeCell ref="A29:T29"/>
    <mergeCell ref="A30:T30"/>
    <mergeCell ref="A31:T31"/>
    <mergeCell ref="A32:T32"/>
    <mergeCell ref="A33:T33"/>
    <mergeCell ref="A34:T34"/>
    <mergeCell ref="A35:T35"/>
    <mergeCell ref="A37:T37"/>
    <mergeCell ref="A38:T38"/>
    <mergeCell ref="A26:T26"/>
    <mergeCell ref="A14:T14"/>
    <mergeCell ref="A15:T15"/>
    <mergeCell ref="A16:T16"/>
    <mergeCell ref="A17:T17"/>
    <mergeCell ref="A18:T18"/>
    <mergeCell ref="A20:T20"/>
    <mergeCell ref="A21:T21"/>
    <mergeCell ref="A22:T22"/>
    <mergeCell ref="A23:T23"/>
    <mergeCell ref="A24:T24"/>
    <mergeCell ref="A25:T25"/>
    <mergeCell ref="A6:J13"/>
    <mergeCell ref="K6:T13"/>
    <mergeCell ref="A2:T3"/>
    <mergeCell ref="A4:J4"/>
    <mergeCell ref="K4:T4"/>
    <mergeCell ref="A5:J5"/>
    <mergeCell ref="K5:T5"/>
  </mergeCells>
  <pageMargins left="0.64" right="0.5" top="0.35" bottom="0.5" header="0.5" footer="0.5"/>
  <pageSetup orientation="portrait" r:id="rId1"/>
  <headerFooter alignWithMargins="0"/>
  <drawing r:id="rId2"/>
  <legacyDrawing r:id="rId3"/>
  <oleObjects>
    <mc:AlternateContent xmlns:mc="http://schemas.openxmlformats.org/markup-compatibility/2006">
      <mc:Choice Requires="x14">
        <oleObject progId="PBrush" shapeId="4097" r:id="rId4">
          <objectPr defaultSize="0" autoPict="0" r:id="rId5">
            <anchor moveWithCells="1">
              <from>
                <xdr:col>0</xdr:col>
                <xdr:colOff>107950</xdr:colOff>
                <xdr:row>0</xdr:row>
                <xdr:rowOff>57150</xdr:rowOff>
              </from>
              <to>
                <xdr:col>3</xdr:col>
                <xdr:colOff>241300</xdr:colOff>
                <xdr:row>0</xdr:row>
                <xdr:rowOff>279400</xdr:rowOff>
              </to>
            </anchor>
          </objectPr>
        </oleObject>
      </mc:Choice>
      <mc:Fallback>
        <oleObject progId="PBrush" shapeId="409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7285C-6DC2-415E-9766-A8AB0B41F690}">
  <sheetPr codeName="Sheet13">
    <tabColor theme="9" tint="0.79998168889431442"/>
  </sheetPr>
  <dimension ref="A1:AC63"/>
  <sheetViews>
    <sheetView showGridLines="0" zoomScaleNormal="100" zoomScaleSheetLayoutView="100" workbookViewId="0">
      <selection activeCell="J31" sqref="J31"/>
    </sheetView>
  </sheetViews>
  <sheetFormatPr defaultColWidth="9.140625" defaultRowHeight="12.6"/>
  <cols>
    <col min="1" max="1" width="5.7109375" style="119" customWidth="1"/>
    <col min="2" max="2" width="10.5703125" style="119" customWidth="1"/>
    <col min="3" max="3" width="4.7109375" style="119" customWidth="1"/>
    <col min="4" max="4" width="11.42578125" style="119" customWidth="1"/>
    <col min="5" max="5" width="10.7109375" style="119" customWidth="1"/>
    <col min="6" max="6" width="4.5703125" style="119" customWidth="1"/>
    <col min="7" max="7" width="2.7109375" style="119" customWidth="1"/>
    <col min="8" max="8" width="16.42578125" style="119" customWidth="1"/>
    <col min="9" max="9" width="13.85546875" style="119" customWidth="1"/>
    <col min="10" max="10" width="17.140625" style="119" customWidth="1"/>
    <col min="11" max="16384" width="9.140625" style="119"/>
  </cols>
  <sheetData>
    <row r="1" spans="1:29" ht="18" customHeight="1">
      <c r="A1" s="118"/>
      <c r="B1" s="118"/>
      <c r="D1" s="120" t="s">
        <v>0</v>
      </c>
      <c r="E1" s="121">
        <f t="array" ref="E1">'[8]Loc-MP Info - Green'!B17</f>
        <v>0</v>
      </c>
      <c r="G1" s="122"/>
      <c r="H1" s="123" t="s">
        <v>1</v>
      </c>
      <c r="J1" s="123" t="s">
        <v>135</v>
      </c>
      <c r="Z1" s="124" t="s">
        <v>136</v>
      </c>
      <c r="AA1" s="125" t="s">
        <v>137</v>
      </c>
      <c r="AB1" s="126" t="s">
        <v>138</v>
      </c>
      <c r="AC1" s="126" t="s">
        <v>139</v>
      </c>
    </row>
    <row r="2" spans="1:29" ht="27" customHeight="1">
      <c r="A2" s="1083" t="s">
        <v>3</v>
      </c>
      <c r="B2" s="1083"/>
      <c r="C2" s="1083"/>
      <c r="D2" s="1083"/>
      <c r="E2" s="1083"/>
      <c r="F2" s="1083"/>
      <c r="G2" s="1083"/>
      <c r="H2" s="1083"/>
      <c r="I2" s="1083"/>
      <c r="J2" s="1083"/>
      <c r="Z2" s="127" t="s">
        <v>140</v>
      </c>
      <c r="AA2" s="128" t="s">
        <v>141</v>
      </c>
      <c r="AB2" s="127" t="s">
        <v>142</v>
      </c>
      <c r="AC2" s="127" t="s">
        <v>143</v>
      </c>
    </row>
    <row r="3" spans="1:29" ht="18.75" customHeight="1">
      <c r="A3" s="123"/>
      <c r="B3" s="123" t="s">
        <v>4</v>
      </c>
      <c r="D3" s="123" t="s">
        <v>5</v>
      </c>
      <c r="F3" s="129"/>
      <c r="G3" s="129"/>
      <c r="H3" s="119" t="s">
        <v>6</v>
      </c>
      <c r="I3" s="122" t="s">
        <v>7</v>
      </c>
      <c r="J3" s="123" t="s">
        <v>8</v>
      </c>
      <c r="Z3" s="127" t="s">
        <v>122</v>
      </c>
      <c r="AA3" s="128" t="s">
        <v>144</v>
      </c>
      <c r="AB3" s="127"/>
      <c r="AC3" s="127"/>
    </row>
    <row r="4" spans="1:29" s="130" customFormat="1" ht="17.25" customHeight="1">
      <c r="A4" s="123"/>
      <c r="B4" s="123" t="s">
        <v>9</v>
      </c>
      <c r="D4" s="123" t="s">
        <v>10</v>
      </c>
      <c r="F4" s="129"/>
      <c r="G4" s="131"/>
      <c r="H4" s="131"/>
      <c r="I4" s="131"/>
      <c r="J4" s="131"/>
      <c r="Z4" s="132" t="s">
        <v>145</v>
      </c>
      <c r="AA4" s="128" t="s">
        <v>146</v>
      </c>
      <c r="AB4" s="127"/>
      <c r="AC4" s="127"/>
    </row>
    <row r="5" spans="1:29" ht="3" customHeight="1">
      <c r="Z5" s="127"/>
      <c r="AA5" s="128" t="s">
        <v>147</v>
      </c>
      <c r="AB5" s="127"/>
      <c r="AC5" s="127"/>
    </row>
    <row r="6" spans="1:29" ht="17.45" customHeight="1">
      <c r="A6" s="1084" t="s">
        <v>11</v>
      </c>
      <c r="B6" s="1085"/>
      <c r="C6" s="1086">
        <f>'[8]Loc-MP Info - Green'!B8</f>
        <v>0</v>
      </c>
      <c r="D6" s="1087"/>
      <c r="E6" s="1087"/>
      <c r="F6" s="1088"/>
      <c r="H6" s="133" t="s">
        <v>12</v>
      </c>
      <c r="I6" s="1089">
        <f>'[8]Loc-MP Info - Green'!B7</f>
        <v>0</v>
      </c>
      <c r="J6" s="1088"/>
      <c r="Z6" s="127" t="s">
        <v>148</v>
      </c>
      <c r="AA6" s="128" t="s">
        <v>149</v>
      </c>
      <c r="AB6" s="127"/>
      <c r="AC6" s="127"/>
    </row>
    <row r="7" spans="1:29" ht="17.45" customHeight="1">
      <c r="A7" s="1084" t="s">
        <v>13</v>
      </c>
      <c r="B7" s="1085"/>
      <c r="C7" s="1086">
        <f>'[8]Loc-MP Info - Green'!B9</f>
        <v>0</v>
      </c>
      <c r="D7" s="1087"/>
      <c r="E7" s="1087"/>
      <c r="F7" s="1088"/>
      <c r="H7" s="134" t="s">
        <v>14</v>
      </c>
      <c r="I7" s="1089">
        <f>'[8]Loc-MP Info - Green'!B4</f>
        <v>0</v>
      </c>
      <c r="J7" s="1088"/>
      <c r="Z7" s="127" t="s">
        <v>150</v>
      </c>
      <c r="AA7" s="124"/>
      <c r="AB7" s="124"/>
      <c r="AC7" s="124"/>
    </row>
    <row r="8" spans="1:29" ht="17.45" customHeight="1">
      <c r="A8" s="1084" t="s">
        <v>15</v>
      </c>
      <c r="B8" s="1085"/>
      <c r="C8" s="1086">
        <f>'[8]Loc-MP Info - Green'!B11</f>
        <v>0</v>
      </c>
      <c r="D8" s="1087"/>
      <c r="E8" s="1087"/>
      <c r="F8" s="1088"/>
      <c r="H8" s="134" t="s">
        <v>16</v>
      </c>
      <c r="I8" s="1089">
        <f>'[8]Loc-MP Info - Green'!B2</f>
        <v>0</v>
      </c>
      <c r="J8" s="1088"/>
      <c r="Z8" s="127" t="s">
        <v>151</v>
      </c>
      <c r="AA8" s="124"/>
      <c r="AB8" s="124"/>
      <c r="AC8" s="124"/>
    </row>
    <row r="9" spans="1:29" ht="12" customHeight="1">
      <c r="B9" s="118"/>
      <c r="I9" s="118"/>
      <c r="J9" s="118"/>
      <c r="Z9" s="127" t="s">
        <v>152</v>
      </c>
      <c r="AA9" s="124"/>
      <c r="AB9" s="124"/>
      <c r="AC9" s="124"/>
    </row>
    <row r="10" spans="1:29" ht="17.45" customHeight="1">
      <c r="A10" s="135" t="s">
        <v>17</v>
      </c>
      <c r="B10" s="136"/>
      <c r="C10" s="136"/>
      <c r="D10" s="136"/>
      <c r="E10" s="136"/>
      <c r="F10" s="137"/>
      <c r="H10" s="135" t="s">
        <v>18</v>
      </c>
      <c r="I10" s="138"/>
      <c r="J10" s="139"/>
      <c r="Z10" s="127" t="s">
        <v>153</v>
      </c>
      <c r="AA10" s="124"/>
      <c r="AB10" s="124"/>
      <c r="AC10" s="124"/>
    </row>
    <row r="11" spans="1:29" ht="17.45" customHeight="1">
      <c r="A11" s="140" t="s">
        <v>19</v>
      </c>
      <c r="B11" s="141"/>
      <c r="C11" s="140" t="s">
        <v>20</v>
      </c>
      <c r="D11" s="137"/>
      <c r="E11" s="140" t="s">
        <v>21</v>
      </c>
      <c r="F11" s="141"/>
      <c r="H11" s="142"/>
      <c r="I11" s="142"/>
      <c r="J11" s="142"/>
      <c r="Z11" s="127" t="s">
        <v>154</v>
      </c>
      <c r="AA11" s="124"/>
      <c r="AB11" s="124"/>
      <c r="AC11" s="124"/>
    </row>
    <row r="12" spans="1:29" ht="12" customHeight="1">
      <c r="A12" s="143"/>
      <c r="B12" s="144"/>
      <c r="C12" s="143"/>
      <c r="D12" s="145"/>
      <c r="E12" s="1095">
        <f>'[8]Loc-MP Info - Green'!B16</f>
        <v>0</v>
      </c>
      <c r="F12" s="1096"/>
      <c r="H12" s="146"/>
      <c r="I12" s="146"/>
      <c r="J12" s="147"/>
      <c r="Z12" s="127" t="s">
        <v>155</v>
      </c>
      <c r="AA12" s="124"/>
      <c r="AB12" s="124"/>
      <c r="AC12" s="124"/>
    </row>
    <row r="13" spans="1:29" ht="12" customHeight="1">
      <c r="A13" s="148"/>
      <c r="B13" s="149"/>
      <c r="C13" s="148"/>
      <c r="D13" s="150"/>
      <c r="E13" s="1097" t="s">
        <v>156</v>
      </c>
      <c r="F13" s="1098"/>
      <c r="H13" s="151"/>
      <c r="I13" s="151"/>
      <c r="J13" s="152"/>
      <c r="Z13" s="127" t="s">
        <v>157</v>
      </c>
      <c r="AA13" s="124"/>
      <c r="AB13" s="124"/>
      <c r="AC13" s="124"/>
    </row>
    <row r="14" spans="1:29" ht="12" customHeight="1">
      <c r="A14" s="153"/>
      <c r="B14" s="154"/>
      <c r="C14" s="153"/>
      <c r="D14" s="155"/>
      <c r="E14" s="1099">
        <f>'[8]Loc-MP Info - Green'!B17</f>
        <v>0</v>
      </c>
      <c r="F14" s="1100"/>
      <c r="H14" s="156"/>
      <c r="I14" s="156"/>
      <c r="J14" s="156"/>
      <c r="Z14" s="127" t="s">
        <v>158</v>
      </c>
      <c r="AA14" s="124"/>
      <c r="AB14" s="124"/>
      <c r="AC14" s="124"/>
    </row>
    <row r="15" spans="1:29" ht="24" customHeight="1">
      <c r="Z15" s="127"/>
      <c r="AA15" s="124"/>
      <c r="AB15" s="124"/>
      <c r="AC15" s="124"/>
    </row>
    <row r="16" spans="1:29" ht="17.25" hidden="1" customHeight="1">
      <c r="A16" s="157"/>
      <c r="B16" s="158"/>
      <c r="C16" s="158"/>
      <c r="D16" s="158"/>
      <c r="E16" s="159"/>
      <c r="F16" s="160"/>
      <c r="G16" s="158"/>
      <c r="H16" s="161"/>
      <c r="I16" s="159"/>
      <c r="J16" s="162"/>
      <c r="Z16" s="127" t="s">
        <v>159</v>
      </c>
      <c r="AA16" s="124"/>
      <c r="AB16" s="124"/>
      <c r="AC16" s="124"/>
    </row>
    <row r="17" spans="1:29" ht="17.100000000000001" customHeight="1">
      <c r="A17" s="163"/>
      <c r="B17" s="1101" t="s">
        <v>23</v>
      </c>
      <c r="C17" s="1102"/>
      <c r="D17" s="1102"/>
      <c r="E17" s="1102"/>
      <c r="F17" s="1102"/>
      <c r="G17" s="1102"/>
      <c r="H17" s="1103"/>
      <c r="I17" s="166" t="s">
        <v>24</v>
      </c>
      <c r="J17" s="166" t="s">
        <v>25</v>
      </c>
      <c r="Z17" s="127" t="s">
        <v>160</v>
      </c>
      <c r="AA17" s="124"/>
      <c r="AB17" s="124"/>
      <c r="AC17" s="124"/>
    </row>
    <row r="18" spans="1:29" ht="17.100000000000001" customHeight="1">
      <c r="A18" s="167"/>
      <c r="B18" s="1104"/>
      <c r="C18" s="1105"/>
      <c r="D18" s="1105"/>
      <c r="E18" s="1105"/>
      <c r="F18" s="1105"/>
      <c r="G18" s="1105"/>
      <c r="H18" s="1106"/>
      <c r="I18" s="168" t="s">
        <v>26</v>
      </c>
      <c r="J18" s="168" t="s">
        <v>27</v>
      </c>
      <c r="Z18" s="127" t="s">
        <v>161</v>
      </c>
      <c r="AA18" s="124"/>
      <c r="AB18" s="124"/>
      <c r="AC18" s="124"/>
    </row>
    <row r="19" spans="1:29" ht="12" customHeight="1">
      <c r="A19" s="1107">
        <v>1</v>
      </c>
      <c r="B19" s="169" t="str">
        <f>CONCATENATE("PPAP Submission Level: ___",'[8]Loc-MP Info - Green'!B12,"____")</f>
        <v>PPAP Submission Level: ___3____</v>
      </c>
      <c r="C19" s="164"/>
      <c r="D19" s="164"/>
      <c r="E19" s="164"/>
      <c r="F19" s="164"/>
      <c r="G19" s="164"/>
      <c r="H19" s="165"/>
      <c r="I19" s="1109">
        <f>'[8]Loc-MP Info - Green'!B13</f>
        <v>0</v>
      </c>
      <c r="J19" s="1111"/>
      <c r="Z19" s="127" t="s">
        <v>162</v>
      </c>
      <c r="AA19" s="124"/>
      <c r="AB19" s="124"/>
      <c r="AC19" s="124"/>
    </row>
    <row r="20" spans="1:29" s="170" customFormat="1" ht="30.75" customHeight="1">
      <c r="A20" s="1108"/>
      <c r="B20" s="1113" t="s">
        <v>163</v>
      </c>
      <c r="C20" s="1114"/>
      <c r="D20" s="1114"/>
      <c r="E20" s="1114"/>
      <c r="F20" s="1114"/>
      <c r="G20" s="1114"/>
      <c r="H20" s="1115"/>
      <c r="I20" s="1110"/>
      <c r="J20" s="1112"/>
      <c r="Z20" s="127" t="s">
        <v>164</v>
      </c>
      <c r="AA20" s="124"/>
      <c r="AB20" s="124"/>
      <c r="AC20" s="124"/>
    </row>
    <row r="21" spans="1:29" s="170" customFormat="1" ht="14.1">
      <c r="A21" s="1090">
        <v>2</v>
      </c>
      <c r="B21" s="171" t="str">
        <f>CONCATENATE("Target Defect Rate: ",'[8]Loc-MP Info - Green'!B6," PPM")</f>
        <v>Target Defect Rate:  PPM</v>
      </c>
      <c r="C21" s="172"/>
      <c r="D21" s="172"/>
      <c r="E21" s="172"/>
      <c r="F21" s="172"/>
      <c r="G21" s="172"/>
      <c r="H21" s="172"/>
      <c r="I21" s="173"/>
      <c r="J21" s="174"/>
      <c r="Z21" s="127"/>
      <c r="AA21" s="124"/>
      <c r="AB21" s="124"/>
      <c r="AC21" s="124"/>
    </row>
    <row r="22" spans="1:29" ht="26.25" customHeight="1">
      <c r="A22" s="1091"/>
      <c r="B22" s="1092" t="s">
        <v>165</v>
      </c>
      <c r="C22" s="1093"/>
      <c r="D22" s="1093"/>
      <c r="E22" s="1093"/>
      <c r="F22" s="1093"/>
      <c r="G22" s="1093"/>
      <c r="H22" s="1093"/>
      <c r="I22" s="1093"/>
      <c r="J22" s="1094"/>
      <c r="Z22" s="127"/>
      <c r="AA22" s="124"/>
      <c r="AB22" s="124"/>
      <c r="AC22" s="124"/>
    </row>
    <row r="23" spans="1:29" ht="54" customHeight="1">
      <c r="A23" s="1090">
        <v>3</v>
      </c>
      <c r="B23" s="1117" t="s">
        <v>166</v>
      </c>
      <c r="C23" s="1118"/>
      <c r="D23" s="1118"/>
      <c r="E23" s="1118"/>
      <c r="F23" s="1118"/>
      <c r="G23" s="1118"/>
      <c r="H23" s="1119"/>
      <c r="I23" s="175">
        <f>'[8]Loc-MP Info - Green'!B13</f>
        <v>0</v>
      </c>
      <c r="J23" s="176"/>
      <c r="Z23" s="127" t="s">
        <v>160</v>
      </c>
      <c r="AA23" s="124"/>
      <c r="AB23" s="124"/>
      <c r="AC23" s="124"/>
    </row>
    <row r="24" spans="1:29" ht="23.25" customHeight="1">
      <c r="A24" s="1116"/>
      <c r="B24" s="177" t="s">
        <v>167</v>
      </c>
      <c r="C24" s="1120" t="s">
        <v>168</v>
      </c>
      <c r="D24" s="1121"/>
      <c r="E24" s="1122"/>
      <c r="F24" s="178" t="s">
        <v>169</v>
      </c>
      <c r="G24" s="1120" t="s">
        <v>170</v>
      </c>
      <c r="H24" s="1122"/>
      <c r="I24" s="179"/>
      <c r="J24" s="176"/>
      <c r="Z24" s="127"/>
      <c r="AA24" s="124"/>
      <c r="AB24" s="124"/>
      <c r="AC24" s="124"/>
    </row>
    <row r="25" spans="1:29" ht="17.100000000000001" customHeight="1">
      <c r="A25" s="1116"/>
      <c r="B25" s="180"/>
      <c r="C25" s="1123"/>
      <c r="D25" s="1124"/>
      <c r="E25" s="1124"/>
      <c r="F25" s="180"/>
      <c r="G25" s="1123"/>
      <c r="H25" s="1125"/>
      <c r="I25" s="179"/>
      <c r="J25" s="176"/>
      <c r="Z25" s="127"/>
      <c r="AA25" s="124"/>
      <c r="AB25" s="124"/>
      <c r="AC25" s="124"/>
    </row>
    <row r="26" spans="1:29" ht="27" customHeight="1">
      <c r="A26" s="1116"/>
      <c r="B26" s="180"/>
      <c r="C26" s="1123"/>
      <c r="D26" s="1124"/>
      <c r="E26" s="1124"/>
      <c r="F26" s="180"/>
      <c r="G26" s="1123"/>
      <c r="H26" s="1125"/>
      <c r="I26" s="181"/>
      <c r="J26" s="176"/>
    </row>
    <row r="27" spans="1:29" ht="27" customHeight="1">
      <c r="A27" s="1091"/>
      <c r="B27" s="180"/>
      <c r="C27" s="1123"/>
      <c r="D27" s="1124"/>
      <c r="E27" s="1124"/>
      <c r="F27" s="180"/>
      <c r="G27" s="1123"/>
      <c r="H27" s="1125"/>
      <c r="I27" s="181"/>
      <c r="J27" s="176"/>
    </row>
    <row r="28" spans="1:29" ht="45" customHeight="1">
      <c r="A28" s="182">
        <v>4</v>
      </c>
      <c r="B28" s="1117" t="s">
        <v>171</v>
      </c>
      <c r="C28" s="1118"/>
      <c r="D28" s="1118"/>
      <c r="E28" s="1118"/>
      <c r="F28" s="1118"/>
      <c r="G28" s="1118"/>
      <c r="H28" s="1119"/>
      <c r="I28" s="183">
        <f>'[8]Loc-MP Info - Green'!B14</f>
        <v>0</v>
      </c>
      <c r="J28" s="176"/>
    </row>
    <row r="29" spans="1:29" ht="44.25" customHeight="1">
      <c r="A29" s="182">
        <v>5</v>
      </c>
      <c r="B29" s="1117" t="s">
        <v>172</v>
      </c>
      <c r="C29" s="1118"/>
      <c r="D29" s="1118"/>
      <c r="E29" s="1118"/>
      <c r="F29" s="1118"/>
      <c r="G29" s="1118"/>
      <c r="H29" s="1119"/>
      <c r="I29" s="175">
        <f>'[8]Loc-MP Info - Green'!B14</f>
        <v>0</v>
      </c>
      <c r="J29" s="176"/>
    </row>
    <row r="30" spans="1:29" ht="21" customHeight="1">
      <c r="A30" s="182">
        <v>6</v>
      </c>
      <c r="B30" s="1126" t="s">
        <v>173</v>
      </c>
      <c r="C30" s="1118"/>
      <c r="D30" s="1118"/>
      <c r="E30" s="1118"/>
      <c r="F30" s="1118"/>
      <c r="G30" s="1118"/>
      <c r="H30" s="1119"/>
      <c r="I30" s="185">
        <f>'[8]Loc-MP Info - Green'!B3</f>
        <v>0</v>
      </c>
      <c r="J30" s="176"/>
    </row>
    <row r="31" spans="1:29" ht="18.95" customHeight="1">
      <c r="A31" s="182">
        <v>7</v>
      </c>
      <c r="B31" s="184" t="s">
        <v>174</v>
      </c>
      <c r="C31" s="186"/>
      <c r="D31" s="186"/>
      <c r="E31" s="186"/>
      <c r="F31" s="186"/>
      <c r="G31" s="186"/>
      <c r="H31" s="187"/>
      <c r="I31" s="188"/>
      <c r="J31" s="176"/>
    </row>
    <row r="32" spans="1:29" ht="18.95" customHeight="1">
      <c r="A32" s="182">
        <v>8</v>
      </c>
      <c r="B32" s="184" t="s">
        <v>175</v>
      </c>
      <c r="C32" s="186"/>
      <c r="D32" s="186"/>
      <c r="E32" s="186"/>
      <c r="F32" s="186"/>
      <c r="G32" s="186"/>
      <c r="H32" s="187"/>
      <c r="I32" s="188"/>
      <c r="J32" s="176"/>
    </row>
    <row r="33" spans="1:19" ht="35.25" customHeight="1">
      <c r="A33" s="1127" t="s">
        <v>37</v>
      </c>
      <c r="B33" s="1127"/>
      <c r="C33" s="1127"/>
      <c r="D33" s="1127"/>
      <c r="E33" s="1127"/>
      <c r="F33" s="1127"/>
      <c r="G33" s="1127"/>
      <c r="H33" s="1127"/>
    </row>
    <row r="34" spans="1:19" ht="15.75" customHeight="1">
      <c r="A34" s="1128" t="s">
        <v>176</v>
      </c>
      <c r="B34" s="1129"/>
      <c r="C34" s="1129"/>
      <c r="D34" s="1129"/>
      <c r="E34" s="1129"/>
      <c r="F34" s="1129"/>
      <c r="G34" s="1129"/>
      <c r="H34" s="1130"/>
      <c r="I34" s="189" t="s">
        <v>39</v>
      </c>
      <c r="J34" s="190" t="s">
        <v>40</v>
      </c>
    </row>
    <row r="35" spans="1:19" ht="35.25" customHeight="1">
      <c r="A35" s="2245"/>
      <c r="B35" s="2246"/>
      <c r="C35" s="2246"/>
      <c r="D35" s="2246"/>
      <c r="E35" s="2246"/>
      <c r="F35" s="2246"/>
      <c r="G35" s="2246"/>
      <c r="H35" s="2247"/>
      <c r="I35" s="191"/>
      <c r="J35" s="156"/>
    </row>
    <row r="36" spans="1:19" ht="19.5" customHeight="1"/>
    <row r="37" spans="1:19" ht="18" customHeight="1">
      <c r="A37" s="118"/>
      <c r="B37" s="118"/>
      <c r="D37" s="120" t="s">
        <v>0</v>
      </c>
      <c r="E37" s="121">
        <f t="array" ref="E37">'[8]Loc-MP Info - Green'!B17</f>
        <v>0</v>
      </c>
      <c r="G37" s="122"/>
      <c r="H37" s="123" t="s">
        <v>1</v>
      </c>
      <c r="J37" s="123" t="s">
        <v>177</v>
      </c>
    </row>
    <row r="38" spans="1:19" ht="32.25" customHeight="1" thickBot="1">
      <c r="A38" s="1105" t="s">
        <v>3</v>
      </c>
      <c r="B38" s="1105"/>
      <c r="C38" s="1105"/>
      <c r="D38" s="1105"/>
      <c r="E38" s="1105"/>
      <c r="F38" s="1105"/>
      <c r="G38" s="1105"/>
      <c r="H38" s="1105"/>
      <c r="I38" s="1105"/>
      <c r="J38" s="1105"/>
    </row>
    <row r="39" spans="1:19" ht="33.75" customHeight="1">
      <c r="A39" s="192" t="s">
        <v>178</v>
      </c>
      <c r="B39" s="193"/>
      <c r="C39" s="193"/>
      <c r="D39" s="194"/>
      <c r="E39" s="195" t="s">
        <v>179</v>
      </c>
      <c r="F39" s="196" t="s">
        <v>44</v>
      </c>
      <c r="G39" s="193"/>
      <c r="H39" s="193"/>
      <c r="I39" s="194"/>
      <c r="J39" s="197" t="s">
        <v>45</v>
      </c>
      <c r="L39" s="198" t="s">
        <v>180</v>
      </c>
      <c r="M39" s="126" t="s">
        <v>139</v>
      </c>
      <c r="N39" s="198" t="s">
        <v>181</v>
      </c>
      <c r="O39" s="126" t="s">
        <v>138</v>
      </c>
      <c r="P39" s="125" t="s">
        <v>137</v>
      </c>
      <c r="Q39" s="198" t="s">
        <v>182</v>
      </c>
      <c r="R39" s="198" t="s">
        <v>183</v>
      </c>
      <c r="S39" s="198" t="s">
        <v>184</v>
      </c>
    </row>
    <row r="40" spans="1:19" ht="27.75" customHeight="1">
      <c r="A40" s="199">
        <v>1</v>
      </c>
      <c r="B40" s="1131" t="str">
        <f>IF(N40="","",L40&amp;" "&amp;" "&amp;M40&amp;" "&amp;TEXT(N40,"0.00")&amp;" "&amp;O40&amp;" "&amp;P40&amp;" "&amp;IF(OR(P40="Max",P40="Min"),"",TEXT(Q40,"0.00"))&amp;" "&amp;O40)</f>
        <v xml:space="preserve">   5.00  ] 0.05 </v>
      </c>
      <c r="C40" s="1132"/>
      <c r="D40" s="1133"/>
      <c r="E40" s="200">
        <v>1.33</v>
      </c>
      <c r="F40" s="1134" t="s">
        <v>185</v>
      </c>
      <c r="G40" s="1135"/>
      <c r="H40" s="1135"/>
      <c r="I40" s="1136"/>
      <c r="J40" s="201" t="s">
        <v>186</v>
      </c>
      <c r="L40" s="202"/>
      <c r="M40" s="202"/>
      <c r="N40" s="202">
        <v>5</v>
      </c>
      <c r="O40" s="202"/>
      <c r="P40" s="202" t="s">
        <v>141</v>
      </c>
      <c r="Q40" s="202">
        <v>0.05</v>
      </c>
      <c r="R40" s="203"/>
      <c r="S40" s="203"/>
    </row>
    <row r="41" spans="1:19" ht="27.75" customHeight="1">
      <c r="A41" s="199">
        <v>2</v>
      </c>
      <c r="B41" s="1131" t="str">
        <f t="shared" ref="B41:B56" si="0">IF(N41="","",L41&amp;" "&amp;" "&amp;M41&amp;" "&amp;TEXT(N41,"0.00")&amp;" "&amp;O41&amp;" "&amp;P41&amp;" "&amp;IF(OR(P41="Max",P41="Min"),"",TEXT(Q41,"0.00"))&amp;" "&amp;O41)</f>
        <v xml:space="preserve">   5.00  ] 0.05 </v>
      </c>
      <c r="C41" s="1132"/>
      <c r="D41" s="1133"/>
      <c r="E41" s="200">
        <v>1.67</v>
      </c>
      <c r="F41" s="1134" t="s">
        <v>185</v>
      </c>
      <c r="G41" s="1135"/>
      <c r="H41" s="1135"/>
      <c r="I41" s="1136"/>
      <c r="J41" s="201" t="s">
        <v>186</v>
      </c>
      <c r="L41" s="202"/>
      <c r="M41" s="202"/>
      <c r="N41" s="202">
        <v>5</v>
      </c>
      <c r="O41" s="202"/>
      <c r="P41" s="202" t="s">
        <v>141</v>
      </c>
      <c r="Q41" s="202">
        <v>0.05</v>
      </c>
      <c r="R41" s="203"/>
      <c r="S41" s="203"/>
    </row>
    <row r="42" spans="1:19" ht="27.75" customHeight="1">
      <c r="A42" s="199">
        <v>3</v>
      </c>
      <c r="B42" s="1131" t="str">
        <f t="shared" si="0"/>
        <v xml:space="preserve">   97.70  ] 0.20 </v>
      </c>
      <c r="C42" s="1132"/>
      <c r="D42" s="1133"/>
      <c r="E42" s="200" t="s">
        <v>187</v>
      </c>
      <c r="F42" s="1134" t="s">
        <v>185</v>
      </c>
      <c r="G42" s="1135"/>
      <c r="H42" s="1135"/>
      <c r="I42" s="1136"/>
      <c r="J42" s="201" t="s">
        <v>186</v>
      </c>
      <c r="L42" s="202"/>
      <c r="M42" s="202"/>
      <c r="N42" s="202">
        <v>97.7</v>
      </c>
      <c r="O42" s="202"/>
      <c r="P42" s="202" t="s">
        <v>141</v>
      </c>
      <c r="Q42" s="202">
        <v>0.2</v>
      </c>
      <c r="R42" s="203"/>
      <c r="S42" s="203"/>
    </row>
    <row r="43" spans="1:19" ht="27.75" customHeight="1">
      <c r="A43" s="199">
        <v>4</v>
      </c>
      <c r="B43" s="1131" t="str">
        <f t="shared" si="0"/>
        <v xml:space="preserve">   16.80  ] 0.20 </v>
      </c>
      <c r="C43" s="1132"/>
      <c r="D43" s="1133"/>
      <c r="E43" s="200" t="s">
        <v>187</v>
      </c>
      <c r="F43" s="1134" t="s">
        <v>185</v>
      </c>
      <c r="G43" s="1135"/>
      <c r="H43" s="1135"/>
      <c r="I43" s="1136"/>
      <c r="J43" s="201" t="s">
        <v>186</v>
      </c>
      <c r="L43" s="202"/>
      <c r="M43" s="202"/>
      <c r="N43" s="202">
        <v>16.8</v>
      </c>
      <c r="O43" s="202"/>
      <c r="P43" s="202" t="s">
        <v>141</v>
      </c>
      <c r="Q43" s="202">
        <v>0.2</v>
      </c>
      <c r="R43" s="203"/>
      <c r="S43" s="203"/>
    </row>
    <row r="44" spans="1:19" ht="27.75" customHeight="1">
      <c r="A44" s="199">
        <v>5</v>
      </c>
      <c r="B44" s="1131" t="str">
        <f t="shared" si="0"/>
        <v xml:space="preserve">   9.70  ] 0.20 </v>
      </c>
      <c r="C44" s="1132"/>
      <c r="D44" s="1133"/>
      <c r="E44" s="200" t="s">
        <v>187</v>
      </c>
      <c r="F44" s="1134" t="s">
        <v>185</v>
      </c>
      <c r="G44" s="1135"/>
      <c r="H44" s="1135"/>
      <c r="I44" s="1136"/>
      <c r="J44" s="201" t="s">
        <v>186</v>
      </c>
      <c r="L44" s="202"/>
      <c r="M44" s="202"/>
      <c r="N44" s="202">
        <v>9.6999999999999993</v>
      </c>
      <c r="O44" s="202"/>
      <c r="P44" s="202" t="s">
        <v>141</v>
      </c>
      <c r="Q44" s="202">
        <v>0.2</v>
      </c>
      <c r="R44" s="203"/>
      <c r="S44" s="203"/>
    </row>
    <row r="45" spans="1:19" ht="27.75" customHeight="1">
      <c r="A45" s="199">
        <v>6</v>
      </c>
      <c r="B45" s="1131" t="str">
        <f t="shared" si="0"/>
        <v xml:space="preserve">   68.60  ] 0.20 </v>
      </c>
      <c r="C45" s="1132"/>
      <c r="D45" s="1133"/>
      <c r="E45" s="200" t="s">
        <v>187</v>
      </c>
      <c r="F45" s="1134" t="s">
        <v>185</v>
      </c>
      <c r="G45" s="1135"/>
      <c r="H45" s="1135"/>
      <c r="I45" s="1136"/>
      <c r="J45" s="201" t="s">
        <v>186</v>
      </c>
      <c r="L45" s="202"/>
      <c r="M45" s="202"/>
      <c r="N45" s="202">
        <v>68.599999999999994</v>
      </c>
      <c r="O45" s="202"/>
      <c r="P45" s="202" t="s">
        <v>141</v>
      </c>
      <c r="Q45" s="202">
        <v>0.2</v>
      </c>
      <c r="R45" s="203"/>
      <c r="S45" s="203"/>
    </row>
    <row r="46" spans="1:19" ht="27.75" customHeight="1">
      <c r="A46" s="199">
        <v>7</v>
      </c>
      <c r="B46" s="1131" t="str">
        <f t="shared" si="0"/>
        <v xml:space="preserve">   74.20  ] 0.20 </v>
      </c>
      <c r="C46" s="1132"/>
      <c r="D46" s="1133"/>
      <c r="E46" s="200" t="s">
        <v>187</v>
      </c>
      <c r="F46" s="1134" t="s">
        <v>185</v>
      </c>
      <c r="G46" s="1135"/>
      <c r="H46" s="1135"/>
      <c r="I46" s="1136"/>
      <c r="J46" s="201" t="s">
        <v>186</v>
      </c>
      <c r="L46" s="202"/>
      <c r="M46" s="202"/>
      <c r="N46" s="202">
        <v>74.2</v>
      </c>
      <c r="O46" s="202"/>
      <c r="P46" s="202" t="s">
        <v>141</v>
      </c>
      <c r="Q46" s="202">
        <v>0.2</v>
      </c>
      <c r="R46" s="204"/>
      <c r="S46" s="203"/>
    </row>
    <row r="47" spans="1:19" ht="27.75" customHeight="1">
      <c r="A47" s="199">
        <v>8</v>
      </c>
      <c r="B47" s="1131" t="str">
        <f t="shared" si="0"/>
        <v xml:space="preserve">   139.50  ] 0.20 </v>
      </c>
      <c r="C47" s="1132"/>
      <c r="D47" s="1133"/>
      <c r="E47" s="200" t="s">
        <v>187</v>
      </c>
      <c r="F47" s="1134" t="s">
        <v>185</v>
      </c>
      <c r="G47" s="1135"/>
      <c r="H47" s="1135"/>
      <c r="I47" s="1136"/>
      <c r="J47" s="201" t="s">
        <v>186</v>
      </c>
      <c r="L47" s="202"/>
      <c r="M47" s="202"/>
      <c r="N47" s="202">
        <v>139.5</v>
      </c>
      <c r="O47" s="202"/>
      <c r="P47" s="202" t="s">
        <v>141</v>
      </c>
      <c r="Q47" s="202">
        <v>0.2</v>
      </c>
      <c r="R47" s="204"/>
      <c r="S47" s="204"/>
    </row>
    <row r="48" spans="1:19" ht="27.75" customHeight="1">
      <c r="A48" s="199">
        <v>9</v>
      </c>
      <c r="B48" s="1131" t="str">
        <f t="shared" si="0"/>
        <v xml:space="preserve">   130.50  ] 0.20 </v>
      </c>
      <c r="C48" s="1132"/>
      <c r="D48" s="1133"/>
      <c r="E48" s="200" t="s">
        <v>187</v>
      </c>
      <c r="F48" s="1134" t="s">
        <v>185</v>
      </c>
      <c r="G48" s="1135"/>
      <c r="H48" s="1135"/>
      <c r="I48" s="1136"/>
      <c r="J48" s="201" t="s">
        <v>186</v>
      </c>
      <c r="L48" s="202"/>
      <c r="M48" s="202"/>
      <c r="N48" s="202">
        <v>130.5</v>
      </c>
      <c r="O48" s="202"/>
      <c r="P48" s="202" t="s">
        <v>141</v>
      </c>
      <c r="Q48" s="202">
        <v>0.2</v>
      </c>
      <c r="R48" s="204"/>
      <c r="S48" s="204"/>
    </row>
    <row r="49" spans="1:19" ht="27.75" customHeight="1">
      <c r="A49" s="199">
        <v>10</v>
      </c>
      <c r="B49" s="1131" t="str">
        <f t="shared" si="0"/>
        <v xml:space="preserve">   5.00  ] 0.05 </v>
      </c>
      <c r="C49" s="1132"/>
      <c r="D49" s="1133"/>
      <c r="E49" s="200" t="s">
        <v>187</v>
      </c>
      <c r="F49" s="1134" t="s">
        <v>185</v>
      </c>
      <c r="G49" s="1135"/>
      <c r="H49" s="1135"/>
      <c r="I49" s="1136"/>
      <c r="J49" s="201" t="s">
        <v>186</v>
      </c>
      <c r="L49" s="202"/>
      <c r="M49" s="202"/>
      <c r="N49" s="202">
        <v>5</v>
      </c>
      <c r="O49" s="202"/>
      <c r="P49" s="202" t="s">
        <v>141</v>
      </c>
      <c r="Q49" s="202">
        <v>0.05</v>
      </c>
      <c r="R49" s="204"/>
      <c r="S49" s="204"/>
    </row>
    <row r="50" spans="1:19" ht="27.75" customHeight="1">
      <c r="A50" s="199">
        <v>11</v>
      </c>
      <c r="B50" s="1131" t="str">
        <f t="shared" si="0"/>
        <v xml:space="preserve">6x   M3BR    </v>
      </c>
      <c r="C50" s="1132"/>
      <c r="D50" s="1133"/>
      <c r="E50" s="200" t="s">
        <v>187</v>
      </c>
      <c r="F50" s="1134" t="s">
        <v>185</v>
      </c>
      <c r="G50" s="1135"/>
      <c r="H50" s="1135"/>
      <c r="I50" s="1136"/>
      <c r="J50" s="201" t="s">
        <v>186</v>
      </c>
      <c r="L50" s="202" t="s">
        <v>188</v>
      </c>
      <c r="M50" s="202"/>
      <c r="N50" s="202" t="s">
        <v>189</v>
      </c>
      <c r="O50" s="202"/>
      <c r="P50" s="202"/>
      <c r="Q50" s="205" t="s">
        <v>190</v>
      </c>
      <c r="R50" s="204"/>
      <c r="S50" s="204"/>
    </row>
    <row r="51" spans="1:19" ht="27.75" customHeight="1">
      <c r="A51" s="199">
        <v>12</v>
      </c>
      <c r="B51" s="1131" t="str">
        <f t="shared" si="0"/>
        <v xml:space="preserve">   141.80  ] 0.10 </v>
      </c>
      <c r="C51" s="1132"/>
      <c r="D51" s="1133"/>
      <c r="E51" s="200" t="s">
        <v>187</v>
      </c>
      <c r="F51" s="1134" t="s">
        <v>185</v>
      </c>
      <c r="G51" s="1135"/>
      <c r="H51" s="1135"/>
      <c r="I51" s="1136"/>
      <c r="J51" s="201" t="s">
        <v>186</v>
      </c>
      <c r="L51" s="202"/>
      <c r="M51" s="202"/>
      <c r="N51" s="202">
        <v>141.80000000000001</v>
      </c>
      <c r="O51" s="202"/>
      <c r="P51" s="202" t="s">
        <v>141</v>
      </c>
      <c r="Q51" s="202">
        <v>0.1</v>
      </c>
      <c r="R51" s="204"/>
      <c r="S51" s="204"/>
    </row>
    <row r="52" spans="1:19" ht="27.75" customHeight="1">
      <c r="A52" s="199">
        <v>13</v>
      </c>
      <c r="B52" s="1131" t="str">
        <f t="shared" si="0"/>
        <v xml:space="preserve">   130.50  ] 0.10 </v>
      </c>
      <c r="C52" s="1132"/>
      <c r="D52" s="1133"/>
      <c r="E52" s="200" t="s">
        <v>187</v>
      </c>
      <c r="F52" s="1134" t="s">
        <v>185</v>
      </c>
      <c r="G52" s="1135"/>
      <c r="H52" s="1135"/>
      <c r="I52" s="1136"/>
      <c r="J52" s="201" t="s">
        <v>186</v>
      </c>
      <c r="L52" s="202"/>
      <c r="M52" s="202"/>
      <c r="N52" s="202">
        <v>130.5</v>
      </c>
      <c r="O52" s="202"/>
      <c r="P52" s="202" t="s">
        <v>141</v>
      </c>
      <c r="Q52" s="202">
        <v>0.1</v>
      </c>
      <c r="R52" s="204"/>
      <c r="S52" s="204"/>
    </row>
    <row r="53" spans="1:19" ht="27.75" customHeight="1">
      <c r="A53" s="199">
        <v>14</v>
      </c>
      <c r="B53" s="1131" t="str">
        <f t="shared" si="0"/>
        <v xml:space="preserve">   111.50  ] 0.10 </v>
      </c>
      <c r="C53" s="1132"/>
      <c r="D53" s="1133"/>
      <c r="E53" s="200" t="s">
        <v>187</v>
      </c>
      <c r="F53" s="1134" t="s">
        <v>185</v>
      </c>
      <c r="G53" s="1135"/>
      <c r="H53" s="1135"/>
      <c r="I53" s="1136"/>
      <c r="J53" s="201" t="s">
        <v>186</v>
      </c>
      <c r="L53" s="202"/>
      <c r="M53" s="202"/>
      <c r="N53" s="202">
        <v>111.5</v>
      </c>
      <c r="O53" s="202"/>
      <c r="P53" s="202" t="s">
        <v>141</v>
      </c>
      <c r="Q53" s="202">
        <v>0.1</v>
      </c>
      <c r="R53" s="204"/>
      <c r="S53" s="204"/>
    </row>
    <row r="54" spans="1:19" ht="27.75" customHeight="1">
      <c r="A54" s="199">
        <v>15</v>
      </c>
      <c r="B54" s="1131" t="str">
        <f t="shared" si="0"/>
        <v xml:space="preserve">   81.20   ] 0.10  </v>
      </c>
      <c r="C54" s="1132"/>
      <c r="D54" s="1133"/>
      <c r="E54" s="200" t="s">
        <v>187</v>
      </c>
      <c r="F54" s="1134" t="s">
        <v>185</v>
      </c>
      <c r="G54" s="1135"/>
      <c r="H54" s="1135"/>
      <c r="I54" s="1136"/>
      <c r="J54" s="201" t="s">
        <v>186</v>
      </c>
      <c r="L54" s="202"/>
      <c r="M54" s="202"/>
      <c r="N54" s="202">
        <v>81.2</v>
      </c>
      <c r="O54" s="202" t="s">
        <v>125</v>
      </c>
      <c r="P54" s="202" t="s">
        <v>141</v>
      </c>
      <c r="Q54" s="202">
        <v>0.1</v>
      </c>
      <c r="R54" s="204"/>
      <c r="S54" s="204"/>
    </row>
    <row r="55" spans="1:19" ht="27.75" customHeight="1">
      <c r="A55" s="199">
        <v>16</v>
      </c>
      <c r="B55" s="1131" t="str">
        <f t="shared" si="0"/>
        <v xml:space="preserve">   70.60  ] 0.10 </v>
      </c>
      <c r="C55" s="1132"/>
      <c r="D55" s="1133"/>
      <c r="E55" s="200" t="s">
        <v>187</v>
      </c>
      <c r="F55" s="1134" t="s">
        <v>185</v>
      </c>
      <c r="G55" s="1135"/>
      <c r="H55" s="1135"/>
      <c r="I55" s="1136"/>
      <c r="J55" s="201" t="s">
        <v>186</v>
      </c>
      <c r="L55" s="202"/>
      <c r="M55" s="202"/>
      <c r="N55" s="202">
        <v>70.599999999999994</v>
      </c>
      <c r="O55" s="202"/>
      <c r="P55" s="202" t="s">
        <v>141</v>
      </c>
      <c r="Q55" s="202">
        <v>0.1</v>
      </c>
      <c r="R55" s="204"/>
      <c r="S55" s="204"/>
    </row>
    <row r="56" spans="1:19" ht="27.75" customHeight="1">
      <c r="A56" s="199">
        <v>17</v>
      </c>
      <c r="B56" s="1131" t="str">
        <f t="shared" si="0"/>
        <v xml:space="preserve">   154.40  ] 0.10 </v>
      </c>
      <c r="C56" s="1132"/>
      <c r="D56" s="1133"/>
      <c r="E56" s="200" t="s">
        <v>187</v>
      </c>
      <c r="F56" s="1134" t="s">
        <v>185</v>
      </c>
      <c r="G56" s="1135"/>
      <c r="H56" s="1135"/>
      <c r="I56" s="1136"/>
      <c r="J56" s="201" t="s">
        <v>186</v>
      </c>
      <c r="L56" s="202"/>
      <c r="M56" s="202"/>
      <c r="N56" s="202">
        <v>154.4</v>
      </c>
      <c r="O56" s="202"/>
      <c r="P56" s="202" t="s">
        <v>141</v>
      </c>
      <c r="Q56" s="202">
        <v>0.1</v>
      </c>
      <c r="R56" s="204"/>
      <c r="S56" s="204"/>
    </row>
    <row r="57" spans="1:19" ht="27.75" customHeight="1">
      <c r="A57" s="199">
        <v>18</v>
      </c>
      <c r="B57" s="1131"/>
      <c r="C57" s="1132"/>
      <c r="D57" s="1133"/>
      <c r="E57" s="200"/>
      <c r="F57" s="1134"/>
      <c r="G57" s="1135"/>
      <c r="H57" s="1135"/>
      <c r="I57" s="1136"/>
      <c r="J57" s="201"/>
    </row>
    <row r="58" spans="1:19" ht="27.75" customHeight="1">
      <c r="A58" s="199">
        <v>19</v>
      </c>
      <c r="B58" s="1131"/>
      <c r="C58" s="1132"/>
      <c r="D58" s="1133"/>
      <c r="E58" s="200"/>
      <c r="F58" s="1134"/>
      <c r="G58" s="1135"/>
      <c r="H58" s="1135"/>
      <c r="I58" s="1136"/>
      <c r="J58" s="201"/>
    </row>
    <row r="59" spans="1:19" ht="27.75" customHeight="1">
      <c r="A59" s="199">
        <v>20</v>
      </c>
      <c r="B59" s="1131"/>
      <c r="C59" s="1132"/>
      <c r="D59" s="1133"/>
      <c r="E59" s="200"/>
      <c r="F59" s="1134"/>
      <c r="G59" s="1135"/>
      <c r="H59" s="1135"/>
      <c r="I59" s="1136"/>
      <c r="J59" s="201"/>
    </row>
    <row r="60" spans="1:19" ht="27.75" customHeight="1">
      <c r="A60" s="199">
        <v>21</v>
      </c>
      <c r="B60" s="1131"/>
      <c r="C60" s="1132"/>
      <c r="D60" s="1133"/>
      <c r="E60" s="200"/>
      <c r="F60" s="1134"/>
      <c r="G60" s="1135"/>
      <c r="H60" s="1135"/>
      <c r="I60" s="1136"/>
      <c r="J60" s="201"/>
    </row>
    <row r="61" spans="1:19" ht="27.75" customHeight="1">
      <c r="A61" s="199">
        <v>22</v>
      </c>
      <c r="B61" s="1131"/>
      <c r="C61" s="1132"/>
      <c r="D61" s="1133"/>
      <c r="E61" s="200"/>
      <c r="F61" s="1134"/>
      <c r="G61" s="1135"/>
      <c r="H61" s="1135"/>
      <c r="I61" s="1136"/>
      <c r="J61" s="201"/>
    </row>
    <row r="62" spans="1:19" ht="27.75" customHeight="1" thickBot="1">
      <c r="A62" s="206"/>
      <c r="B62" s="1137"/>
      <c r="C62" s="1138"/>
      <c r="D62" s="1139"/>
      <c r="E62" s="207"/>
      <c r="F62" s="1140"/>
      <c r="G62" s="1141"/>
      <c r="H62" s="1141"/>
      <c r="I62" s="1142"/>
      <c r="J62" s="208"/>
    </row>
    <row r="63" spans="1:19">
      <c r="J63" s="209" t="s">
        <v>191</v>
      </c>
    </row>
  </sheetData>
  <mergeCells count="82">
    <mergeCell ref="B61:D61"/>
    <mergeCell ref="F61:I61"/>
    <mergeCell ref="B62:D62"/>
    <mergeCell ref="F62:I62"/>
    <mergeCell ref="B58:D58"/>
    <mergeCell ref="F58:I58"/>
    <mergeCell ref="B59:D59"/>
    <mergeCell ref="F59:I59"/>
    <mergeCell ref="B60:D60"/>
    <mergeCell ref="F60:I60"/>
    <mergeCell ref="B55:D55"/>
    <mergeCell ref="F55:I55"/>
    <mergeCell ref="B56:D56"/>
    <mergeCell ref="F56:I56"/>
    <mergeCell ref="B57:D57"/>
    <mergeCell ref="F57:I57"/>
    <mergeCell ref="B52:D52"/>
    <mergeCell ref="F52:I52"/>
    <mergeCell ref="B53:D53"/>
    <mergeCell ref="F53:I53"/>
    <mergeCell ref="B54:D54"/>
    <mergeCell ref="F54:I54"/>
    <mergeCell ref="B49:D49"/>
    <mergeCell ref="F49:I49"/>
    <mergeCell ref="B50:D50"/>
    <mergeCell ref="F50:I50"/>
    <mergeCell ref="B51:D51"/>
    <mergeCell ref="F51:I51"/>
    <mergeCell ref="B46:D46"/>
    <mergeCell ref="F46:I46"/>
    <mergeCell ref="B47:D47"/>
    <mergeCell ref="F47:I47"/>
    <mergeCell ref="B48:D48"/>
    <mergeCell ref="F48:I48"/>
    <mergeCell ref="B43:D43"/>
    <mergeCell ref="F43:I43"/>
    <mergeCell ref="B44:D44"/>
    <mergeCell ref="F44:I44"/>
    <mergeCell ref="B45:D45"/>
    <mergeCell ref="F45:I45"/>
    <mergeCell ref="B40:D40"/>
    <mergeCell ref="F40:I40"/>
    <mergeCell ref="B41:D41"/>
    <mergeCell ref="F41:I41"/>
    <mergeCell ref="B42:D42"/>
    <mergeCell ref="F42:I42"/>
    <mergeCell ref="A38:J38"/>
    <mergeCell ref="A23:A27"/>
    <mergeCell ref="B23:H23"/>
    <mergeCell ref="C24:E24"/>
    <mergeCell ref="G24:H24"/>
    <mergeCell ref="C25:E25"/>
    <mergeCell ref="G25:H25"/>
    <mergeCell ref="C26:E26"/>
    <mergeCell ref="G26:H26"/>
    <mergeCell ref="C27:E27"/>
    <mergeCell ref="G27:H27"/>
    <mergeCell ref="B28:H28"/>
    <mergeCell ref="B29:H29"/>
    <mergeCell ref="B30:H30"/>
    <mergeCell ref="A33:H33"/>
    <mergeCell ref="A34:H35"/>
    <mergeCell ref="A21:A22"/>
    <mergeCell ref="B22:J22"/>
    <mergeCell ref="A8:B8"/>
    <mergeCell ref="C8:F8"/>
    <mergeCell ref="I8:J8"/>
    <mergeCell ref="E12:F12"/>
    <mergeCell ref="E13:F13"/>
    <mergeCell ref="E14:F14"/>
    <mergeCell ref="B17:H18"/>
    <mergeCell ref="A19:A20"/>
    <mergeCell ref="I19:I20"/>
    <mergeCell ref="J19:J20"/>
    <mergeCell ref="B20:H20"/>
    <mergeCell ref="A2:J2"/>
    <mergeCell ref="A6:B6"/>
    <mergeCell ref="C6:F6"/>
    <mergeCell ref="I6:J6"/>
    <mergeCell ref="A7:B7"/>
    <mergeCell ref="C7:F7"/>
    <mergeCell ref="I7:J7"/>
  </mergeCells>
  <dataValidations count="3">
    <dataValidation type="list" allowBlank="1" showInputMessage="1" showErrorMessage="1" sqref="M49 M47 M52:M56 M40:M44" xr:uid="{64FF608A-AB64-4A59-BE8E-CB7F739BB0D5}">
      <formula1>ØSymb</formula1>
    </dataValidation>
    <dataValidation type="list" allowBlank="1" showInputMessage="1" showErrorMessage="1" sqref="O53:O54 O40:O51" xr:uid="{E0653BB6-EF11-4489-AF9A-3DDCF910EACB}">
      <formula1>GradSymb</formula1>
    </dataValidation>
    <dataValidation type="list" allowBlank="1" showInputMessage="1" showErrorMessage="1" sqref="P40:P56" xr:uid="{93BDA00C-0A86-4B9C-9995-6EECC1AE8EC7}">
      <formula1>PMSymb</formula1>
    </dataValidation>
  </dataValidations>
  <pageMargins left="0.5" right="0.5" top="0.5" bottom="0.5" header="0.3" footer="0.3"/>
  <pageSetup scale="99" orientation="portrait" r:id="rId1"/>
  <headerFooter>
    <oddFooter>&amp;C&amp;F</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D372B-E226-4A52-8770-C04DD7914B84}">
  <sheetPr codeName="Sheet18">
    <tabColor rgb="FFC00000"/>
  </sheetPr>
  <dimension ref="B1:AL109"/>
  <sheetViews>
    <sheetView showGridLines="0" view="pageBreakPreview" zoomScale="70" zoomScaleNormal="100" zoomScaleSheetLayoutView="70" workbookViewId="0">
      <selection activeCell="S11" sqref="S11"/>
    </sheetView>
  </sheetViews>
  <sheetFormatPr defaultColWidth="9.140625" defaultRowHeight="12.6"/>
  <cols>
    <col min="1" max="1" width="2.5703125" style="67" customWidth="1"/>
    <col min="2" max="2" width="4.28515625" style="67" customWidth="1"/>
    <col min="3" max="19" width="2.7109375" style="67" customWidth="1"/>
    <col min="20" max="20" width="1.5703125" style="67" customWidth="1"/>
    <col min="21" max="22" width="2.7109375" style="67" customWidth="1"/>
    <col min="23" max="23" width="3.28515625" style="67" customWidth="1"/>
    <col min="24" max="38" width="2.7109375" style="67" customWidth="1"/>
    <col min="39" max="39" width="2.140625" style="67" customWidth="1"/>
    <col min="40" max="40" width="2.7109375" style="67" customWidth="1"/>
    <col min="41" max="16384" width="9.140625" style="67"/>
  </cols>
  <sheetData>
    <row r="1" spans="2:38"/>
    <row r="2" spans="2:38" ht="18" customHeight="1">
      <c r="B2" s="210"/>
      <c r="F2" s="211"/>
      <c r="G2" s="212"/>
      <c r="H2" s="212"/>
      <c r="I2" s="213" t="s">
        <v>192</v>
      </c>
      <c r="J2" s="213"/>
      <c r="W2" s="214" t="s">
        <v>193</v>
      </c>
      <c r="Z2" s="1143"/>
      <c r="AA2" s="1143"/>
      <c r="AB2" s="1143"/>
      <c r="AC2" s="1143"/>
      <c r="AD2" s="215"/>
      <c r="AE2" s="215"/>
      <c r="AI2" s="214" t="s">
        <v>194</v>
      </c>
    </row>
    <row r="3" spans="2:38" ht="32.25" customHeight="1">
      <c r="B3" s="7" t="s">
        <v>3</v>
      </c>
      <c r="C3" s="210"/>
      <c r="J3" s="212"/>
    </row>
    <row r="4" spans="2:38" ht="15.75" customHeight="1">
      <c r="B4" s="216" t="s">
        <v>195</v>
      </c>
      <c r="C4" s="214" t="s">
        <v>4</v>
      </c>
      <c r="I4" s="216" t="s">
        <v>196</v>
      </c>
      <c r="J4" s="214" t="s">
        <v>5</v>
      </c>
      <c r="U4" s="216" t="s">
        <v>196</v>
      </c>
      <c r="V4" s="67" t="s">
        <v>6</v>
      </c>
      <c r="Z4" s="216" t="s">
        <v>196</v>
      </c>
      <c r="AA4" s="213" t="s">
        <v>7</v>
      </c>
      <c r="AE4" s="216"/>
      <c r="AF4" s="214" t="s">
        <v>8</v>
      </c>
    </row>
    <row r="5" spans="2:38" ht="4.5" customHeight="1">
      <c r="B5" s="214"/>
      <c r="C5" s="214"/>
      <c r="I5" s="212"/>
      <c r="J5" s="214"/>
      <c r="AA5" s="213"/>
      <c r="AF5" s="214"/>
    </row>
    <row r="6" spans="2:38" s="217" customFormat="1" ht="15.75" customHeight="1">
      <c r="B6" s="216" t="s">
        <v>196</v>
      </c>
      <c r="C6" s="214" t="s">
        <v>9</v>
      </c>
      <c r="I6" s="216" t="s">
        <v>196</v>
      </c>
      <c r="J6" s="214" t="s">
        <v>10</v>
      </c>
      <c r="K6" s="218"/>
      <c r="M6" s="218"/>
    </row>
    <row r="7" spans="2:38" ht="6" customHeight="1" thickBot="1"/>
    <row r="8" spans="2:38" ht="17.45" customHeight="1">
      <c r="B8" s="1144" t="s">
        <v>11</v>
      </c>
      <c r="C8" s="1145"/>
      <c r="D8" s="1145"/>
      <c r="E8" s="1145"/>
      <c r="F8" s="1145"/>
      <c r="G8" s="1145"/>
      <c r="H8" s="1146"/>
      <c r="I8" s="1146"/>
      <c r="J8" s="1146"/>
      <c r="K8" s="1146"/>
      <c r="L8" s="1146"/>
      <c r="M8" s="1146"/>
      <c r="N8" s="1146"/>
      <c r="O8" s="1146"/>
      <c r="P8" s="1146"/>
      <c r="Q8" s="1146"/>
      <c r="R8" s="1146"/>
      <c r="S8" s="1147"/>
      <c r="U8" s="1144" t="s">
        <v>12</v>
      </c>
      <c r="V8" s="1145"/>
      <c r="W8" s="1145"/>
      <c r="X8" s="1145"/>
      <c r="Y8" s="1145"/>
      <c r="Z8" s="1145"/>
      <c r="AA8" s="1146"/>
      <c r="AB8" s="1146"/>
      <c r="AC8" s="1146"/>
      <c r="AD8" s="1146"/>
      <c r="AE8" s="1146"/>
      <c r="AF8" s="1146"/>
      <c r="AG8" s="1146"/>
      <c r="AH8" s="1146"/>
      <c r="AI8" s="1146"/>
      <c r="AJ8" s="1146"/>
      <c r="AK8" s="1146"/>
      <c r="AL8" s="1147"/>
    </row>
    <row r="9" spans="2:38" ht="17.45" customHeight="1">
      <c r="B9" s="1148" t="s">
        <v>13</v>
      </c>
      <c r="C9" s="1149"/>
      <c r="D9" s="1149"/>
      <c r="E9" s="1149"/>
      <c r="F9" s="1149"/>
      <c r="G9" s="1149"/>
      <c r="H9" s="1150"/>
      <c r="I9" s="1150"/>
      <c r="J9" s="1150"/>
      <c r="K9" s="1150"/>
      <c r="L9" s="1150"/>
      <c r="M9" s="1150"/>
      <c r="N9" s="1150"/>
      <c r="O9" s="1150"/>
      <c r="P9" s="1150"/>
      <c r="Q9" s="1150"/>
      <c r="R9" s="1150"/>
      <c r="S9" s="1151"/>
      <c r="U9" s="1148" t="s">
        <v>14</v>
      </c>
      <c r="V9" s="1149"/>
      <c r="W9" s="1149"/>
      <c r="X9" s="1149"/>
      <c r="Y9" s="1149"/>
      <c r="Z9" s="1149"/>
      <c r="AA9" s="1150"/>
      <c r="AB9" s="1150"/>
      <c r="AC9" s="1150"/>
      <c r="AD9" s="1150"/>
      <c r="AE9" s="1150"/>
      <c r="AF9" s="1150"/>
      <c r="AG9" s="1150"/>
      <c r="AH9" s="1150"/>
      <c r="AI9" s="1150"/>
      <c r="AJ9" s="1150"/>
      <c r="AK9" s="1150"/>
      <c r="AL9" s="1151"/>
    </row>
    <row r="10" spans="2:38" ht="17.45" customHeight="1" thickBot="1">
      <c r="B10" s="1160" t="s">
        <v>15</v>
      </c>
      <c r="C10" s="1161"/>
      <c r="D10" s="1161"/>
      <c r="E10" s="1161"/>
      <c r="F10" s="1161"/>
      <c r="G10" s="1161"/>
      <c r="H10" s="1162"/>
      <c r="I10" s="1162"/>
      <c r="J10" s="1162"/>
      <c r="K10" s="1162"/>
      <c r="L10" s="1162"/>
      <c r="M10" s="1162"/>
      <c r="N10" s="1162"/>
      <c r="O10" s="1162"/>
      <c r="P10" s="1162"/>
      <c r="Q10" s="1162"/>
      <c r="R10" s="1162"/>
      <c r="S10" s="1163"/>
      <c r="U10" s="1160" t="s">
        <v>16</v>
      </c>
      <c r="V10" s="1161"/>
      <c r="W10" s="1161"/>
      <c r="X10" s="1161"/>
      <c r="Y10" s="1161"/>
      <c r="Z10" s="1161"/>
      <c r="AA10" s="1162"/>
      <c r="AB10" s="1162"/>
      <c r="AC10" s="1162"/>
      <c r="AD10" s="1162"/>
      <c r="AE10" s="1162"/>
      <c r="AF10" s="1162"/>
      <c r="AG10" s="1162"/>
      <c r="AH10" s="1162"/>
      <c r="AI10" s="1162"/>
      <c r="AJ10" s="1162"/>
      <c r="AK10" s="1162"/>
      <c r="AL10" s="1163"/>
    </row>
    <row r="11" spans="2:38" ht="8.25" customHeight="1" thickBot="1">
      <c r="C11" s="210"/>
      <c r="AB11" s="210"/>
      <c r="AC11" s="210"/>
    </row>
    <row r="12" spans="2:38" ht="17.45" customHeight="1">
      <c r="B12" s="1164" t="s">
        <v>197</v>
      </c>
      <c r="C12" s="1165"/>
      <c r="D12" s="1165"/>
      <c r="E12" s="1165"/>
      <c r="F12" s="1165"/>
      <c r="G12" s="1165"/>
      <c r="H12" s="1165"/>
      <c r="I12" s="1165"/>
      <c r="J12" s="1165"/>
      <c r="K12" s="1165"/>
      <c r="L12" s="1165"/>
      <c r="M12" s="1165"/>
      <c r="N12" s="1165"/>
      <c r="O12" s="1165"/>
      <c r="P12" s="1165"/>
      <c r="Q12" s="1165"/>
      <c r="R12" s="1165"/>
      <c r="S12" s="1166"/>
      <c r="U12" s="1164" t="s">
        <v>198</v>
      </c>
      <c r="V12" s="1165"/>
      <c r="W12" s="1165"/>
      <c r="X12" s="1165"/>
      <c r="Y12" s="1165"/>
      <c r="Z12" s="1165"/>
      <c r="AA12" s="1165"/>
      <c r="AB12" s="1165"/>
      <c r="AC12" s="1165"/>
      <c r="AD12" s="1165"/>
      <c r="AE12" s="1165"/>
      <c r="AF12" s="1165"/>
      <c r="AG12" s="1165"/>
      <c r="AH12" s="1165"/>
      <c r="AI12" s="1165"/>
      <c r="AJ12" s="1165"/>
      <c r="AK12" s="1165"/>
      <c r="AL12" s="1166"/>
    </row>
    <row r="13" spans="2:38" ht="17.45" customHeight="1">
      <c r="B13" s="1152" t="s">
        <v>19</v>
      </c>
      <c r="C13" s="1153"/>
      <c r="D13" s="1153"/>
      <c r="E13" s="1153"/>
      <c r="F13" s="1153"/>
      <c r="G13" s="1153"/>
      <c r="H13" s="1153" t="s">
        <v>20</v>
      </c>
      <c r="I13" s="1153"/>
      <c r="J13" s="1153"/>
      <c r="K13" s="1153"/>
      <c r="L13" s="1153"/>
      <c r="M13" s="1153"/>
      <c r="N13" s="1153" t="s">
        <v>21</v>
      </c>
      <c r="O13" s="1153"/>
      <c r="P13" s="1153"/>
      <c r="Q13" s="1153"/>
      <c r="R13" s="1153"/>
      <c r="S13" s="1154"/>
      <c r="U13" s="1155" t="s">
        <v>199</v>
      </c>
      <c r="V13" s="1156"/>
      <c r="W13" s="1156"/>
      <c r="X13" s="1156"/>
      <c r="Y13" s="1156"/>
      <c r="Z13" s="1157"/>
      <c r="AA13" s="1158" t="s">
        <v>200</v>
      </c>
      <c r="AB13" s="1156"/>
      <c r="AC13" s="1156"/>
      <c r="AD13" s="1156"/>
      <c r="AE13" s="1156"/>
      <c r="AF13" s="1157"/>
      <c r="AG13" s="1158" t="s">
        <v>201</v>
      </c>
      <c r="AH13" s="1156"/>
      <c r="AI13" s="1156"/>
      <c r="AJ13" s="1156"/>
      <c r="AK13" s="1156"/>
      <c r="AL13" s="1159"/>
    </row>
    <row r="14" spans="2:38" ht="17.45" customHeight="1">
      <c r="B14" s="1196"/>
      <c r="C14" s="1197"/>
      <c r="D14" s="1197"/>
      <c r="E14" s="1197"/>
      <c r="F14" s="1197"/>
      <c r="G14" s="1198"/>
      <c r="H14" s="1205"/>
      <c r="I14" s="1197"/>
      <c r="J14" s="1197"/>
      <c r="K14" s="1197"/>
      <c r="L14" s="1197"/>
      <c r="M14" s="1198"/>
      <c r="N14" s="1208"/>
      <c r="O14" s="1209"/>
      <c r="P14" s="1209"/>
      <c r="Q14" s="1209"/>
      <c r="R14" s="1209"/>
      <c r="S14" s="1210"/>
      <c r="U14" s="1217"/>
      <c r="V14" s="1218"/>
      <c r="W14" s="1218"/>
      <c r="X14" s="1218"/>
      <c r="Y14" s="1218"/>
      <c r="Z14" s="1219"/>
      <c r="AA14" s="1226"/>
      <c r="AB14" s="1227"/>
      <c r="AC14" s="1227"/>
      <c r="AD14" s="1227"/>
      <c r="AE14" s="1227"/>
      <c r="AF14" s="1228"/>
      <c r="AG14" s="1235"/>
      <c r="AH14" s="1218"/>
      <c r="AI14" s="1218"/>
      <c r="AJ14" s="1218"/>
      <c r="AK14" s="1218"/>
      <c r="AL14" s="1236"/>
    </row>
    <row r="15" spans="2:38" ht="17.45" customHeight="1">
      <c r="B15" s="1199"/>
      <c r="C15" s="1200"/>
      <c r="D15" s="1200"/>
      <c r="E15" s="1200"/>
      <c r="F15" s="1200"/>
      <c r="G15" s="1201"/>
      <c r="H15" s="1206"/>
      <c r="I15" s="1200"/>
      <c r="J15" s="1200"/>
      <c r="K15" s="1200"/>
      <c r="L15" s="1200"/>
      <c r="M15" s="1201"/>
      <c r="N15" s="1211"/>
      <c r="O15" s="1212"/>
      <c r="P15" s="1212"/>
      <c r="Q15" s="1212"/>
      <c r="R15" s="1212"/>
      <c r="S15" s="1213"/>
      <c r="U15" s="1220"/>
      <c r="V15" s="1221"/>
      <c r="W15" s="1221"/>
      <c r="X15" s="1221"/>
      <c r="Y15" s="1221"/>
      <c r="Z15" s="1222"/>
      <c r="AA15" s="1229"/>
      <c r="AB15" s="1230"/>
      <c r="AC15" s="1230"/>
      <c r="AD15" s="1230"/>
      <c r="AE15" s="1230"/>
      <c r="AF15" s="1231"/>
      <c r="AG15" s="1237"/>
      <c r="AH15" s="1221"/>
      <c r="AI15" s="1221"/>
      <c r="AJ15" s="1221"/>
      <c r="AK15" s="1221"/>
      <c r="AL15" s="1238"/>
    </row>
    <row r="16" spans="2:38" ht="18" customHeight="1" thickBot="1">
      <c r="B16" s="1202"/>
      <c r="C16" s="1203"/>
      <c r="D16" s="1203"/>
      <c r="E16" s="1203"/>
      <c r="F16" s="1203"/>
      <c r="G16" s="1204"/>
      <c r="H16" s="1207"/>
      <c r="I16" s="1203"/>
      <c r="J16" s="1203"/>
      <c r="K16" s="1203"/>
      <c r="L16" s="1203"/>
      <c r="M16" s="1204"/>
      <c r="N16" s="1214"/>
      <c r="O16" s="1215"/>
      <c r="P16" s="1215"/>
      <c r="Q16" s="1215"/>
      <c r="R16" s="1215"/>
      <c r="S16" s="1216"/>
      <c r="U16" s="1223"/>
      <c r="V16" s="1224"/>
      <c r="W16" s="1224"/>
      <c r="X16" s="1224"/>
      <c r="Y16" s="1224"/>
      <c r="Z16" s="1225"/>
      <c r="AA16" s="1232"/>
      <c r="AB16" s="1233"/>
      <c r="AC16" s="1233"/>
      <c r="AD16" s="1233"/>
      <c r="AE16" s="1233"/>
      <c r="AF16" s="1234"/>
      <c r="AG16" s="1239"/>
      <c r="AH16" s="1224"/>
      <c r="AI16" s="1224"/>
      <c r="AJ16" s="1224"/>
      <c r="AK16" s="1224"/>
      <c r="AL16" s="1240"/>
    </row>
    <row r="17" spans="2:38" ht="8.25" customHeight="1" thickBot="1"/>
    <row r="18" spans="2:38" ht="17.45" customHeight="1">
      <c r="B18" s="1167" t="s">
        <v>202</v>
      </c>
      <c r="C18" s="1168"/>
      <c r="D18" s="1168"/>
      <c r="E18" s="1168"/>
      <c r="F18" s="1168"/>
      <c r="G18" s="1168"/>
      <c r="H18" s="1168"/>
      <c r="I18" s="1168"/>
      <c r="J18" s="1168"/>
      <c r="K18" s="1168"/>
      <c r="L18" s="1168"/>
      <c r="M18" s="1168"/>
      <c r="N18" s="1168"/>
      <c r="O18" s="1168"/>
      <c r="P18" s="1168"/>
      <c r="Q18" s="1168"/>
      <c r="R18" s="1168"/>
      <c r="S18" s="1168"/>
      <c r="T18" s="1168"/>
      <c r="U18" s="1168"/>
      <c r="V18" s="1168"/>
      <c r="W18" s="1168"/>
      <c r="X18" s="1168"/>
      <c r="Y18" s="1168"/>
      <c r="Z18" s="1168"/>
      <c r="AA18" s="1168"/>
      <c r="AB18" s="1168"/>
      <c r="AC18" s="1168"/>
      <c r="AD18" s="1168"/>
      <c r="AE18" s="1168"/>
      <c r="AF18" s="1168"/>
      <c r="AG18" s="1168"/>
      <c r="AH18" s="1168"/>
      <c r="AI18" s="1168"/>
      <c r="AJ18" s="1168"/>
      <c r="AK18" s="1168"/>
      <c r="AL18" s="1169"/>
    </row>
    <row r="19" spans="2:38" ht="17.45" customHeight="1">
      <c r="B19" s="1170"/>
      <c r="C19" s="1171"/>
      <c r="D19" s="1171"/>
      <c r="E19" s="1171"/>
      <c r="F19" s="1171"/>
      <c r="G19" s="1171"/>
      <c r="H19" s="1171"/>
      <c r="I19" s="1171"/>
      <c r="J19" s="1171"/>
      <c r="K19" s="1171"/>
      <c r="L19" s="1171"/>
      <c r="M19" s="1171"/>
      <c r="N19" s="1171"/>
      <c r="O19" s="1171"/>
      <c r="P19" s="1171"/>
      <c r="Q19" s="1171"/>
      <c r="R19" s="1171"/>
      <c r="S19" s="1171"/>
      <c r="T19" s="1171"/>
      <c r="U19" s="1171"/>
      <c r="V19" s="1171"/>
      <c r="W19" s="1171"/>
      <c r="X19" s="1171"/>
      <c r="Y19" s="1171"/>
      <c r="Z19" s="1171"/>
      <c r="AA19" s="1171"/>
      <c r="AB19" s="1171"/>
      <c r="AC19" s="1171"/>
      <c r="AD19" s="1171"/>
      <c r="AE19" s="1171"/>
      <c r="AF19" s="1171"/>
      <c r="AG19" s="1171"/>
      <c r="AH19" s="1171"/>
      <c r="AI19" s="1171"/>
      <c r="AJ19" s="1171"/>
      <c r="AK19" s="1171"/>
      <c r="AL19" s="1172"/>
    </row>
    <row r="20" spans="2:38" ht="17.45" customHeight="1">
      <c r="B20" s="1170"/>
      <c r="C20" s="1171"/>
      <c r="D20" s="1171"/>
      <c r="E20" s="1171"/>
      <c r="F20" s="1171"/>
      <c r="G20" s="1171"/>
      <c r="H20" s="1171"/>
      <c r="I20" s="1171"/>
      <c r="J20" s="1171"/>
      <c r="K20" s="1171"/>
      <c r="L20" s="1171"/>
      <c r="M20" s="1171"/>
      <c r="N20" s="1171"/>
      <c r="O20" s="1171"/>
      <c r="P20" s="1171"/>
      <c r="Q20" s="1171"/>
      <c r="R20" s="1171"/>
      <c r="S20" s="1171"/>
      <c r="T20" s="1171"/>
      <c r="U20" s="1171"/>
      <c r="V20" s="1171"/>
      <c r="W20" s="1171"/>
      <c r="X20" s="1171"/>
      <c r="Y20" s="1171"/>
      <c r="Z20" s="1171"/>
      <c r="AA20" s="1171"/>
      <c r="AB20" s="1171"/>
      <c r="AC20" s="1171"/>
      <c r="AD20" s="1171"/>
      <c r="AE20" s="1171"/>
      <c r="AF20" s="1171"/>
      <c r="AG20" s="1171"/>
      <c r="AH20" s="1171"/>
      <c r="AI20" s="1171"/>
      <c r="AJ20" s="1171"/>
      <c r="AK20" s="1171"/>
      <c r="AL20" s="1172"/>
    </row>
    <row r="21" spans="2:38" ht="17.45" customHeight="1">
      <c r="B21" s="1170"/>
      <c r="C21" s="1171"/>
      <c r="D21" s="1171"/>
      <c r="E21" s="1171"/>
      <c r="F21" s="1171"/>
      <c r="G21" s="1171"/>
      <c r="H21" s="1171"/>
      <c r="I21" s="1171"/>
      <c r="J21" s="1171"/>
      <c r="K21" s="1171"/>
      <c r="L21" s="1171"/>
      <c r="M21" s="1171"/>
      <c r="N21" s="1171"/>
      <c r="O21" s="1171"/>
      <c r="P21" s="1171"/>
      <c r="Q21" s="1171"/>
      <c r="R21" s="1171"/>
      <c r="S21" s="1171"/>
      <c r="T21" s="1171"/>
      <c r="U21" s="1171"/>
      <c r="V21" s="1171"/>
      <c r="W21" s="1171"/>
      <c r="X21" s="1171"/>
      <c r="Y21" s="1171"/>
      <c r="Z21" s="1171"/>
      <c r="AA21" s="1171"/>
      <c r="AB21" s="1171"/>
      <c r="AC21" s="1171"/>
      <c r="AD21" s="1171"/>
      <c r="AE21" s="1171"/>
      <c r="AF21" s="1171"/>
      <c r="AG21" s="1171"/>
      <c r="AH21" s="1171"/>
      <c r="AI21" s="1171"/>
      <c r="AJ21" s="1171"/>
      <c r="AK21" s="1171"/>
      <c r="AL21" s="1172"/>
    </row>
    <row r="22" spans="2:38" ht="16.5" customHeight="1">
      <c r="B22" s="1170"/>
      <c r="C22" s="1171"/>
      <c r="D22" s="1171"/>
      <c r="E22" s="1171"/>
      <c r="F22" s="1171"/>
      <c r="G22" s="1171"/>
      <c r="H22" s="1171"/>
      <c r="I22" s="1171"/>
      <c r="J22" s="1171"/>
      <c r="K22" s="1171"/>
      <c r="L22" s="1171"/>
      <c r="M22" s="1171"/>
      <c r="N22" s="1171"/>
      <c r="O22" s="1171"/>
      <c r="P22" s="1171"/>
      <c r="Q22" s="1171"/>
      <c r="R22" s="1171"/>
      <c r="S22" s="1171"/>
      <c r="T22" s="1171"/>
      <c r="U22" s="1171"/>
      <c r="V22" s="1171"/>
      <c r="W22" s="1171"/>
      <c r="X22" s="1171"/>
      <c r="Y22" s="1171"/>
      <c r="Z22" s="1171"/>
      <c r="AA22" s="1171"/>
      <c r="AB22" s="1171"/>
      <c r="AC22" s="1171"/>
      <c r="AD22" s="1171"/>
      <c r="AE22" s="1171"/>
      <c r="AF22" s="1171"/>
      <c r="AG22" s="1171"/>
      <c r="AH22" s="1171"/>
      <c r="AI22" s="1171"/>
      <c r="AJ22" s="1171"/>
      <c r="AK22" s="1171"/>
      <c r="AL22" s="1172"/>
    </row>
    <row r="23" spans="2:38" ht="14.25" customHeight="1" thickBot="1">
      <c r="B23" s="1173"/>
      <c r="C23" s="1174"/>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4"/>
      <c r="AG23" s="1174"/>
      <c r="AH23" s="1174"/>
      <c r="AI23" s="1174"/>
      <c r="AJ23" s="1174"/>
      <c r="AK23" s="1174"/>
      <c r="AL23" s="1175"/>
    </row>
    <row r="24" spans="2:38" ht="9" customHeight="1" thickBot="1"/>
    <row r="25" spans="2:38" ht="17.100000000000001" customHeight="1">
      <c r="B25" s="1176"/>
      <c r="C25" s="1178" t="s">
        <v>23</v>
      </c>
      <c r="D25" s="1178"/>
      <c r="E25" s="1178"/>
      <c r="F25" s="1178"/>
      <c r="G25" s="1178"/>
      <c r="H25" s="1178"/>
      <c r="I25" s="1178"/>
      <c r="J25" s="1178"/>
      <c r="K25" s="1178"/>
      <c r="L25" s="1178"/>
      <c r="M25" s="1178"/>
      <c r="N25" s="1178"/>
      <c r="O25" s="1178"/>
      <c r="P25" s="1178"/>
      <c r="Q25" s="1178"/>
      <c r="R25" s="1178"/>
      <c r="S25" s="1178"/>
      <c r="T25" s="1178"/>
      <c r="U25" s="1178"/>
      <c r="V25" s="1178"/>
      <c r="W25" s="1178"/>
      <c r="X25" s="1178"/>
      <c r="Y25" s="1178"/>
      <c r="Z25" s="1178"/>
      <c r="AA25" s="1180" t="s">
        <v>203</v>
      </c>
      <c r="AB25" s="1180"/>
      <c r="AC25" s="1180"/>
      <c r="AD25" s="1180"/>
      <c r="AE25" s="1180"/>
      <c r="AF25" s="1181"/>
      <c r="AG25" s="1184" t="s">
        <v>204</v>
      </c>
      <c r="AH25" s="1178"/>
      <c r="AI25" s="1178"/>
      <c r="AJ25" s="1178"/>
      <c r="AK25" s="1178"/>
      <c r="AL25" s="1185"/>
    </row>
    <row r="26" spans="2:38" ht="17.100000000000001" customHeight="1" thickBot="1">
      <c r="B26" s="1177"/>
      <c r="C26" s="1179"/>
      <c r="D26" s="1179"/>
      <c r="E26" s="1179"/>
      <c r="F26" s="1179"/>
      <c r="G26" s="1179"/>
      <c r="H26" s="1179"/>
      <c r="I26" s="1179"/>
      <c r="J26" s="1179"/>
      <c r="K26" s="1179"/>
      <c r="L26" s="1179"/>
      <c r="M26" s="1179"/>
      <c r="N26" s="1179"/>
      <c r="O26" s="1179"/>
      <c r="P26" s="1179"/>
      <c r="Q26" s="1179"/>
      <c r="R26" s="1179"/>
      <c r="S26" s="1179"/>
      <c r="T26" s="1179"/>
      <c r="U26" s="1179"/>
      <c r="V26" s="1179"/>
      <c r="W26" s="1179"/>
      <c r="X26" s="1179"/>
      <c r="Y26" s="1179"/>
      <c r="Z26" s="1179"/>
      <c r="AA26" s="1182"/>
      <c r="AB26" s="1182"/>
      <c r="AC26" s="1182"/>
      <c r="AD26" s="1182"/>
      <c r="AE26" s="1182"/>
      <c r="AF26" s="1183"/>
      <c r="AG26" s="1179"/>
      <c r="AH26" s="1179"/>
      <c r="AI26" s="1179"/>
      <c r="AJ26" s="1179"/>
      <c r="AK26" s="1179"/>
      <c r="AL26" s="1186"/>
    </row>
    <row r="27" spans="2:38" ht="15.95" customHeight="1" thickTop="1">
      <c r="B27" s="219">
        <v>1</v>
      </c>
      <c r="C27" s="1187" t="s">
        <v>205</v>
      </c>
      <c r="D27" s="1188"/>
      <c r="E27" s="1188"/>
      <c r="F27" s="1188"/>
      <c r="G27" s="1188"/>
      <c r="H27" s="1188"/>
      <c r="I27" s="1188"/>
      <c r="J27" s="1188"/>
      <c r="K27" s="1188"/>
      <c r="L27" s="1188"/>
      <c r="M27" s="1188"/>
      <c r="N27" s="1188"/>
      <c r="O27" s="1188"/>
      <c r="P27" s="1188"/>
      <c r="Q27" s="1188"/>
      <c r="R27" s="1188"/>
      <c r="S27" s="1188"/>
      <c r="T27" s="1188"/>
      <c r="U27" s="1188"/>
      <c r="V27" s="1188"/>
      <c r="W27" s="1188"/>
      <c r="X27" s="1188"/>
      <c r="Y27" s="1188"/>
      <c r="Z27" s="1189"/>
      <c r="AA27" s="1190"/>
      <c r="AB27" s="1191"/>
      <c r="AC27" s="1191"/>
      <c r="AD27" s="1191"/>
      <c r="AE27" s="1191"/>
      <c r="AF27" s="1192"/>
      <c r="AG27" s="1193"/>
      <c r="AH27" s="1194"/>
      <c r="AI27" s="1194"/>
      <c r="AJ27" s="1194"/>
      <c r="AK27" s="1194"/>
      <c r="AL27" s="1195"/>
    </row>
    <row r="28" spans="2:38" ht="15.95" customHeight="1">
      <c r="B28" s="220">
        <v>2</v>
      </c>
      <c r="C28" s="1241" t="s">
        <v>206</v>
      </c>
      <c r="D28" s="1242"/>
      <c r="E28" s="1242"/>
      <c r="F28" s="1242"/>
      <c r="G28" s="1242"/>
      <c r="H28" s="1242"/>
      <c r="I28" s="1242"/>
      <c r="J28" s="1242"/>
      <c r="K28" s="1242"/>
      <c r="L28" s="1242"/>
      <c r="M28" s="1242"/>
      <c r="N28" s="1242"/>
      <c r="O28" s="1242"/>
      <c r="P28" s="1242"/>
      <c r="Q28" s="1242"/>
      <c r="R28" s="1242"/>
      <c r="S28" s="1242"/>
      <c r="T28" s="1242"/>
      <c r="U28" s="1242"/>
      <c r="V28" s="1242"/>
      <c r="W28" s="1242"/>
      <c r="X28" s="1242"/>
      <c r="Y28" s="1242"/>
      <c r="Z28" s="1243"/>
      <c r="AA28" s="1190"/>
      <c r="AB28" s="1191"/>
      <c r="AC28" s="1191"/>
      <c r="AD28" s="1191"/>
      <c r="AE28" s="1191"/>
      <c r="AF28" s="1192"/>
      <c r="AG28" s="1244"/>
      <c r="AH28" s="1245"/>
      <c r="AI28" s="1245"/>
      <c r="AJ28" s="1245"/>
      <c r="AK28" s="1245"/>
      <c r="AL28" s="1246"/>
    </row>
    <row r="29" spans="2:38" ht="15.95" customHeight="1">
      <c r="B29" s="220">
        <v>3</v>
      </c>
      <c r="C29" s="1241" t="s">
        <v>207</v>
      </c>
      <c r="D29" s="1242"/>
      <c r="E29" s="1242"/>
      <c r="F29" s="1242"/>
      <c r="G29" s="1242"/>
      <c r="H29" s="1242"/>
      <c r="I29" s="1242"/>
      <c r="J29" s="1242"/>
      <c r="K29" s="1242"/>
      <c r="L29" s="1242"/>
      <c r="M29" s="1242"/>
      <c r="N29" s="1242"/>
      <c r="O29" s="1242"/>
      <c r="P29" s="1242"/>
      <c r="Q29" s="1242"/>
      <c r="R29" s="1242"/>
      <c r="S29" s="1242"/>
      <c r="T29" s="1242"/>
      <c r="U29" s="1242"/>
      <c r="V29" s="1242"/>
      <c r="W29" s="1242"/>
      <c r="X29" s="1242"/>
      <c r="Y29" s="1242"/>
      <c r="Z29" s="1243"/>
      <c r="AA29" s="1190"/>
      <c r="AB29" s="1191"/>
      <c r="AC29" s="1191"/>
      <c r="AD29" s="1191"/>
      <c r="AE29" s="1191"/>
      <c r="AF29" s="1192"/>
      <c r="AG29" s="1244"/>
      <c r="AH29" s="1245"/>
      <c r="AI29" s="1245"/>
      <c r="AJ29" s="1245"/>
      <c r="AK29" s="1245"/>
      <c r="AL29" s="1246"/>
    </row>
    <row r="30" spans="2:38" ht="15.95" customHeight="1">
      <c r="B30" s="220">
        <v>4</v>
      </c>
      <c r="C30" s="1241" t="s">
        <v>208</v>
      </c>
      <c r="D30" s="1242"/>
      <c r="E30" s="1242"/>
      <c r="F30" s="1242"/>
      <c r="G30" s="1242"/>
      <c r="H30" s="1242"/>
      <c r="I30" s="1242"/>
      <c r="J30" s="1242"/>
      <c r="K30" s="1242"/>
      <c r="L30" s="1242"/>
      <c r="M30" s="1242"/>
      <c r="N30" s="1242"/>
      <c r="O30" s="1242"/>
      <c r="P30" s="1242"/>
      <c r="Q30" s="1242"/>
      <c r="R30" s="1242"/>
      <c r="S30" s="1242"/>
      <c r="T30" s="1242"/>
      <c r="U30" s="1242"/>
      <c r="V30" s="1242"/>
      <c r="W30" s="1242"/>
      <c r="X30" s="1242"/>
      <c r="Y30" s="1242"/>
      <c r="Z30" s="1243"/>
      <c r="AA30" s="1190"/>
      <c r="AB30" s="1191"/>
      <c r="AC30" s="1191"/>
      <c r="AD30" s="1191"/>
      <c r="AE30" s="1191"/>
      <c r="AF30" s="1192"/>
      <c r="AG30" s="1244"/>
      <c r="AH30" s="1245"/>
      <c r="AI30" s="1245"/>
      <c r="AJ30" s="1245"/>
      <c r="AK30" s="1245"/>
      <c r="AL30" s="1246"/>
    </row>
    <row r="31" spans="2:38" ht="15.95" customHeight="1">
      <c r="B31" s="220">
        <v>5</v>
      </c>
      <c r="C31" s="1241" t="s">
        <v>209</v>
      </c>
      <c r="D31" s="1242"/>
      <c r="E31" s="1242"/>
      <c r="F31" s="1242"/>
      <c r="G31" s="1242"/>
      <c r="H31" s="1242"/>
      <c r="I31" s="1242"/>
      <c r="J31" s="1242"/>
      <c r="K31" s="1242"/>
      <c r="L31" s="1242"/>
      <c r="M31" s="1242"/>
      <c r="N31" s="1242"/>
      <c r="O31" s="1242"/>
      <c r="P31" s="1242"/>
      <c r="Q31" s="1242"/>
      <c r="R31" s="1242"/>
      <c r="S31" s="1242"/>
      <c r="T31" s="1242"/>
      <c r="U31" s="1242"/>
      <c r="V31" s="1242"/>
      <c r="W31" s="1242"/>
      <c r="X31" s="1242"/>
      <c r="Y31" s="1242"/>
      <c r="Z31" s="1243"/>
      <c r="AA31" s="1190"/>
      <c r="AB31" s="1191"/>
      <c r="AC31" s="1191"/>
      <c r="AD31" s="1191"/>
      <c r="AE31" s="1191"/>
      <c r="AF31" s="1192"/>
      <c r="AG31" s="1244"/>
      <c r="AH31" s="1245"/>
      <c r="AI31" s="1245"/>
      <c r="AJ31" s="1245"/>
      <c r="AK31" s="1245"/>
      <c r="AL31" s="1246"/>
    </row>
    <row r="32" spans="2:38" ht="15.95" customHeight="1">
      <c r="B32" s="220">
        <v>6</v>
      </c>
      <c r="C32" s="1241" t="s">
        <v>210</v>
      </c>
      <c r="D32" s="1242"/>
      <c r="E32" s="1242"/>
      <c r="F32" s="1242"/>
      <c r="G32" s="1242"/>
      <c r="H32" s="1242"/>
      <c r="I32" s="1242"/>
      <c r="J32" s="1242"/>
      <c r="K32" s="1242"/>
      <c r="L32" s="1242"/>
      <c r="M32" s="1242"/>
      <c r="N32" s="1242"/>
      <c r="O32" s="1242"/>
      <c r="P32" s="1242"/>
      <c r="Q32" s="1242"/>
      <c r="R32" s="1242"/>
      <c r="S32" s="1242"/>
      <c r="T32" s="1242"/>
      <c r="U32" s="1242"/>
      <c r="V32" s="1242"/>
      <c r="W32" s="1242"/>
      <c r="X32" s="1242"/>
      <c r="Y32" s="1242"/>
      <c r="Z32" s="1243"/>
      <c r="AA32" s="1247"/>
      <c r="AB32" s="1248"/>
      <c r="AC32" s="1248"/>
      <c r="AD32" s="1248"/>
      <c r="AE32" s="1248"/>
      <c r="AF32" s="1249"/>
      <c r="AG32" s="1244"/>
      <c r="AH32" s="1245"/>
      <c r="AI32" s="1245"/>
      <c r="AJ32" s="1245"/>
      <c r="AK32" s="1245"/>
      <c r="AL32" s="1246"/>
    </row>
    <row r="33" spans="2:38" ht="15.95" customHeight="1">
      <c r="B33" s="220">
        <v>7</v>
      </c>
      <c r="C33" s="1241" t="s">
        <v>211</v>
      </c>
      <c r="D33" s="1242"/>
      <c r="E33" s="1242"/>
      <c r="F33" s="1242"/>
      <c r="G33" s="1242"/>
      <c r="H33" s="1242"/>
      <c r="I33" s="1242"/>
      <c r="J33" s="1242"/>
      <c r="K33" s="1242"/>
      <c r="L33" s="1242"/>
      <c r="M33" s="1242"/>
      <c r="N33" s="1242"/>
      <c r="O33" s="1242"/>
      <c r="P33" s="1242"/>
      <c r="Q33" s="1242"/>
      <c r="R33" s="1242"/>
      <c r="S33" s="1242"/>
      <c r="T33" s="1242"/>
      <c r="U33" s="1242"/>
      <c r="V33" s="1242"/>
      <c r="W33" s="1242"/>
      <c r="X33" s="1242"/>
      <c r="Y33" s="1242"/>
      <c r="Z33" s="1243"/>
      <c r="AA33" s="1190"/>
      <c r="AB33" s="1191"/>
      <c r="AC33" s="1191"/>
      <c r="AD33" s="1191"/>
      <c r="AE33" s="1191"/>
      <c r="AF33" s="1192"/>
      <c r="AG33" s="1244"/>
      <c r="AH33" s="1245"/>
      <c r="AI33" s="1245"/>
      <c r="AJ33" s="1245"/>
      <c r="AK33" s="1245"/>
      <c r="AL33" s="1246"/>
    </row>
    <row r="34" spans="2:38" ht="15.95" customHeight="1">
      <c r="B34" s="220">
        <v>8</v>
      </c>
      <c r="C34" s="1241" t="s">
        <v>212</v>
      </c>
      <c r="D34" s="1242"/>
      <c r="E34" s="1242"/>
      <c r="F34" s="1242"/>
      <c r="G34" s="1242"/>
      <c r="H34" s="1242"/>
      <c r="I34" s="1242"/>
      <c r="J34" s="1242"/>
      <c r="K34" s="1242"/>
      <c r="L34" s="1242"/>
      <c r="M34" s="1242"/>
      <c r="N34" s="1242"/>
      <c r="O34" s="1242"/>
      <c r="P34" s="1242"/>
      <c r="Q34" s="1242"/>
      <c r="R34" s="1242"/>
      <c r="S34" s="1242"/>
      <c r="T34" s="1242"/>
      <c r="U34" s="1242"/>
      <c r="V34" s="1242"/>
      <c r="W34" s="1242"/>
      <c r="X34" s="1242"/>
      <c r="Y34" s="1242"/>
      <c r="Z34" s="1243"/>
      <c r="AA34" s="1247"/>
      <c r="AB34" s="1248"/>
      <c r="AC34" s="1248"/>
      <c r="AD34" s="1248"/>
      <c r="AE34" s="1248"/>
      <c r="AF34" s="1249"/>
      <c r="AG34" s="1244"/>
      <c r="AH34" s="1245"/>
      <c r="AI34" s="1245"/>
      <c r="AJ34" s="1245"/>
      <c r="AK34" s="1245"/>
      <c r="AL34" s="1246"/>
    </row>
    <row r="35" spans="2:38" ht="15.95" customHeight="1">
      <c r="B35" s="220">
        <v>9</v>
      </c>
      <c r="C35" s="1241" t="s">
        <v>213</v>
      </c>
      <c r="D35" s="1242"/>
      <c r="E35" s="1242"/>
      <c r="F35" s="1242"/>
      <c r="G35" s="1242"/>
      <c r="H35" s="1242"/>
      <c r="I35" s="1242"/>
      <c r="J35" s="1242"/>
      <c r="K35" s="1242"/>
      <c r="L35" s="1242"/>
      <c r="M35" s="1242"/>
      <c r="N35" s="1242"/>
      <c r="O35" s="1242"/>
      <c r="P35" s="1242"/>
      <c r="Q35" s="1242"/>
      <c r="R35" s="1242"/>
      <c r="S35" s="1242"/>
      <c r="T35" s="1242"/>
      <c r="U35" s="1242"/>
      <c r="V35" s="1242"/>
      <c r="W35" s="1242"/>
      <c r="X35" s="1242"/>
      <c r="Y35" s="1242"/>
      <c r="Z35" s="1243"/>
      <c r="AA35" s="1190"/>
      <c r="AB35" s="1191"/>
      <c r="AC35" s="1191"/>
      <c r="AD35" s="1191"/>
      <c r="AE35" s="1191"/>
      <c r="AF35" s="1192"/>
      <c r="AG35" s="1244"/>
      <c r="AH35" s="1245"/>
      <c r="AI35" s="1245"/>
      <c r="AJ35" s="1245"/>
      <c r="AK35" s="1245"/>
      <c r="AL35" s="1246"/>
    </row>
    <row r="36" spans="2:38" ht="15.95" customHeight="1">
      <c r="B36" s="220">
        <v>10</v>
      </c>
      <c r="C36" s="1241" t="s">
        <v>214</v>
      </c>
      <c r="D36" s="1242"/>
      <c r="E36" s="1242"/>
      <c r="F36" s="1242"/>
      <c r="G36" s="1242"/>
      <c r="H36" s="1242"/>
      <c r="I36" s="1242"/>
      <c r="J36" s="1242"/>
      <c r="K36" s="1242"/>
      <c r="L36" s="1242"/>
      <c r="M36" s="1242"/>
      <c r="N36" s="1242"/>
      <c r="O36" s="1242"/>
      <c r="P36" s="1242"/>
      <c r="Q36" s="1242"/>
      <c r="R36" s="1242"/>
      <c r="S36" s="1242"/>
      <c r="T36" s="1242"/>
      <c r="U36" s="1242"/>
      <c r="V36" s="1242"/>
      <c r="W36" s="1242"/>
      <c r="X36" s="1242"/>
      <c r="Y36" s="1242"/>
      <c r="Z36" s="1243"/>
      <c r="AA36" s="1247"/>
      <c r="AB36" s="1248"/>
      <c r="AC36" s="1248"/>
      <c r="AD36" s="1248"/>
      <c r="AE36" s="1248"/>
      <c r="AF36" s="1249"/>
      <c r="AG36" s="1244"/>
      <c r="AH36" s="1245"/>
      <c r="AI36" s="1245"/>
      <c r="AJ36" s="1245"/>
      <c r="AK36" s="1245"/>
      <c r="AL36" s="1246"/>
    </row>
    <row r="37" spans="2:38" ht="15.95" customHeight="1">
      <c r="B37" s="220">
        <v>11</v>
      </c>
      <c r="C37" s="1241" t="s">
        <v>215</v>
      </c>
      <c r="D37" s="1242"/>
      <c r="E37" s="1242"/>
      <c r="F37" s="1242"/>
      <c r="G37" s="1242"/>
      <c r="H37" s="1242"/>
      <c r="I37" s="1242"/>
      <c r="J37" s="1242"/>
      <c r="K37" s="1242"/>
      <c r="L37" s="1242"/>
      <c r="M37" s="1242"/>
      <c r="N37" s="1242"/>
      <c r="O37" s="1242"/>
      <c r="P37" s="1242"/>
      <c r="Q37" s="1242"/>
      <c r="R37" s="1242"/>
      <c r="S37" s="1242"/>
      <c r="T37" s="1242"/>
      <c r="U37" s="1242"/>
      <c r="V37" s="1242"/>
      <c r="W37" s="1242"/>
      <c r="X37" s="1242"/>
      <c r="Y37" s="1242"/>
      <c r="Z37" s="1243"/>
      <c r="AA37" s="1190"/>
      <c r="AB37" s="1191"/>
      <c r="AC37" s="1191"/>
      <c r="AD37" s="1191"/>
      <c r="AE37" s="1191"/>
      <c r="AF37" s="1192"/>
      <c r="AG37" s="1244"/>
      <c r="AH37" s="1245"/>
      <c r="AI37" s="1245"/>
      <c r="AJ37" s="1245"/>
      <c r="AK37" s="1245"/>
      <c r="AL37" s="1246"/>
    </row>
    <row r="38" spans="2:38" ht="15.95" customHeight="1">
      <c r="B38" s="220">
        <v>12</v>
      </c>
      <c r="C38" s="1241" t="s">
        <v>216</v>
      </c>
      <c r="D38" s="1242"/>
      <c r="E38" s="1242"/>
      <c r="F38" s="1242"/>
      <c r="G38" s="1242"/>
      <c r="H38" s="1242"/>
      <c r="I38" s="1242"/>
      <c r="J38" s="1242"/>
      <c r="K38" s="1242"/>
      <c r="L38" s="1242"/>
      <c r="M38" s="1242"/>
      <c r="N38" s="1242"/>
      <c r="O38" s="1242"/>
      <c r="P38" s="1242"/>
      <c r="Q38" s="1242"/>
      <c r="R38" s="1242"/>
      <c r="S38" s="1242"/>
      <c r="T38" s="1242"/>
      <c r="U38" s="1242"/>
      <c r="V38" s="1242"/>
      <c r="W38" s="1242"/>
      <c r="X38" s="1242"/>
      <c r="Y38" s="1242"/>
      <c r="Z38" s="1243"/>
      <c r="AA38" s="1247"/>
      <c r="AB38" s="1248"/>
      <c r="AC38" s="1248"/>
      <c r="AD38" s="1248"/>
      <c r="AE38" s="1248"/>
      <c r="AF38" s="1249"/>
      <c r="AG38" s="1244"/>
      <c r="AH38" s="1245"/>
      <c r="AI38" s="1245"/>
      <c r="AJ38" s="1245"/>
      <c r="AK38" s="1245"/>
      <c r="AL38" s="1246"/>
    </row>
    <row r="39" spans="2:38" ht="15.95" customHeight="1">
      <c r="B39" s="220">
        <v>13</v>
      </c>
      <c r="C39" s="1241" t="s">
        <v>217</v>
      </c>
      <c r="D39" s="1242"/>
      <c r="E39" s="1242"/>
      <c r="F39" s="1242"/>
      <c r="G39" s="1242"/>
      <c r="H39" s="1242"/>
      <c r="I39" s="1242"/>
      <c r="J39" s="1242"/>
      <c r="K39" s="1242"/>
      <c r="L39" s="1242"/>
      <c r="M39" s="1242"/>
      <c r="N39" s="1242"/>
      <c r="O39" s="1242"/>
      <c r="P39" s="1242"/>
      <c r="Q39" s="1242"/>
      <c r="R39" s="1242"/>
      <c r="S39" s="1242"/>
      <c r="T39" s="1242"/>
      <c r="U39" s="1242"/>
      <c r="V39" s="1242"/>
      <c r="W39" s="1242"/>
      <c r="X39" s="1242"/>
      <c r="Y39" s="1242"/>
      <c r="Z39" s="1243"/>
      <c r="AA39" s="1247"/>
      <c r="AB39" s="1248"/>
      <c r="AC39" s="1248"/>
      <c r="AD39" s="1248"/>
      <c r="AE39" s="1248"/>
      <c r="AF39" s="1249"/>
      <c r="AG39" s="1244"/>
      <c r="AH39" s="1245"/>
      <c r="AI39" s="1245"/>
      <c r="AJ39" s="1245"/>
      <c r="AK39" s="1245"/>
      <c r="AL39" s="1246"/>
    </row>
    <row r="40" spans="2:38" ht="15.95" customHeight="1">
      <c r="B40" s="220">
        <v>14</v>
      </c>
      <c r="C40" s="1241" t="s">
        <v>218</v>
      </c>
      <c r="D40" s="1242"/>
      <c r="E40" s="1242"/>
      <c r="F40" s="1242"/>
      <c r="G40" s="1242"/>
      <c r="H40" s="1242"/>
      <c r="I40" s="1242"/>
      <c r="J40" s="1242"/>
      <c r="K40" s="1242"/>
      <c r="L40" s="1242"/>
      <c r="M40" s="1242"/>
      <c r="N40" s="1242"/>
      <c r="O40" s="1242"/>
      <c r="P40" s="1242"/>
      <c r="Q40" s="1242"/>
      <c r="R40" s="1242"/>
      <c r="S40" s="1242"/>
      <c r="T40" s="1242"/>
      <c r="U40" s="1242"/>
      <c r="V40" s="1242"/>
      <c r="W40" s="1242"/>
      <c r="X40" s="1242"/>
      <c r="Y40" s="1242"/>
      <c r="Z40" s="1243"/>
      <c r="AA40" s="1247"/>
      <c r="AB40" s="1248"/>
      <c r="AC40" s="1248"/>
      <c r="AD40" s="1248"/>
      <c r="AE40" s="1248"/>
      <c r="AF40" s="1249"/>
      <c r="AG40" s="1244"/>
      <c r="AH40" s="1245"/>
      <c r="AI40" s="1245"/>
      <c r="AJ40" s="1245"/>
      <c r="AK40" s="1245"/>
      <c r="AL40" s="1246"/>
    </row>
    <row r="41" spans="2:38" ht="15" customHeight="1">
      <c r="B41" s="220">
        <v>15</v>
      </c>
      <c r="C41" s="1241" t="s">
        <v>219</v>
      </c>
      <c r="D41" s="1242"/>
      <c r="E41" s="1242"/>
      <c r="F41" s="1242"/>
      <c r="G41" s="1242"/>
      <c r="H41" s="1242"/>
      <c r="I41" s="1242"/>
      <c r="J41" s="1242"/>
      <c r="K41" s="1242"/>
      <c r="L41" s="1242"/>
      <c r="M41" s="1242"/>
      <c r="N41" s="1242"/>
      <c r="O41" s="1242"/>
      <c r="P41" s="1242"/>
      <c r="Q41" s="1242"/>
      <c r="R41" s="1242"/>
      <c r="S41" s="1242"/>
      <c r="T41" s="1242"/>
      <c r="U41" s="1242"/>
      <c r="V41" s="1242"/>
      <c r="W41" s="1242"/>
      <c r="X41" s="1242"/>
      <c r="Y41" s="1242"/>
      <c r="Z41" s="1243"/>
      <c r="AA41" s="1190"/>
      <c r="AB41" s="1191"/>
      <c r="AC41" s="1191"/>
      <c r="AD41" s="1191"/>
      <c r="AE41" s="1191"/>
      <c r="AF41" s="1192"/>
      <c r="AG41" s="1244"/>
      <c r="AH41" s="1245"/>
      <c r="AI41" s="1245"/>
      <c r="AJ41" s="1245"/>
      <c r="AK41" s="1245"/>
      <c r="AL41" s="1246"/>
    </row>
    <row r="42" spans="2:38" ht="15" customHeight="1">
      <c r="B42" s="220">
        <v>16</v>
      </c>
      <c r="C42" s="1241"/>
      <c r="D42" s="1242"/>
      <c r="E42" s="1242"/>
      <c r="F42" s="1242"/>
      <c r="G42" s="1242"/>
      <c r="H42" s="1242"/>
      <c r="I42" s="1242"/>
      <c r="J42" s="1242"/>
      <c r="K42" s="1242"/>
      <c r="L42" s="1242"/>
      <c r="M42" s="1242"/>
      <c r="N42" s="1242"/>
      <c r="O42" s="1242"/>
      <c r="P42" s="1242"/>
      <c r="Q42" s="1242"/>
      <c r="R42" s="1242"/>
      <c r="S42" s="1242"/>
      <c r="T42" s="1242"/>
      <c r="U42" s="1242"/>
      <c r="V42" s="1242"/>
      <c r="W42" s="1242"/>
      <c r="X42" s="1242"/>
      <c r="Y42" s="1242"/>
      <c r="Z42" s="1243"/>
      <c r="AA42" s="221"/>
      <c r="AB42" s="222"/>
      <c r="AC42" s="222"/>
      <c r="AD42" s="222"/>
      <c r="AE42" s="222"/>
      <c r="AF42" s="224"/>
      <c r="AG42" s="221"/>
      <c r="AH42" s="222"/>
      <c r="AI42" s="222"/>
      <c r="AJ42" s="222"/>
      <c r="AK42" s="222"/>
      <c r="AL42" s="223"/>
    </row>
    <row r="43" spans="2:38" ht="15" customHeight="1">
      <c r="B43" s="220">
        <v>17</v>
      </c>
      <c r="C43" s="1241"/>
      <c r="D43" s="1242"/>
      <c r="E43" s="1242"/>
      <c r="F43" s="1242"/>
      <c r="G43" s="1242"/>
      <c r="H43" s="1242"/>
      <c r="I43" s="1242"/>
      <c r="J43" s="1242"/>
      <c r="K43" s="1242"/>
      <c r="L43" s="1242"/>
      <c r="M43" s="1242"/>
      <c r="N43" s="1242"/>
      <c r="O43" s="1242"/>
      <c r="P43" s="1242"/>
      <c r="Q43" s="1242"/>
      <c r="R43" s="1242"/>
      <c r="S43" s="1242"/>
      <c r="T43" s="1242"/>
      <c r="U43" s="1242"/>
      <c r="V43" s="1242"/>
      <c r="W43" s="1242"/>
      <c r="X43" s="1242"/>
      <c r="Y43" s="1242"/>
      <c r="Z43" s="1243"/>
      <c r="AA43" s="221"/>
      <c r="AB43" s="222"/>
      <c r="AC43" s="222"/>
      <c r="AD43" s="222"/>
      <c r="AE43" s="222"/>
      <c r="AF43" s="224"/>
      <c r="AG43" s="221"/>
      <c r="AH43" s="222"/>
      <c r="AI43" s="222"/>
      <c r="AJ43" s="222"/>
      <c r="AK43" s="222"/>
      <c r="AL43" s="223"/>
    </row>
    <row r="44" spans="2:38" ht="15" customHeight="1">
      <c r="B44" s="220">
        <v>18</v>
      </c>
      <c r="C44" s="1241"/>
      <c r="D44" s="1242"/>
      <c r="E44" s="1242"/>
      <c r="F44" s="1242"/>
      <c r="G44" s="1242"/>
      <c r="H44" s="1242"/>
      <c r="I44" s="1242"/>
      <c r="J44" s="1242"/>
      <c r="K44" s="1242"/>
      <c r="L44" s="1242"/>
      <c r="M44" s="1242"/>
      <c r="N44" s="1242"/>
      <c r="O44" s="1242"/>
      <c r="P44" s="1242"/>
      <c r="Q44" s="1242"/>
      <c r="R44" s="1242"/>
      <c r="S44" s="1242"/>
      <c r="T44" s="1242"/>
      <c r="U44" s="1242"/>
      <c r="V44" s="1242"/>
      <c r="W44" s="1242"/>
      <c r="X44" s="1242"/>
      <c r="Y44" s="1242"/>
      <c r="Z44" s="1243"/>
      <c r="AA44" s="221"/>
      <c r="AB44" s="222"/>
      <c r="AC44" s="222"/>
      <c r="AD44" s="222"/>
      <c r="AE44" s="222"/>
      <c r="AF44" s="224"/>
      <c r="AG44" s="221"/>
      <c r="AH44" s="222"/>
      <c r="AI44" s="222"/>
      <c r="AJ44" s="222"/>
      <c r="AK44" s="222"/>
      <c r="AL44" s="223"/>
    </row>
    <row r="45" spans="2:38" ht="15" customHeight="1">
      <c r="B45" s="220">
        <v>19</v>
      </c>
      <c r="C45" s="1241"/>
      <c r="D45" s="1242"/>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3"/>
      <c r="AA45" s="1244"/>
      <c r="AB45" s="1245"/>
      <c r="AC45" s="1245"/>
      <c r="AD45" s="1245"/>
      <c r="AE45" s="1245"/>
      <c r="AF45" s="1250"/>
      <c r="AG45" s="1244"/>
      <c r="AH45" s="1245"/>
      <c r="AI45" s="1245"/>
      <c r="AJ45" s="1245"/>
      <c r="AK45" s="1245"/>
      <c r="AL45" s="1246"/>
    </row>
    <row r="46" spans="2:38" ht="15" customHeight="1" thickBot="1">
      <c r="B46" s="225">
        <v>20</v>
      </c>
      <c r="C46" s="1260"/>
      <c r="D46" s="1261"/>
      <c r="E46" s="1261"/>
      <c r="F46" s="1261"/>
      <c r="G46" s="1261"/>
      <c r="H46" s="1261"/>
      <c r="I46" s="1261"/>
      <c r="J46" s="1261"/>
      <c r="K46" s="1261"/>
      <c r="L46" s="1261"/>
      <c r="M46" s="1261"/>
      <c r="N46" s="1261"/>
      <c r="O46" s="1261"/>
      <c r="P46" s="1261"/>
      <c r="Q46" s="1261"/>
      <c r="R46" s="1261"/>
      <c r="S46" s="1261"/>
      <c r="T46" s="1261"/>
      <c r="U46" s="1261"/>
      <c r="V46" s="1261"/>
      <c r="W46" s="1261"/>
      <c r="X46" s="1261"/>
      <c r="Y46" s="1261"/>
      <c r="Z46" s="1262"/>
      <c r="AA46" s="1263"/>
      <c r="AB46" s="1264"/>
      <c r="AC46" s="1264"/>
      <c r="AD46" s="1264"/>
      <c r="AE46" s="1264"/>
      <c r="AF46" s="1265"/>
      <c r="AG46" s="1263"/>
      <c r="AH46" s="1264"/>
      <c r="AI46" s="1264"/>
      <c r="AJ46" s="1264"/>
      <c r="AK46" s="1264"/>
      <c r="AL46" s="1266"/>
    </row>
    <row r="47" spans="2:38" ht="5.25" customHeight="1">
      <c r="B47" s="212"/>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12"/>
      <c r="AB47" s="212"/>
      <c r="AC47" s="212"/>
      <c r="AD47" s="212"/>
      <c r="AE47" s="212"/>
      <c r="AF47" s="212"/>
      <c r="AG47" s="212"/>
      <c r="AH47" s="212"/>
      <c r="AI47" s="212"/>
      <c r="AJ47" s="212"/>
      <c r="AK47" s="212"/>
      <c r="AL47" s="212"/>
    </row>
    <row r="48" spans="2:38" ht="15" customHeight="1">
      <c r="B48" s="1267" t="s">
        <v>37</v>
      </c>
      <c r="C48" s="1267"/>
      <c r="D48" s="1267"/>
      <c r="E48" s="1267"/>
      <c r="F48" s="1267"/>
      <c r="G48" s="1267"/>
      <c r="H48" s="1267"/>
      <c r="I48" s="1267"/>
      <c r="J48" s="1267"/>
      <c r="K48" s="1267"/>
      <c r="L48" s="1267"/>
      <c r="M48" s="1267"/>
      <c r="N48" s="1267"/>
      <c r="O48" s="1267"/>
      <c r="P48" s="1267"/>
      <c r="Q48" s="1267"/>
      <c r="R48" s="1267"/>
      <c r="S48" s="1267"/>
      <c r="T48" s="1267"/>
      <c r="U48" s="1267"/>
      <c r="V48" s="1267"/>
      <c r="W48" s="1267"/>
      <c r="X48" s="1267"/>
      <c r="Y48" s="1267"/>
      <c r="Z48" s="1267"/>
    </row>
    <row r="49" spans="2:38" ht="3" customHeight="1" thickBot="1">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row>
    <row r="50" spans="2:38" ht="18" customHeight="1">
      <c r="B50" s="1167" t="s">
        <v>38</v>
      </c>
      <c r="C50" s="1268"/>
      <c r="D50" s="1268"/>
      <c r="E50" s="1268"/>
      <c r="F50" s="1268"/>
      <c r="G50" s="1268"/>
      <c r="H50" s="1268"/>
      <c r="I50" s="1268"/>
      <c r="J50" s="1268"/>
      <c r="K50" s="1268"/>
      <c r="L50" s="1268"/>
      <c r="M50" s="1268"/>
      <c r="N50" s="1268"/>
      <c r="O50" s="1268"/>
      <c r="P50" s="1268"/>
      <c r="Q50" s="1268"/>
      <c r="R50" s="1268"/>
      <c r="S50" s="1268"/>
      <c r="T50" s="1268"/>
      <c r="U50" s="1268"/>
      <c r="V50" s="1268"/>
      <c r="W50" s="1268"/>
      <c r="X50" s="1268"/>
      <c r="Y50" s="1268"/>
      <c r="Z50" s="1269"/>
      <c r="AA50" s="1276" t="s">
        <v>220</v>
      </c>
      <c r="AB50" s="1277"/>
      <c r="AC50" s="1277"/>
      <c r="AD50" s="1277"/>
      <c r="AE50" s="1277"/>
      <c r="AF50" s="1278"/>
      <c r="AG50" s="1276" t="s">
        <v>40</v>
      </c>
      <c r="AH50" s="1277"/>
      <c r="AI50" s="1277"/>
      <c r="AJ50" s="1277"/>
      <c r="AK50" s="1277"/>
      <c r="AL50" s="1279"/>
    </row>
    <row r="51" spans="2:38" ht="21.75" customHeight="1">
      <c r="B51" s="1270"/>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2"/>
      <c r="AA51" s="1280"/>
      <c r="AB51" s="1281"/>
      <c r="AC51" s="1281"/>
      <c r="AD51" s="1281"/>
      <c r="AE51" s="1281"/>
      <c r="AF51" s="1282"/>
      <c r="AG51" s="1280"/>
      <c r="AH51" s="1281"/>
      <c r="AI51" s="1281"/>
      <c r="AJ51" s="1281"/>
      <c r="AK51" s="1281"/>
      <c r="AL51" s="1286"/>
    </row>
    <row r="52" spans="2:38" ht="21.75" customHeight="1" thickBot="1">
      <c r="B52" s="1273"/>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5"/>
      <c r="AA52" s="1283"/>
      <c r="AB52" s="1284"/>
      <c r="AC52" s="1284"/>
      <c r="AD52" s="1284"/>
      <c r="AE52" s="1284"/>
      <c r="AF52" s="1285"/>
      <c r="AG52" s="1283"/>
      <c r="AH52" s="1284"/>
      <c r="AI52" s="1284"/>
      <c r="AJ52" s="1284"/>
      <c r="AK52" s="1284"/>
      <c r="AL52" s="1287"/>
    </row>
    <row r="53" spans="2:38" ht="24" customHeight="1">
      <c r="AL53" s="228" t="s">
        <v>46</v>
      </c>
    </row>
    <row r="54" spans="2:38" ht="15" customHeight="1"/>
    <row r="55" spans="2:38" ht="18" customHeight="1">
      <c r="B55" s="210"/>
      <c r="C55" s="210"/>
      <c r="F55" s="211"/>
      <c r="G55" s="212"/>
      <c r="H55" s="212"/>
      <c r="J55" s="213"/>
      <c r="M55" s="213" t="s">
        <v>221</v>
      </c>
      <c r="W55" s="214" t="s">
        <v>1</v>
      </c>
      <c r="Z55" s="1143">
        <v>23007</v>
      </c>
      <c r="AA55" s="1143"/>
      <c r="AB55" s="1143"/>
      <c r="AC55" s="1143"/>
      <c r="AD55" s="215"/>
      <c r="AE55" s="215"/>
      <c r="AG55" s="214" t="s">
        <v>177</v>
      </c>
    </row>
    <row r="56" spans="2:38" ht="20.25" customHeight="1" thickBot="1">
      <c r="B56" s="1251" t="s">
        <v>3</v>
      </c>
      <c r="C56" s="1251"/>
      <c r="D56" s="1251"/>
      <c r="E56" s="1251"/>
      <c r="F56" s="1251"/>
      <c r="G56" s="1251"/>
      <c r="H56" s="1251"/>
      <c r="I56" s="1251"/>
      <c r="J56" s="1251"/>
      <c r="K56" s="1251"/>
      <c r="L56" s="1251"/>
      <c r="M56" s="1251"/>
      <c r="N56" s="1251"/>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row>
    <row r="57" spans="2:38" ht="48" customHeight="1">
      <c r="B57" s="1252"/>
      <c r="C57" s="1253"/>
      <c r="D57" s="1253"/>
      <c r="E57" s="1253"/>
      <c r="F57" s="1253"/>
      <c r="G57" s="1253"/>
      <c r="H57" s="1253"/>
      <c r="I57" s="1253"/>
      <c r="J57" s="1253"/>
      <c r="K57" s="1253"/>
      <c r="L57" s="1253"/>
      <c r="M57" s="1253"/>
      <c r="N57" s="1253"/>
      <c r="O57" s="1253"/>
      <c r="P57" s="1253"/>
      <c r="Q57" s="1253"/>
      <c r="R57" s="1253"/>
      <c r="S57" s="1253"/>
      <c r="T57" s="1253" t="s">
        <v>222</v>
      </c>
      <c r="U57" s="1253"/>
      <c r="V57" s="1253"/>
      <c r="W57" s="1253"/>
      <c r="X57" s="1253"/>
      <c r="Y57" s="1253"/>
      <c r="Z57" s="1253"/>
      <c r="AA57" s="1253"/>
      <c r="AB57" s="1253"/>
      <c r="AC57" s="1253"/>
      <c r="AD57" s="1253"/>
      <c r="AE57" s="1253"/>
      <c r="AF57" s="1253"/>
      <c r="AG57" s="1253"/>
      <c r="AH57" s="1253"/>
      <c r="AI57" s="1253"/>
      <c r="AJ57" s="1253"/>
      <c r="AK57" s="1253"/>
      <c r="AL57" s="1254"/>
    </row>
    <row r="58" spans="2:38" ht="42" customHeight="1" thickBot="1">
      <c r="B58" s="1255" t="s">
        <v>223</v>
      </c>
      <c r="C58" s="1256"/>
      <c r="D58" s="1256"/>
      <c r="E58" s="1256"/>
      <c r="F58" s="1256"/>
      <c r="G58" s="1256"/>
      <c r="H58" s="1256"/>
      <c r="I58" s="1256"/>
      <c r="J58" s="1256"/>
      <c r="K58" s="1256"/>
      <c r="L58" s="1256"/>
      <c r="M58" s="1256"/>
      <c r="N58" s="1256"/>
      <c r="O58" s="1256"/>
      <c r="P58" s="1256"/>
      <c r="Q58" s="1256"/>
      <c r="R58" s="1256"/>
      <c r="S58" s="1256"/>
      <c r="T58" s="1257" t="s">
        <v>224</v>
      </c>
      <c r="U58" s="1258"/>
      <c r="V58" s="1258"/>
      <c r="W58" s="1258"/>
      <c r="X58" s="1258"/>
      <c r="Y58" s="1258"/>
      <c r="Z58" s="1258"/>
      <c r="AA58" s="1258"/>
      <c r="AB58" s="1258"/>
      <c r="AC58" s="1258"/>
      <c r="AD58" s="1258"/>
      <c r="AE58" s="1258"/>
      <c r="AF58" s="1258"/>
      <c r="AG58" s="1258"/>
      <c r="AH58" s="1258"/>
      <c r="AI58" s="1258"/>
      <c r="AJ58" s="1258"/>
      <c r="AK58" s="1258"/>
      <c r="AL58" s="1259"/>
    </row>
    <row r="59" spans="2:38" ht="30" customHeight="1" thickBot="1">
      <c r="B59" s="229"/>
      <c r="C59" s="1288" t="s">
        <v>42</v>
      </c>
      <c r="D59" s="1289"/>
      <c r="E59" s="1289"/>
      <c r="F59" s="1289"/>
      <c r="G59" s="1289"/>
      <c r="H59" s="1289"/>
      <c r="I59" s="1289"/>
      <c r="J59" s="1289"/>
      <c r="K59" s="1289"/>
      <c r="L59" s="1289"/>
      <c r="M59" s="1290"/>
      <c r="N59" s="1291" t="s">
        <v>225</v>
      </c>
      <c r="O59" s="1292"/>
      <c r="P59" s="1292"/>
      <c r="Q59" s="1292"/>
      <c r="R59" s="1292"/>
      <c r="S59" s="1293"/>
      <c r="T59" s="1291" t="s">
        <v>226</v>
      </c>
      <c r="U59" s="1292"/>
      <c r="V59" s="1292"/>
      <c r="W59" s="1293"/>
      <c r="X59" s="1288" t="s">
        <v>44</v>
      </c>
      <c r="Y59" s="1289"/>
      <c r="Z59" s="1289"/>
      <c r="AA59" s="1289"/>
      <c r="AB59" s="1289"/>
      <c r="AC59" s="1289"/>
      <c r="AD59" s="1289"/>
      <c r="AE59" s="1289"/>
      <c r="AF59" s="1289"/>
      <c r="AG59" s="1289"/>
      <c r="AH59" s="1290"/>
      <c r="AI59" s="1291" t="s">
        <v>227</v>
      </c>
      <c r="AJ59" s="1292"/>
      <c r="AK59" s="1292"/>
      <c r="AL59" s="1294"/>
    </row>
    <row r="60" spans="2:38" ht="28.5" customHeight="1" thickTop="1">
      <c r="B60" s="230">
        <v>1</v>
      </c>
      <c r="C60" s="1295"/>
      <c r="D60" s="1295"/>
      <c r="E60" s="1295"/>
      <c r="F60" s="1295"/>
      <c r="G60" s="1295"/>
      <c r="H60" s="1295"/>
      <c r="I60" s="1295"/>
      <c r="J60" s="1295"/>
      <c r="K60" s="1295"/>
      <c r="L60" s="1295"/>
      <c r="M60" s="1295"/>
      <c r="N60" s="1296"/>
      <c r="O60" s="1296"/>
      <c r="P60" s="1296"/>
      <c r="Q60" s="1296"/>
      <c r="R60" s="1296"/>
      <c r="S60" s="1296"/>
      <c r="T60" s="1297"/>
      <c r="U60" s="1297"/>
      <c r="V60" s="1297"/>
      <c r="W60" s="1297"/>
      <c r="X60" s="1296"/>
      <c r="Y60" s="1296"/>
      <c r="Z60" s="1296"/>
      <c r="AA60" s="1296"/>
      <c r="AB60" s="1296"/>
      <c r="AC60" s="1296"/>
      <c r="AD60" s="1296"/>
      <c r="AE60" s="1296"/>
      <c r="AF60" s="1296"/>
      <c r="AG60" s="1296"/>
      <c r="AH60" s="1296"/>
      <c r="AI60" s="1296"/>
      <c r="AJ60" s="1296"/>
      <c r="AK60" s="1296"/>
      <c r="AL60" s="1298"/>
    </row>
    <row r="61" spans="2:38" ht="28.5" customHeight="1">
      <c r="B61" s="231">
        <v>2</v>
      </c>
      <c r="C61" s="1299"/>
      <c r="D61" s="1299"/>
      <c r="E61" s="1299"/>
      <c r="F61" s="1299"/>
      <c r="G61" s="1299"/>
      <c r="H61" s="1299"/>
      <c r="I61" s="1299"/>
      <c r="J61" s="1299"/>
      <c r="K61" s="1299"/>
      <c r="L61" s="1299"/>
      <c r="M61" s="1299"/>
      <c r="N61" s="1300"/>
      <c r="O61" s="1300"/>
      <c r="P61" s="1300"/>
      <c r="Q61" s="1300"/>
      <c r="R61" s="1300"/>
      <c r="S61" s="1300"/>
      <c r="T61" s="1297"/>
      <c r="U61" s="1297"/>
      <c r="V61" s="1297"/>
      <c r="W61" s="1297"/>
      <c r="X61" s="1300"/>
      <c r="Y61" s="1300"/>
      <c r="Z61" s="1300"/>
      <c r="AA61" s="1300"/>
      <c r="AB61" s="1300"/>
      <c r="AC61" s="1300"/>
      <c r="AD61" s="1300"/>
      <c r="AE61" s="1300"/>
      <c r="AF61" s="1300"/>
      <c r="AG61" s="1300"/>
      <c r="AH61" s="1300"/>
      <c r="AI61" s="1300"/>
      <c r="AJ61" s="1300"/>
      <c r="AK61" s="1300"/>
      <c r="AL61" s="1301"/>
    </row>
    <row r="62" spans="2:38" ht="28.5" customHeight="1">
      <c r="B62" s="231">
        <v>3</v>
      </c>
      <c r="C62" s="1299"/>
      <c r="D62" s="1299"/>
      <c r="E62" s="1299"/>
      <c r="F62" s="1299"/>
      <c r="G62" s="1299"/>
      <c r="H62" s="1299"/>
      <c r="I62" s="1299"/>
      <c r="J62" s="1299"/>
      <c r="K62" s="1299"/>
      <c r="L62" s="1299"/>
      <c r="M62" s="1299"/>
      <c r="N62" s="1300"/>
      <c r="O62" s="1300"/>
      <c r="P62" s="1300"/>
      <c r="Q62" s="1300"/>
      <c r="R62" s="1300"/>
      <c r="S62" s="1300"/>
      <c r="T62" s="1297"/>
      <c r="U62" s="1297"/>
      <c r="V62" s="1297"/>
      <c r="W62" s="1297"/>
      <c r="X62" s="1300"/>
      <c r="Y62" s="1300"/>
      <c r="Z62" s="1300"/>
      <c r="AA62" s="1300"/>
      <c r="AB62" s="1300"/>
      <c r="AC62" s="1300"/>
      <c r="AD62" s="1300"/>
      <c r="AE62" s="1300"/>
      <c r="AF62" s="1300"/>
      <c r="AG62" s="1300"/>
      <c r="AH62" s="1300"/>
      <c r="AI62" s="1300"/>
      <c r="AJ62" s="1300"/>
      <c r="AK62" s="1300"/>
      <c r="AL62" s="1301"/>
    </row>
    <row r="63" spans="2:38" ht="28.5" customHeight="1">
      <c r="B63" s="231">
        <v>4</v>
      </c>
      <c r="C63" s="1299"/>
      <c r="D63" s="1299"/>
      <c r="E63" s="1299"/>
      <c r="F63" s="1299"/>
      <c r="G63" s="1299"/>
      <c r="H63" s="1299"/>
      <c r="I63" s="1299"/>
      <c r="J63" s="1299"/>
      <c r="K63" s="1299"/>
      <c r="L63" s="1299"/>
      <c r="M63" s="1299"/>
      <c r="N63" s="1300"/>
      <c r="O63" s="1300"/>
      <c r="P63" s="1300"/>
      <c r="Q63" s="1300"/>
      <c r="R63" s="1300"/>
      <c r="S63" s="1300"/>
      <c r="T63" s="1297"/>
      <c r="U63" s="1297"/>
      <c r="V63" s="1297"/>
      <c r="W63" s="1297"/>
      <c r="X63" s="1300"/>
      <c r="Y63" s="1300"/>
      <c r="Z63" s="1300"/>
      <c r="AA63" s="1300"/>
      <c r="AB63" s="1300"/>
      <c r="AC63" s="1300"/>
      <c r="AD63" s="1300"/>
      <c r="AE63" s="1300"/>
      <c r="AF63" s="1300"/>
      <c r="AG63" s="1300"/>
      <c r="AH63" s="1300"/>
      <c r="AI63" s="1300"/>
      <c r="AJ63" s="1300"/>
      <c r="AK63" s="1300"/>
      <c r="AL63" s="1301"/>
    </row>
    <row r="64" spans="2:38" ht="28.5" customHeight="1">
      <c r="B64" s="231">
        <v>5</v>
      </c>
      <c r="C64" s="1299"/>
      <c r="D64" s="1299"/>
      <c r="E64" s="1299"/>
      <c r="F64" s="1299"/>
      <c r="G64" s="1299"/>
      <c r="H64" s="1299"/>
      <c r="I64" s="1299"/>
      <c r="J64" s="1299"/>
      <c r="K64" s="1299"/>
      <c r="L64" s="1299"/>
      <c r="M64" s="1299"/>
      <c r="N64" s="1300"/>
      <c r="O64" s="1300"/>
      <c r="P64" s="1300"/>
      <c r="Q64" s="1300"/>
      <c r="R64" s="1300"/>
      <c r="S64" s="1300"/>
      <c r="T64" s="1297"/>
      <c r="U64" s="1297"/>
      <c r="V64" s="1297"/>
      <c r="W64" s="1297"/>
      <c r="X64" s="1300"/>
      <c r="Y64" s="1300"/>
      <c r="Z64" s="1300"/>
      <c r="AA64" s="1300"/>
      <c r="AB64" s="1300"/>
      <c r="AC64" s="1300"/>
      <c r="AD64" s="1300"/>
      <c r="AE64" s="1300"/>
      <c r="AF64" s="1300"/>
      <c r="AG64" s="1300"/>
      <c r="AH64" s="1300"/>
      <c r="AI64" s="1300"/>
      <c r="AJ64" s="1300"/>
      <c r="AK64" s="1300"/>
      <c r="AL64" s="1301"/>
    </row>
    <row r="65" spans="2:38" ht="28.5" customHeight="1">
      <c r="B65" s="231">
        <v>6</v>
      </c>
      <c r="C65" s="1299"/>
      <c r="D65" s="1299"/>
      <c r="E65" s="1299"/>
      <c r="F65" s="1299"/>
      <c r="G65" s="1299"/>
      <c r="H65" s="1299"/>
      <c r="I65" s="1299"/>
      <c r="J65" s="1299"/>
      <c r="K65" s="1299"/>
      <c r="L65" s="1299"/>
      <c r="M65" s="1299"/>
      <c r="N65" s="1300"/>
      <c r="O65" s="1300"/>
      <c r="P65" s="1300"/>
      <c r="Q65" s="1300"/>
      <c r="R65" s="1300"/>
      <c r="S65" s="1300"/>
      <c r="T65" s="1297"/>
      <c r="U65" s="1297"/>
      <c r="V65" s="1297"/>
      <c r="W65" s="1297"/>
      <c r="X65" s="1300"/>
      <c r="Y65" s="1300"/>
      <c r="Z65" s="1300"/>
      <c r="AA65" s="1300"/>
      <c r="AB65" s="1300"/>
      <c r="AC65" s="1300"/>
      <c r="AD65" s="1300"/>
      <c r="AE65" s="1300"/>
      <c r="AF65" s="1300"/>
      <c r="AG65" s="1300"/>
      <c r="AH65" s="1300"/>
      <c r="AI65" s="1300"/>
      <c r="AJ65" s="1300"/>
      <c r="AK65" s="1300"/>
      <c r="AL65" s="1301"/>
    </row>
    <row r="66" spans="2:38" ht="28.5" customHeight="1">
      <c r="B66" s="231">
        <v>7</v>
      </c>
      <c r="C66" s="1299"/>
      <c r="D66" s="1299"/>
      <c r="E66" s="1299"/>
      <c r="F66" s="1299"/>
      <c r="G66" s="1299"/>
      <c r="H66" s="1299"/>
      <c r="I66" s="1299"/>
      <c r="J66" s="1299"/>
      <c r="K66" s="1299"/>
      <c r="L66" s="1299"/>
      <c r="M66" s="1299"/>
      <c r="N66" s="1300"/>
      <c r="O66" s="1300"/>
      <c r="P66" s="1300"/>
      <c r="Q66" s="1300"/>
      <c r="R66" s="1300"/>
      <c r="S66" s="1300"/>
      <c r="T66" s="1297"/>
      <c r="U66" s="1297"/>
      <c r="V66" s="1297"/>
      <c r="W66" s="1297"/>
      <c r="X66" s="1300"/>
      <c r="Y66" s="1300"/>
      <c r="Z66" s="1300"/>
      <c r="AA66" s="1300"/>
      <c r="AB66" s="1300"/>
      <c r="AC66" s="1300"/>
      <c r="AD66" s="1300"/>
      <c r="AE66" s="1300"/>
      <c r="AF66" s="1300"/>
      <c r="AG66" s="1300"/>
      <c r="AH66" s="1300"/>
      <c r="AI66" s="1300"/>
      <c r="AJ66" s="1300"/>
      <c r="AK66" s="1300"/>
      <c r="AL66" s="1301"/>
    </row>
    <row r="67" spans="2:38" ht="28.5" customHeight="1">
      <c r="B67" s="231">
        <v>8</v>
      </c>
      <c r="C67" s="1299"/>
      <c r="D67" s="1299"/>
      <c r="E67" s="1299"/>
      <c r="F67" s="1299"/>
      <c r="G67" s="1299"/>
      <c r="H67" s="1299"/>
      <c r="I67" s="1299"/>
      <c r="J67" s="1299"/>
      <c r="K67" s="1299"/>
      <c r="L67" s="1299"/>
      <c r="M67" s="1299"/>
      <c r="N67" s="1300"/>
      <c r="O67" s="1300"/>
      <c r="P67" s="1300"/>
      <c r="Q67" s="1300"/>
      <c r="R67" s="1300"/>
      <c r="S67" s="1300"/>
      <c r="T67" s="1297"/>
      <c r="U67" s="1297"/>
      <c r="V67" s="1297"/>
      <c r="W67" s="1297"/>
      <c r="X67" s="1300"/>
      <c r="Y67" s="1300"/>
      <c r="Z67" s="1300"/>
      <c r="AA67" s="1300"/>
      <c r="AB67" s="1300"/>
      <c r="AC67" s="1300"/>
      <c r="AD67" s="1300"/>
      <c r="AE67" s="1300"/>
      <c r="AF67" s="1300"/>
      <c r="AG67" s="1300"/>
      <c r="AH67" s="1300"/>
      <c r="AI67" s="1300"/>
      <c r="AJ67" s="1300"/>
      <c r="AK67" s="1300"/>
      <c r="AL67" s="1301"/>
    </row>
    <row r="68" spans="2:38" ht="28.5" customHeight="1">
      <c r="B68" s="231">
        <v>9</v>
      </c>
      <c r="C68" s="1299"/>
      <c r="D68" s="1299"/>
      <c r="E68" s="1299"/>
      <c r="F68" s="1299"/>
      <c r="G68" s="1299"/>
      <c r="H68" s="1299"/>
      <c r="I68" s="1299"/>
      <c r="J68" s="1299"/>
      <c r="K68" s="1299"/>
      <c r="L68" s="1299"/>
      <c r="M68" s="1299"/>
      <c r="N68" s="1300"/>
      <c r="O68" s="1300"/>
      <c r="P68" s="1300"/>
      <c r="Q68" s="1300"/>
      <c r="R68" s="1300"/>
      <c r="S68" s="1300"/>
      <c r="T68" s="1297"/>
      <c r="U68" s="1297"/>
      <c r="V68" s="1297"/>
      <c r="W68" s="1297"/>
      <c r="X68" s="1300"/>
      <c r="Y68" s="1300"/>
      <c r="Z68" s="1300"/>
      <c r="AA68" s="1300"/>
      <c r="AB68" s="1300"/>
      <c r="AC68" s="1300"/>
      <c r="AD68" s="1300"/>
      <c r="AE68" s="1300"/>
      <c r="AF68" s="1300"/>
      <c r="AG68" s="1300"/>
      <c r="AH68" s="1300"/>
      <c r="AI68" s="1300"/>
      <c r="AJ68" s="1300"/>
      <c r="AK68" s="1300"/>
      <c r="AL68" s="1301"/>
    </row>
    <row r="69" spans="2:38" ht="28.5" customHeight="1">
      <c r="B69" s="231">
        <v>10</v>
      </c>
      <c r="C69" s="1299"/>
      <c r="D69" s="1299"/>
      <c r="E69" s="1299"/>
      <c r="F69" s="1299"/>
      <c r="G69" s="1299"/>
      <c r="H69" s="1299"/>
      <c r="I69" s="1299"/>
      <c r="J69" s="1299"/>
      <c r="K69" s="1299"/>
      <c r="L69" s="1299"/>
      <c r="M69" s="1299"/>
      <c r="N69" s="1300"/>
      <c r="O69" s="1300"/>
      <c r="P69" s="1300"/>
      <c r="Q69" s="1300"/>
      <c r="R69" s="1300"/>
      <c r="S69" s="1300"/>
      <c r="T69" s="1297"/>
      <c r="U69" s="1297"/>
      <c r="V69" s="1297"/>
      <c r="W69" s="1297"/>
      <c r="X69" s="1300"/>
      <c r="Y69" s="1300"/>
      <c r="Z69" s="1300"/>
      <c r="AA69" s="1300"/>
      <c r="AB69" s="1300"/>
      <c r="AC69" s="1300"/>
      <c r="AD69" s="1300"/>
      <c r="AE69" s="1300"/>
      <c r="AF69" s="1300"/>
      <c r="AG69" s="1300"/>
      <c r="AH69" s="1300"/>
      <c r="AI69" s="1300"/>
      <c r="AJ69" s="1300"/>
      <c r="AK69" s="1300"/>
      <c r="AL69" s="1301"/>
    </row>
    <row r="70" spans="2:38" ht="29.25" customHeight="1">
      <c r="B70" s="231">
        <v>11</v>
      </c>
      <c r="C70" s="1299"/>
      <c r="D70" s="1299"/>
      <c r="E70" s="1299"/>
      <c r="F70" s="1299"/>
      <c r="G70" s="1299"/>
      <c r="H70" s="1299"/>
      <c r="I70" s="1299"/>
      <c r="J70" s="1299"/>
      <c r="K70" s="1299"/>
      <c r="L70" s="1299"/>
      <c r="M70" s="1299"/>
      <c r="N70" s="1300"/>
      <c r="O70" s="1300"/>
      <c r="P70" s="1300"/>
      <c r="Q70" s="1300"/>
      <c r="R70" s="1300"/>
      <c r="S70" s="1300"/>
      <c r="T70" s="1297"/>
      <c r="U70" s="1297"/>
      <c r="V70" s="1297"/>
      <c r="W70" s="1297"/>
      <c r="X70" s="1300"/>
      <c r="Y70" s="1300"/>
      <c r="Z70" s="1300"/>
      <c r="AA70" s="1300"/>
      <c r="AB70" s="1300"/>
      <c r="AC70" s="1300"/>
      <c r="AD70" s="1300"/>
      <c r="AE70" s="1300"/>
      <c r="AF70" s="1300"/>
      <c r="AG70" s="1300"/>
      <c r="AH70" s="1300"/>
      <c r="AI70" s="1300"/>
      <c r="AJ70" s="1300"/>
      <c r="AK70" s="1300"/>
      <c r="AL70" s="1301"/>
    </row>
    <row r="71" spans="2:38" ht="28.5" customHeight="1">
      <c r="B71" s="231">
        <v>12</v>
      </c>
      <c r="C71" s="1299"/>
      <c r="D71" s="1299"/>
      <c r="E71" s="1299"/>
      <c r="F71" s="1299"/>
      <c r="G71" s="1299"/>
      <c r="H71" s="1299"/>
      <c r="I71" s="1299"/>
      <c r="J71" s="1299"/>
      <c r="K71" s="1299"/>
      <c r="L71" s="1299"/>
      <c r="M71" s="1299"/>
      <c r="N71" s="1300"/>
      <c r="O71" s="1300"/>
      <c r="P71" s="1300"/>
      <c r="Q71" s="1300"/>
      <c r="R71" s="1300"/>
      <c r="S71" s="1300"/>
      <c r="T71" s="1297"/>
      <c r="U71" s="1297"/>
      <c r="V71" s="1297"/>
      <c r="W71" s="1297"/>
      <c r="X71" s="1300"/>
      <c r="Y71" s="1300"/>
      <c r="Z71" s="1300"/>
      <c r="AA71" s="1300"/>
      <c r="AB71" s="1300"/>
      <c r="AC71" s="1300"/>
      <c r="AD71" s="1300"/>
      <c r="AE71" s="1300"/>
      <c r="AF71" s="1300"/>
      <c r="AG71" s="1300"/>
      <c r="AH71" s="1300"/>
      <c r="AI71" s="1300"/>
      <c r="AJ71" s="1300"/>
      <c r="AK71" s="1300"/>
      <c r="AL71" s="1301"/>
    </row>
    <row r="72" spans="2:38" ht="28.5" customHeight="1">
      <c r="B72" s="231">
        <v>13</v>
      </c>
      <c r="C72" s="1299"/>
      <c r="D72" s="1299"/>
      <c r="E72" s="1299"/>
      <c r="F72" s="1299"/>
      <c r="G72" s="1299"/>
      <c r="H72" s="1299"/>
      <c r="I72" s="1299"/>
      <c r="J72" s="1299"/>
      <c r="K72" s="1299"/>
      <c r="L72" s="1299"/>
      <c r="M72" s="1299"/>
      <c r="N72" s="1300"/>
      <c r="O72" s="1300"/>
      <c r="P72" s="1300"/>
      <c r="Q72" s="1300"/>
      <c r="R72" s="1300"/>
      <c r="S72" s="1300"/>
      <c r="T72" s="1297"/>
      <c r="U72" s="1297"/>
      <c r="V72" s="1297"/>
      <c r="W72" s="1297"/>
      <c r="X72" s="1300"/>
      <c r="Y72" s="1300"/>
      <c r="Z72" s="1300"/>
      <c r="AA72" s="1300"/>
      <c r="AB72" s="1300"/>
      <c r="AC72" s="1300"/>
      <c r="AD72" s="1300"/>
      <c r="AE72" s="1300"/>
      <c r="AF72" s="1300"/>
      <c r="AG72" s="1300"/>
      <c r="AH72" s="1300"/>
      <c r="AI72" s="1300"/>
      <c r="AJ72" s="1300"/>
      <c r="AK72" s="1300"/>
      <c r="AL72" s="1301"/>
    </row>
    <row r="73" spans="2:38" ht="28.5" customHeight="1">
      <c r="B73" s="231">
        <v>14</v>
      </c>
      <c r="C73" s="1299"/>
      <c r="D73" s="1299"/>
      <c r="E73" s="1299"/>
      <c r="F73" s="1299"/>
      <c r="G73" s="1299"/>
      <c r="H73" s="1299"/>
      <c r="I73" s="1299"/>
      <c r="J73" s="1299"/>
      <c r="K73" s="1299"/>
      <c r="L73" s="1299"/>
      <c r="M73" s="1299"/>
      <c r="N73" s="1300"/>
      <c r="O73" s="1300"/>
      <c r="P73" s="1300"/>
      <c r="Q73" s="1300"/>
      <c r="R73" s="1300"/>
      <c r="S73" s="1300"/>
      <c r="T73" s="1297"/>
      <c r="U73" s="1297"/>
      <c r="V73" s="1297"/>
      <c r="W73" s="1297"/>
      <c r="X73" s="1300"/>
      <c r="Y73" s="1300"/>
      <c r="Z73" s="1300"/>
      <c r="AA73" s="1300"/>
      <c r="AB73" s="1300"/>
      <c r="AC73" s="1300"/>
      <c r="AD73" s="1300"/>
      <c r="AE73" s="1300"/>
      <c r="AF73" s="1300"/>
      <c r="AG73" s="1300"/>
      <c r="AH73" s="1300"/>
      <c r="AI73" s="1300"/>
      <c r="AJ73" s="1300"/>
      <c r="AK73" s="1300"/>
      <c r="AL73" s="1301"/>
    </row>
    <row r="74" spans="2:38" ht="28.5" customHeight="1">
      <c r="B74" s="231">
        <v>15</v>
      </c>
      <c r="C74" s="1299"/>
      <c r="D74" s="1299"/>
      <c r="E74" s="1299"/>
      <c r="F74" s="1299"/>
      <c r="G74" s="1299"/>
      <c r="H74" s="1299"/>
      <c r="I74" s="1299"/>
      <c r="J74" s="1299"/>
      <c r="K74" s="1299"/>
      <c r="L74" s="1299"/>
      <c r="M74" s="1299"/>
      <c r="N74" s="1300"/>
      <c r="O74" s="1300"/>
      <c r="P74" s="1300"/>
      <c r="Q74" s="1300"/>
      <c r="R74" s="1300"/>
      <c r="S74" s="1300"/>
      <c r="T74" s="1297"/>
      <c r="U74" s="1297"/>
      <c r="V74" s="1297"/>
      <c r="W74" s="1297"/>
      <c r="X74" s="1300"/>
      <c r="Y74" s="1300"/>
      <c r="Z74" s="1300"/>
      <c r="AA74" s="1300"/>
      <c r="AB74" s="1300"/>
      <c r="AC74" s="1300"/>
      <c r="AD74" s="1300"/>
      <c r="AE74" s="1300"/>
      <c r="AF74" s="1300"/>
      <c r="AG74" s="1300"/>
      <c r="AH74" s="1300"/>
      <c r="AI74" s="1300"/>
      <c r="AJ74" s="1300"/>
      <c r="AK74" s="1300"/>
      <c r="AL74" s="1301"/>
    </row>
    <row r="75" spans="2:38" ht="28.5" customHeight="1">
      <c r="B75" s="231">
        <v>16</v>
      </c>
      <c r="C75" s="1299"/>
      <c r="D75" s="1299"/>
      <c r="E75" s="1299"/>
      <c r="F75" s="1299"/>
      <c r="G75" s="1299"/>
      <c r="H75" s="1299"/>
      <c r="I75" s="1299"/>
      <c r="J75" s="1299"/>
      <c r="K75" s="1299"/>
      <c r="L75" s="1299"/>
      <c r="M75" s="1299"/>
      <c r="N75" s="1300"/>
      <c r="O75" s="1300"/>
      <c r="P75" s="1300"/>
      <c r="Q75" s="1300"/>
      <c r="R75" s="1300"/>
      <c r="S75" s="1300"/>
      <c r="T75" s="1297"/>
      <c r="U75" s="1297"/>
      <c r="V75" s="1297"/>
      <c r="W75" s="1297"/>
      <c r="X75" s="1300"/>
      <c r="Y75" s="1300"/>
      <c r="Z75" s="1300"/>
      <c r="AA75" s="1300"/>
      <c r="AB75" s="1300"/>
      <c r="AC75" s="1300"/>
      <c r="AD75" s="1300"/>
      <c r="AE75" s="1300"/>
      <c r="AF75" s="1300"/>
      <c r="AG75" s="1300"/>
      <c r="AH75" s="1300"/>
      <c r="AI75" s="1300"/>
      <c r="AJ75" s="1300"/>
      <c r="AK75" s="1300"/>
      <c r="AL75" s="1301"/>
    </row>
    <row r="76" spans="2:38" ht="28.5" customHeight="1">
      <c r="B76" s="231">
        <v>17</v>
      </c>
      <c r="C76" s="1299"/>
      <c r="D76" s="1299"/>
      <c r="E76" s="1299"/>
      <c r="F76" s="1299"/>
      <c r="G76" s="1299"/>
      <c r="H76" s="1299"/>
      <c r="I76" s="1299"/>
      <c r="J76" s="1299"/>
      <c r="K76" s="1299"/>
      <c r="L76" s="1299"/>
      <c r="M76" s="1299"/>
      <c r="N76" s="1300"/>
      <c r="O76" s="1300"/>
      <c r="P76" s="1300"/>
      <c r="Q76" s="1300"/>
      <c r="R76" s="1300"/>
      <c r="S76" s="1300"/>
      <c r="T76" s="1297"/>
      <c r="U76" s="1297"/>
      <c r="V76" s="1297"/>
      <c r="W76" s="1297"/>
      <c r="X76" s="1300"/>
      <c r="Y76" s="1300"/>
      <c r="Z76" s="1300"/>
      <c r="AA76" s="1300"/>
      <c r="AB76" s="1300"/>
      <c r="AC76" s="1300"/>
      <c r="AD76" s="1300"/>
      <c r="AE76" s="1300"/>
      <c r="AF76" s="1300"/>
      <c r="AG76" s="1300"/>
      <c r="AH76" s="1300"/>
      <c r="AI76" s="1300"/>
      <c r="AJ76" s="1300"/>
      <c r="AK76" s="1300"/>
      <c r="AL76" s="1301"/>
    </row>
    <row r="77" spans="2:38" ht="28.5" customHeight="1">
      <c r="B77" s="231">
        <v>18</v>
      </c>
      <c r="C77" s="1299"/>
      <c r="D77" s="1299"/>
      <c r="E77" s="1299"/>
      <c r="F77" s="1299"/>
      <c r="G77" s="1299"/>
      <c r="H77" s="1299"/>
      <c r="I77" s="1299"/>
      <c r="J77" s="1299"/>
      <c r="K77" s="1299"/>
      <c r="L77" s="1299"/>
      <c r="M77" s="1299"/>
      <c r="N77" s="1300"/>
      <c r="O77" s="1300"/>
      <c r="P77" s="1300"/>
      <c r="Q77" s="1300"/>
      <c r="R77" s="1300"/>
      <c r="S77" s="1300"/>
      <c r="T77" s="1297"/>
      <c r="U77" s="1297"/>
      <c r="V77" s="1297"/>
      <c r="W77" s="1297"/>
      <c r="X77" s="1300"/>
      <c r="Y77" s="1300"/>
      <c r="Z77" s="1300"/>
      <c r="AA77" s="1300"/>
      <c r="AB77" s="1300"/>
      <c r="AC77" s="1300"/>
      <c r="AD77" s="1300"/>
      <c r="AE77" s="1300"/>
      <c r="AF77" s="1300"/>
      <c r="AG77" s="1300"/>
      <c r="AH77" s="1300"/>
      <c r="AI77" s="1300"/>
      <c r="AJ77" s="1300"/>
      <c r="AK77" s="1300"/>
      <c r="AL77" s="1301"/>
    </row>
    <row r="78" spans="2:38" ht="28.5" customHeight="1">
      <c r="B78" s="231">
        <v>19</v>
      </c>
      <c r="C78" s="1299"/>
      <c r="D78" s="1299"/>
      <c r="E78" s="1299"/>
      <c r="F78" s="1299"/>
      <c r="G78" s="1299"/>
      <c r="H78" s="1299"/>
      <c r="I78" s="1299"/>
      <c r="J78" s="1299"/>
      <c r="K78" s="1299"/>
      <c r="L78" s="1299"/>
      <c r="M78" s="1299"/>
      <c r="N78" s="1300"/>
      <c r="O78" s="1300"/>
      <c r="P78" s="1300"/>
      <c r="Q78" s="1300"/>
      <c r="R78" s="1300"/>
      <c r="S78" s="1300"/>
      <c r="T78" s="1297"/>
      <c r="U78" s="1297"/>
      <c r="V78" s="1297"/>
      <c r="W78" s="1297"/>
      <c r="X78" s="1300"/>
      <c r="Y78" s="1300"/>
      <c r="Z78" s="1300"/>
      <c r="AA78" s="1300"/>
      <c r="AB78" s="1300"/>
      <c r="AC78" s="1300"/>
      <c r="AD78" s="1300"/>
      <c r="AE78" s="1300"/>
      <c r="AF78" s="1300"/>
      <c r="AG78" s="1300"/>
      <c r="AH78" s="1300"/>
      <c r="AI78" s="1300"/>
      <c r="AJ78" s="1300"/>
      <c r="AK78" s="1300"/>
      <c r="AL78" s="1301"/>
    </row>
    <row r="79" spans="2:38" ht="28.5" customHeight="1" thickBot="1">
      <c r="B79" s="232">
        <v>20</v>
      </c>
      <c r="C79" s="1302"/>
      <c r="D79" s="1302"/>
      <c r="E79" s="1302"/>
      <c r="F79" s="1302"/>
      <c r="G79" s="1302"/>
      <c r="H79" s="1302"/>
      <c r="I79" s="1302"/>
      <c r="J79" s="1302"/>
      <c r="K79" s="1302"/>
      <c r="L79" s="1302"/>
      <c r="M79" s="1302"/>
      <c r="N79" s="1303"/>
      <c r="O79" s="1303"/>
      <c r="P79" s="1303"/>
      <c r="Q79" s="1303"/>
      <c r="R79" s="1303"/>
      <c r="S79" s="1303"/>
      <c r="T79" s="1297"/>
      <c r="U79" s="1297"/>
      <c r="V79" s="1297"/>
      <c r="W79" s="1297"/>
      <c r="X79" s="1303"/>
      <c r="Y79" s="1303"/>
      <c r="Z79" s="1303"/>
      <c r="AA79" s="1303"/>
      <c r="AB79" s="1303"/>
      <c r="AC79" s="1303"/>
      <c r="AD79" s="1303"/>
      <c r="AE79" s="1303"/>
      <c r="AF79" s="1303"/>
      <c r="AG79" s="1303"/>
      <c r="AH79" s="1303"/>
      <c r="AI79" s="1303"/>
      <c r="AJ79" s="1303"/>
      <c r="AK79" s="1303"/>
      <c r="AL79" s="1304"/>
    </row>
    <row r="80" spans="2:38" ht="28.5" customHeight="1">
      <c r="B80" s="233"/>
      <c r="C80" s="234"/>
      <c r="D80" s="234"/>
      <c r="E80" s="234"/>
      <c r="F80" s="234"/>
      <c r="G80" s="234"/>
      <c r="H80" s="234"/>
      <c r="I80" s="234"/>
      <c r="J80" s="234"/>
      <c r="K80" s="234"/>
      <c r="L80" s="234"/>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28" t="s">
        <v>46</v>
      </c>
    </row>
    <row r="81" spans="2:38" ht="28.5" customHeight="1">
      <c r="B81" s="233"/>
      <c r="C81" s="234"/>
      <c r="D81" s="234"/>
      <c r="E81" s="234"/>
      <c r="F81" s="234"/>
      <c r="G81" s="234"/>
      <c r="H81" s="234"/>
      <c r="I81" s="234"/>
      <c r="J81" s="234"/>
      <c r="K81" s="234"/>
      <c r="L81" s="234"/>
      <c r="M81" s="234"/>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row>
    <row r="82" spans="2:38" ht="15" customHeight="1">
      <c r="B82" s="233"/>
      <c r="C82" s="234"/>
      <c r="D82" s="234"/>
      <c r="E82" s="234"/>
      <c r="F82" s="234"/>
      <c r="G82" s="234"/>
      <c r="H82" s="234"/>
      <c r="I82" s="234"/>
      <c r="J82" s="234"/>
      <c r="K82" s="234"/>
      <c r="L82" s="234"/>
      <c r="M82" s="234"/>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row>
    <row r="83" spans="2:38" ht="18" customHeight="1">
      <c r="B83" s="210"/>
      <c r="C83" s="210"/>
      <c r="F83" s="211"/>
      <c r="G83" s="212"/>
      <c r="H83" s="212"/>
      <c r="J83" s="213"/>
      <c r="M83" s="213" t="s">
        <v>228</v>
      </c>
      <c r="W83" s="214" t="s">
        <v>1</v>
      </c>
      <c r="Z83" s="1143">
        <v>23007</v>
      </c>
      <c r="AA83" s="1143"/>
      <c r="AB83" s="1143"/>
      <c r="AC83" s="1143"/>
      <c r="AD83" s="215"/>
      <c r="AE83" s="215"/>
      <c r="AG83" s="214" t="s">
        <v>229</v>
      </c>
    </row>
    <row r="84" spans="2:38" ht="20.25" customHeight="1" thickBot="1">
      <c r="B84" s="1251" t="s">
        <v>3</v>
      </c>
      <c r="C84" s="1251"/>
      <c r="D84" s="1251"/>
      <c r="E84" s="1251"/>
      <c r="F84" s="1251"/>
      <c r="G84" s="1251"/>
      <c r="H84" s="1251"/>
      <c r="I84" s="1251"/>
      <c r="J84" s="1251"/>
      <c r="K84" s="1251"/>
      <c r="L84" s="1251"/>
      <c r="M84" s="1251"/>
      <c r="N84" s="1251"/>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row>
    <row r="85" spans="2:38" ht="48" customHeight="1">
      <c r="B85" s="1252"/>
      <c r="C85" s="1253"/>
      <c r="D85" s="1253"/>
      <c r="E85" s="1253"/>
      <c r="F85" s="1253"/>
      <c r="G85" s="1253"/>
      <c r="H85" s="1253"/>
      <c r="I85" s="1253"/>
      <c r="J85" s="1253"/>
      <c r="K85" s="1253"/>
      <c r="L85" s="1253"/>
      <c r="M85" s="1253"/>
      <c r="N85" s="1253"/>
      <c r="O85" s="1253"/>
      <c r="P85" s="1253"/>
      <c r="Q85" s="1253"/>
      <c r="R85" s="1253"/>
      <c r="S85" s="1253"/>
      <c r="T85" s="1253" t="s">
        <v>222</v>
      </c>
      <c r="U85" s="1253"/>
      <c r="V85" s="1253"/>
      <c r="W85" s="1253"/>
      <c r="X85" s="1253"/>
      <c r="Y85" s="1253"/>
      <c r="Z85" s="1253"/>
      <c r="AA85" s="1253"/>
      <c r="AB85" s="1253"/>
      <c r="AC85" s="1253"/>
      <c r="AD85" s="1253"/>
      <c r="AE85" s="1253"/>
      <c r="AF85" s="1253"/>
      <c r="AG85" s="1253"/>
      <c r="AH85" s="1253"/>
      <c r="AI85" s="1253"/>
      <c r="AJ85" s="1253"/>
      <c r="AK85" s="1253"/>
      <c r="AL85" s="1254"/>
    </row>
    <row r="86" spans="2:38" ht="42" customHeight="1" thickBot="1">
      <c r="B86" s="1255" t="s">
        <v>223</v>
      </c>
      <c r="C86" s="1256"/>
      <c r="D86" s="1256"/>
      <c r="E86" s="1256"/>
      <c r="F86" s="1256"/>
      <c r="G86" s="1256"/>
      <c r="H86" s="1256"/>
      <c r="I86" s="1256"/>
      <c r="J86" s="1256"/>
      <c r="K86" s="1256"/>
      <c r="L86" s="1256"/>
      <c r="M86" s="1256"/>
      <c r="N86" s="1256"/>
      <c r="O86" s="1256"/>
      <c r="P86" s="1256"/>
      <c r="Q86" s="1256"/>
      <c r="R86" s="1256"/>
      <c r="S86" s="1256"/>
      <c r="T86" s="1257" t="s">
        <v>224</v>
      </c>
      <c r="U86" s="1258"/>
      <c r="V86" s="1258"/>
      <c r="W86" s="1258"/>
      <c r="X86" s="1258"/>
      <c r="Y86" s="1258"/>
      <c r="Z86" s="1258"/>
      <c r="AA86" s="1258"/>
      <c r="AB86" s="1258"/>
      <c r="AC86" s="1258"/>
      <c r="AD86" s="1258"/>
      <c r="AE86" s="1258"/>
      <c r="AF86" s="1258"/>
      <c r="AG86" s="1258"/>
      <c r="AH86" s="1258"/>
      <c r="AI86" s="1258"/>
      <c r="AJ86" s="1258"/>
      <c r="AK86" s="1258"/>
      <c r="AL86" s="1259"/>
    </row>
    <row r="87" spans="2:38" ht="30" customHeight="1" thickBot="1">
      <c r="B87" s="229"/>
      <c r="C87" s="1288" t="s">
        <v>42</v>
      </c>
      <c r="D87" s="1289"/>
      <c r="E87" s="1289"/>
      <c r="F87" s="1289"/>
      <c r="G87" s="1289"/>
      <c r="H87" s="1289"/>
      <c r="I87" s="1289"/>
      <c r="J87" s="1289"/>
      <c r="K87" s="1289"/>
      <c r="L87" s="1289"/>
      <c r="M87" s="1290"/>
      <c r="N87" s="1291" t="s">
        <v>225</v>
      </c>
      <c r="O87" s="1292"/>
      <c r="P87" s="1292"/>
      <c r="Q87" s="1292"/>
      <c r="R87" s="1292"/>
      <c r="S87" s="1293"/>
      <c r="T87" s="1291" t="s">
        <v>226</v>
      </c>
      <c r="U87" s="1292"/>
      <c r="V87" s="1292"/>
      <c r="W87" s="1293"/>
      <c r="X87" s="1288" t="s">
        <v>44</v>
      </c>
      <c r="Y87" s="1289"/>
      <c r="Z87" s="1289"/>
      <c r="AA87" s="1289"/>
      <c r="AB87" s="1289"/>
      <c r="AC87" s="1289"/>
      <c r="AD87" s="1289"/>
      <c r="AE87" s="1289"/>
      <c r="AF87" s="1289"/>
      <c r="AG87" s="1289"/>
      <c r="AH87" s="1290"/>
      <c r="AI87" s="1291" t="s">
        <v>227</v>
      </c>
      <c r="AJ87" s="1292"/>
      <c r="AK87" s="1292"/>
      <c r="AL87" s="1294"/>
    </row>
    <row r="88" spans="2:38" ht="28.5" customHeight="1" thickTop="1">
      <c r="B88" s="230">
        <v>21</v>
      </c>
      <c r="C88" s="1295"/>
      <c r="D88" s="1295"/>
      <c r="E88" s="1295"/>
      <c r="F88" s="1295"/>
      <c r="G88" s="1295"/>
      <c r="H88" s="1295"/>
      <c r="I88" s="1295"/>
      <c r="J88" s="1295"/>
      <c r="K88" s="1295"/>
      <c r="L88" s="1295"/>
      <c r="M88" s="1295"/>
      <c r="N88" s="1296"/>
      <c r="O88" s="1296"/>
      <c r="P88" s="1296"/>
      <c r="Q88" s="1296"/>
      <c r="R88" s="1296"/>
      <c r="S88" s="1296"/>
      <c r="T88" s="1297"/>
      <c r="U88" s="1297"/>
      <c r="V88" s="1297"/>
      <c r="W88" s="1297"/>
      <c r="X88" s="1296"/>
      <c r="Y88" s="1296"/>
      <c r="Z88" s="1296"/>
      <c r="AA88" s="1296"/>
      <c r="AB88" s="1296"/>
      <c r="AC88" s="1296"/>
      <c r="AD88" s="1296"/>
      <c r="AE88" s="1296"/>
      <c r="AF88" s="1296"/>
      <c r="AG88" s="1296"/>
      <c r="AH88" s="1296"/>
      <c r="AI88" s="1296"/>
      <c r="AJ88" s="1296"/>
      <c r="AK88" s="1296"/>
      <c r="AL88" s="1298"/>
    </row>
    <row r="89" spans="2:38" ht="28.5" customHeight="1">
      <c r="B89" s="231">
        <v>22</v>
      </c>
      <c r="C89" s="1299"/>
      <c r="D89" s="1299"/>
      <c r="E89" s="1299"/>
      <c r="F89" s="1299"/>
      <c r="G89" s="1299"/>
      <c r="H89" s="1299"/>
      <c r="I89" s="1299"/>
      <c r="J89" s="1299"/>
      <c r="K89" s="1299"/>
      <c r="L89" s="1299"/>
      <c r="M89" s="1299"/>
      <c r="N89" s="1300"/>
      <c r="O89" s="1300"/>
      <c r="P89" s="1300"/>
      <c r="Q89" s="1300"/>
      <c r="R89" s="1300"/>
      <c r="S89" s="1300"/>
      <c r="T89" s="1297"/>
      <c r="U89" s="1297"/>
      <c r="V89" s="1297"/>
      <c r="W89" s="1297"/>
      <c r="X89" s="1300"/>
      <c r="Y89" s="1300"/>
      <c r="Z89" s="1300"/>
      <c r="AA89" s="1300"/>
      <c r="AB89" s="1300"/>
      <c r="AC89" s="1300"/>
      <c r="AD89" s="1300"/>
      <c r="AE89" s="1300"/>
      <c r="AF89" s="1300"/>
      <c r="AG89" s="1300"/>
      <c r="AH89" s="1300"/>
      <c r="AI89" s="1300"/>
      <c r="AJ89" s="1300"/>
      <c r="AK89" s="1300"/>
      <c r="AL89" s="1301"/>
    </row>
    <row r="90" spans="2:38" ht="28.5" customHeight="1">
      <c r="B90" s="231">
        <v>23</v>
      </c>
      <c r="C90" s="1299"/>
      <c r="D90" s="1299"/>
      <c r="E90" s="1299"/>
      <c r="F90" s="1299"/>
      <c r="G90" s="1299"/>
      <c r="H90" s="1299"/>
      <c r="I90" s="1299"/>
      <c r="J90" s="1299"/>
      <c r="K90" s="1299"/>
      <c r="L90" s="1299"/>
      <c r="M90" s="1299"/>
      <c r="N90" s="1300"/>
      <c r="O90" s="1300"/>
      <c r="P90" s="1300"/>
      <c r="Q90" s="1300"/>
      <c r="R90" s="1300"/>
      <c r="S90" s="1300"/>
      <c r="T90" s="1297"/>
      <c r="U90" s="1297"/>
      <c r="V90" s="1297"/>
      <c r="W90" s="1297"/>
      <c r="X90" s="1300"/>
      <c r="Y90" s="1300"/>
      <c r="Z90" s="1300"/>
      <c r="AA90" s="1300"/>
      <c r="AB90" s="1300"/>
      <c r="AC90" s="1300"/>
      <c r="AD90" s="1300"/>
      <c r="AE90" s="1300"/>
      <c r="AF90" s="1300"/>
      <c r="AG90" s="1300"/>
      <c r="AH90" s="1300"/>
      <c r="AI90" s="1300"/>
      <c r="AJ90" s="1300"/>
      <c r="AK90" s="1300"/>
      <c r="AL90" s="1301"/>
    </row>
    <row r="91" spans="2:38" ht="28.5" customHeight="1">
      <c r="B91" s="231">
        <v>24</v>
      </c>
      <c r="C91" s="1299"/>
      <c r="D91" s="1299"/>
      <c r="E91" s="1299"/>
      <c r="F91" s="1299"/>
      <c r="G91" s="1299"/>
      <c r="H91" s="1299"/>
      <c r="I91" s="1299"/>
      <c r="J91" s="1299"/>
      <c r="K91" s="1299"/>
      <c r="L91" s="1299"/>
      <c r="M91" s="1299"/>
      <c r="N91" s="1300"/>
      <c r="O91" s="1300"/>
      <c r="P91" s="1300"/>
      <c r="Q91" s="1300"/>
      <c r="R91" s="1300"/>
      <c r="S91" s="1300"/>
      <c r="T91" s="1297"/>
      <c r="U91" s="1297"/>
      <c r="V91" s="1297"/>
      <c r="W91" s="1297"/>
      <c r="X91" s="1300"/>
      <c r="Y91" s="1300"/>
      <c r="Z91" s="1300"/>
      <c r="AA91" s="1300"/>
      <c r="AB91" s="1300"/>
      <c r="AC91" s="1300"/>
      <c r="AD91" s="1300"/>
      <c r="AE91" s="1300"/>
      <c r="AF91" s="1300"/>
      <c r="AG91" s="1300"/>
      <c r="AH91" s="1300"/>
      <c r="AI91" s="1300"/>
      <c r="AJ91" s="1300"/>
      <c r="AK91" s="1300"/>
      <c r="AL91" s="1301"/>
    </row>
    <row r="92" spans="2:38" ht="28.5" customHeight="1">
      <c r="B92" s="231">
        <v>25</v>
      </c>
      <c r="C92" s="1299"/>
      <c r="D92" s="1299"/>
      <c r="E92" s="1299"/>
      <c r="F92" s="1299"/>
      <c r="G92" s="1299"/>
      <c r="H92" s="1299"/>
      <c r="I92" s="1299"/>
      <c r="J92" s="1299"/>
      <c r="K92" s="1299"/>
      <c r="L92" s="1299"/>
      <c r="M92" s="1299"/>
      <c r="N92" s="1300"/>
      <c r="O92" s="1300"/>
      <c r="P92" s="1300"/>
      <c r="Q92" s="1300"/>
      <c r="R92" s="1300"/>
      <c r="S92" s="1300"/>
      <c r="T92" s="1297"/>
      <c r="U92" s="1297"/>
      <c r="V92" s="1297"/>
      <c r="W92" s="1297"/>
      <c r="X92" s="1300"/>
      <c r="Y92" s="1300"/>
      <c r="Z92" s="1300"/>
      <c r="AA92" s="1300"/>
      <c r="AB92" s="1300"/>
      <c r="AC92" s="1300"/>
      <c r="AD92" s="1300"/>
      <c r="AE92" s="1300"/>
      <c r="AF92" s="1300"/>
      <c r="AG92" s="1300"/>
      <c r="AH92" s="1300"/>
      <c r="AI92" s="1300"/>
      <c r="AJ92" s="1300"/>
      <c r="AK92" s="1300"/>
      <c r="AL92" s="1301"/>
    </row>
    <row r="93" spans="2:38" ht="28.5" customHeight="1">
      <c r="B93" s="231">
        <v>26</v>
      </c>
      <c r="C93" s="1299"/>
      <c r="D93" s="1299"/>
      <c r="E93" s="1299"/>
      <c r="F93" s="1299"/>
      <c r="G93" s="1299"/>
      <c r="H93" s="1299"/>
      <c r="I93" s="1299"/>
      <c r="J93" s="1299"/>
      <c r="K93" s="1299"/>
      <c r="L93" s="1299"/>
      <c r="M93" s="1299"/>
      <c r="N93" s="1300"/>
      <c r="O93" s="1300"/>
      <c r="P93" s="1300"/>
      <c r="Q93" s="1300"/>
      <c r="R93" s="1300"/>
      <c r="S93" s="1300"/>
      <c r="T93" s="1297"/>
      <c r="U93" s="1297"/>
      <c r="V93" s="1297"/>
      <c r="W93" s="1297"/>
      <c r="X93" s="1300"/>
      <c r="Y93" s="1300"/>
      <c r="Z93" s="1300"/>
      <c r="AA93" s="1300"/>
      <c r="AB93" s="1300"/>
      <c r="AC93" s="1300"/>
      <c r="AD93" s="1300"/>
      <c r="AE93" s="1300"/>
      <c r="AF93" s="1300"/>
      <c r="AG93" s="1300"/>
      <c r="AH93" s="1300"/>
      <c r="AI93" s="1300"/>
      <c r="AJ93" s="1300"/>
      <c r="AK93" s="1300"/>
      <c r="AL93" s="1301"/>
    </row>
    <row r="94" spans="2:38" ht="28.5" customHeight="1">
      <c r="B94" s="231">
        <v>27</v>
      </c>
      <c r="C94" s="1299"/>
      <c r="D94" s="1299"/>
      <c r="E94" s="1299"/>
      <c r="F94" s="1299"/>
      <c r="G94" s="1299"/>
      <c r="H94" s="1299"/>
      <c r="I94" s="1299"/>
      <c r="J94" s="1299"/>
      <c r="K94" s="1299"/>
      <c r="L94" s="1299"/>
      <c r="M94" s="1299"/>
      <c r="N94" s="1300"/>
      <c r="O94" s="1300"/>
      <c r="P94" s="1300"/>
      <c r="Q94" s="1300"/>
      <c r="R94" s="1300"/>
      <c r="S94" s="1300"/>
      <c r="T94" s="1297"/>
      <c r="U94" s="1297"/>
      <c r="V94" s="1297"/>
      <c r="W94" s="1297"/>
      <c r="X94" s="1300"/>
      <c r="Y94" s="1300"/>
      <c r="Z94" s="1300"/>
      <c r="AA94" s="1300"/>
      <c r="AB94" s="1300"/>
      <c r="AC94" s="1300"/>
      <c r="AD94" s="1300"/>
      <c r="AE94" s="1300"/>
      <c r="AF94" s="1300"/>
      <c r="AG94" s="1300"/>
      <c r="AH94" s="1300"/>
      <c r="AI94" s="1300"/>
      <c r="AJ94" s="1300"/>
      <c r="AK94" s="1300"/>
      <c r="AL94" s="1301"/>
    </row>
    <row r="95" spans="2:38" ht="28.5" customHeight="1">
      <c r="B95" s="231">
        <v>28</v>
      </c>
      <c r="C95" s="1299"/>
      <c r="D95" s="1299"/>
      <c r="E95" s="1299"/>
      <c r="F95" s="1299"/>
      <c r="G95" s="1299"/>
      <c r="H95" s="1299"/>
      <c r="I95" s="1299"/>
      <c r="J95" s="1299"/>
      <c r="K95" s="1299"/>
      <c r="L95" s="1299"/>
      <c r="M95" s="1299"/>
      <c r="N95" s="1300"/>
      <c r="O95" s="1300"/>
      <c r="P95" s="1300"/>
      <c r="Q95" s="1300"/>
      <c r="R95" s="1300"/>
      <c r="S95" s="1300"/>
      <c r="T95" s="1297"/>
      <c r="U95" s="1297"/>
      <c r="V95" s="1297"/>
      <c r="W95" s="1297"/>
      <c r="X95" s="1300"/>
      <c r="Y95" s="1300"/>
      <c r="Z95" s="1300"/>
      <c r="AA95" s="1300"/>
      <c r="AB95" s="1300"/>
      <c r="AC95" s="1300"/>
      <c r="AD95" s="1300"/>
      <c r="AE95" s="1300"/>
      <c r="AF95" s="1300"/>
      <c r="AG95" s="1300"/>
      <c r="AH95" s="1300"/>
      <c r="AI95" s="1300"/>
      <c r="AJ95" s="1300"/>
      <c r="AK95" s="1300"/>
      <c r="AL95" s="1301"/>
    </row>
    <row r="96" spans="2:38" ht="28.5" customHeight="1">
      <c r="B96" s="231">
        <v>29</v>
      </c>
      <c r="C96" s="1299"/>
      <c r="D96" s="1299"/>
      <c r="E96" s="1299"/>
      <c r="F96" s="1299"/>
      <c r="G96" s="1299"/>
      <c r="H96" s="1299"/>
      <c r="I96" s="1299"/>
      <c r="J96" s="1299"/>
      <c r="K96" s="1299"/>
      <c r="L96" s="1299"/>
      <c r="M96" s="1299"/>
      <c r="N96" s="1300"/>
      <c r="O96" s="1300"/>
      <c r="P96" s="1300"/>
      <c r="Q96" s="1300"/>
      <c r="R96" s="1300"/>
      <c r="S96" s="1300"/>
      <c r="T96" s="1297"/>
      <c r="U96" s="1297"/>
      <c r="V96" s="1297"/>
      <c r="W96" s="1297"/>
      <c r="X96" s="1300"/>
      <c r="Y96" s="1300"/>
      <c r="Z96" s="1300"/>
      <c r="AA96" s="1300"/>
      <c r="AB96" s="1300"/>
      <c r="AC96" s="1300"/>
      <c r="AD96" s="1300"/>
      <c r="AE96" s="1300"/>
      <c r="AF96" s="1300"/>
      <c r="AG96" s="1300"/>
      <c r="AH96" s="1300"/>
      <c r="AI96" s="1300"/>
      <c r="AJ96" s="1300"/>
      <c r="AK96" s="1300"/>
      <c r="AL96" s="1301"/>
    </row>
    <row r="97" spans="2:38" ht="28.5" customHeight="1">
      <c r="B97" s="231">
        <v>30</v>
      </c>
      <c r="C97" s="1299"/>
      <c r="D97" s="1299"/>
      <c r="E97" s="1299"/>
      <c r="F97" s="1299"/>
      <c r="G97" s="1299"/>
      <c r="H97" s="1299"/>
      <c r="I97" s="1299"/>
      <c r="J97" s="1299"/>
      <c r="K97" s="1299"/>
      <c r="L97" s="1299"/>
      <c r="M97" s="1299"/>
      <c r="N97" s="1300"/>
      <c r="O97" s="1300"/>
      <c r="P97" s="1300"/>
      <c r="Q97" s="1300"/>
      <c r="R97" s="1300"/>
      <c r="S97" s="1300"/>
      <c r="T97" s="1150"/>
      <c r="U97" s="1150"/>
      <c r="V97" s="1150"/>
      <c r="W97" s="1150"/>
      <c r="X97" s="1300"/>
      <c r="Y97" s="1300"/>
      <c r="Z97" s="1300"/>
      <c r="AA97" s="1300"/>
      <c r="AB97" s="1300"/>
      <c r="AC97" s="1300"/>
      <c r="AD97" s="1300"/>
      <c r="AE97" s="1300"/>
      <c r="AF97" s="1300"/>
      <c r="AG97" s="1300"/>
      <c r="AH97" s="1300"/>
      <c r="AI97" s="1300"/>
      <c r="AJ97" s="1300"/>
      <c r="AK97" s="1300"/>
      <c r="AL97" s="1301"/>
    </row>
    <row r="98" spans="2:38" ht="29.25" customHeight="1">
      <c r="B98" s="231">
        <v>31</v>
      </c>
      <c r="C98" s="1299"/>
      <c r="D98" s="1299"/>
      <c r="E98" s="1299"/>
      <c r="F98" s="1299"/>
      <c r="G98" s="1299"/>
      <c r="H98" s="1299"/>
      <c r="I98" s="1299"/>
      <c r="J98" s="1299"/>
      <c r="K98" s="1299"/>
      <c r="L98" s="1299"/>
      <c r="M98" s="1299"/>
      <c r="N98" s="1300"/>
      <c r="O98" s="1300"/>
      <c r="P98" s="1300"/>
      <c r="Q98" s="1300"/>
      <c r="R98" s="1300"/>
      <c r="S98" s="1300"/>
      <c r="T98" s="1150"/>
      <c r="U98" s="1150"/>
      <c r="V98" s="1150"/>
      <c r="W98" s="1150"/>
      <c r="X98" s="1300"/>
      <c r="Y98" s="1300"/>
      <c r="Z98" s="1300"/>
      <c r="AA98" s="1300"/>
      <c r="AB98" s="1300"/>
      <c r="AC98" s="1300"/>
      <c r="AD98" s="1300"/>
      <c r="AE98" s="1300"/>
      <c r="AF98" s="1300"/>
      <c r="AG98" s="1300"/>
      <c r="AH98" s="1300"/>
      <c r="AI98" s="1300"/>
      <c r="AJ98" s="1300"/>
      <c r="AK98" s="1300"/>
      <c r="AL98" s="1301"/>
    </row>
    <row r="99" spans="2:38" ht="28.5" customHeight="1">
      <c r="B99" s="231">
        <v>32</v>
      </c>
      <c r="C99" s="1299"/>
      <c r="D99" s="1299"/>
      <c r="E99" s="1299"/>
      <c r="F99" s="1299"/>
      <c r="G99" s="1299"/>
      <c r="H99" s="1299"/>
      <c r="I99" s="1299"/>
      <c r="J99" s="1299"/>
      <c r="K99" s="1299"/>
      <c r="L99" s="1299"/>
      <c r="M99" s="1299"/>
      <c r="N99" s="1300"/>
      <c r="O99" s="1300"/>
      <c r="P99" s="1300"/>
      <c r="Q99" s="1300"/>
      <c r="R99" s="1300"/>
      <c r="S99" s="1300"/>
      <c r="T99" s="1300"/>
      <c r="U99" s="1300"/>
      <c r="V99" s="1300"/>
      <c r="W99" s="1300"/>
      <c r="X99" s="1300"/>
      <c r="Y99" s="1300"/>
      <c r="Z99" s="1300"/>
      <c r="AA99" s="1300"/>
      <c r="AB99" s="1300"/>
      <c r="AC99" s="1300"/>
      <c r="AD99" s="1300"/>
      <c r="AE99" s="1300"/>
      <c r="AF99" s="1300"/>
      <c r="AG99" s="1300"/>
      <c r="AH99" s="1300"/>
      <c r="AI99" s="1300"/>
      <c r="AJ99" s="1300"/>
      <c r="AK99" s="1300"/>
      <c r="AL99" s="1301"/>
    </row>
    <row r="100" spans="2:38" ht="28.5" customHeight="1">
      <c r="B100" s="231">
        <v>33</v>
      </c>
      <c r="C100" s="1299"/>
      <c r="D100" s="1299"/>
      <c r="E100" s="1299"/>
      <c r="F100" s="1299"/>
      <c r="G100" s="1299"/>
      <c r="H100" s="1299"/>
      <c r="I100" s="1299"/>
      <c r="J100" s="1299"/>
      <c r="K100" s="1299"/>
      <c r="L100" s="1299"/>
      <c r="M100" s="1299"/>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1"/>
    </row>
    <row r="101" spans="2:38" ht="28.5" customHeight="1">
      <c r="B101" s="231">
        <v>34</v>
      </c>
      <c r="C101" s="1299"/>
      <c r="D101" s="1299"/>
      <c r="E101" s="1299"/>
      <c r="F101" s="1299"/>
      <c r="G101" s="1299"/>
      <c r="H101" s="1299"/>
      <c r="I101" s="1299"/>
      <c r="J101" s="1299"/>
      <c r="K101" s="1299"/>
      <c r="L101" s="1299"/>
      <c r="M101" s="1299"/>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1"/>
    </row>
    <row r="102" spans="2:38" ht="28.5" customHeight="1">
      <c r="B102" s="231">
        <v>35</v>
      </c>
      <c r="C102" s="1299"/>
      <c r="D102" s="1299"/>
      <c r="E102" s="1299"/>
      <c r="F102" s="1299"/>
      <c r="G102" s="1299"/>
      <c r="H102" s="1299"/>
      <c r="I102" s="1299"/>
      <c r="J102" s="1299"/>
      <c r="K102" s="1299"/>
      <c r="L102" s="1299"/>
      <c r="M102" s="1299"/>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1"/>
    </row>
    <row r="103" spans="2:38" ht="28.5" customHeight="1">
      <c r="B103" s="231">
        <v>36</v>
      </c>
      <c r="C103" s="1299"/>
      <c r="D103" s="1299"/>
      <c r="E103" s="1299"/>
      <c r="F103" s="1299"/>
      <c r="G103" s="1299"/>
      <c r="H103" s="1299"/>
      <c r="I103" s="1299"/>
      <c r="J103" s="1299"/>
      <c r="K103" s="1299"/>
      <c r="L103" s="1299"/>
      <c r="M103" s="1299"/>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1"/>
    </row>
    <row r="104" spans="2:38" ht="28.5" customHeight="1">
      <c r="B104" s="231">
        <v>37</v>
      </c>
      <c r="C104" s="1299"/>
      <c r="D104" s="1299"/>
      <c r="E104" s="1299"/>
      <c r="F104" s="1299"/>
      <c r="G104" s="1299"/>
      <c r="H104" s="1299"/>
      <c r="I104" s="1299"/>
      <c r="J104" s="1299"/>
      <c r="K104" s="1299"/>
      <c r="L104" s="1299"/>
      <c r="M104" s="1299"/>
      <c r="N104" s="1300"/>
      <c r="O104" s="1300"/>
      <c r="P104" s="1300"/>
      <c r="Q104" s="1300"/>
      <c r="R104" s="1300"/>
      <c r="S104" s="1300"/>
      <c r="T104" s="1300"/>
      <c r="U104" s="1300"/>
      <c r="V104" s="1300"/>
      <c r="W104" s="1300"/>
      <c r="X104" s="1300"/>
      <c r="Y104" s="1300"/>
      <c r="Z104" s="1300"/>
      <c r="AA104" s="1300"/>
      <c r="AB104" s="1300"/>
      <c r="AC104" s="1300"/>
      <c r="AD104" s="1300"/>
      <c r="AE104" s="1300"/>
      <c r="AF104" s="1300"/>
      <c r="AG104" s="1300"/>
      <c r="AH104" s="1300"/>
      <c r="AI104" s="1300"/>
      <c r="AJ104" s="1300"/>
      <c r="AK104" s="1300"/>
      <c r="AL104" s="1301"/>
    </row>
    <row r="105" spans="2:38" ht="28.5" customHeight="1">
      <c r="B105" s="231">
        <v>38</v>
      </c>
      <c r="C105" s="1299"/>
      <c r="D105" s="1299"/>
      <c r="E105" s="1299"/>
      <c r="F105" s="1299"/>
      <c r="G105" s="1299"/>
      <c r="H105" s="1299"/>
      <c r="I105" s="1299"/>
      <c r="J105" s="1299"/>
      <c r="K105" s="1299"/>
      <c r="L105" s="1299"/>
      <c r="M105" s="1299"/>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1"/>
    </row>
    <row r="106" spans="2:38" ht="28.5" customHeight="1">
      <c r="B106" s="231">
        <v>39</v>
      </c>
      <c r="C106" s="1299"/>
      <c r="D106" s="1299"/>
      <c r="E106" s="1299"/>
      <c r="F106" s="1299"/>
      <c r="G106" s="1299"/>
      <c r="H106" s="1299"/>
      <c r="I106" s="1299"/>
      <c r="J106" s="1299"/>
      <c r="K106" s="1299"/>
      <c r="L106" s="1299"/>
      <c r="M106" s="1299"/>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1"/>
    </row>
    <row r="107" spans="2:38" ht="28.5" customHeight="1" thickBot="1">
      <c r="B107" s="232">
        <v>40</v>
      </c>
      <c r="C107" s="1302"/>
      <c r="D107" s="1302"/>
      <c r="E107" s="1302"/>
      <c r="F107" s="1302"/>
      <c r="G107" s="1302"/>
      <c r="H107" s="1302"/>
      <c r="I107" s="1302"/>
      <c r="J107" s="1302"/>
      <c r="K107" s="1302"/>
      <c r="L107" s="1302"/>
      <c r="M107" s="1302"/>
      <c r="N107" s="1303"/>
      <c r="O107" s="1303"/>
      <c r="P107" s="1303"/>
      <c r="Q107" s="1303"/>
      <c r="R107" s="1303"/>
      <c r="S107" s="1303"/>
      <c r="T107" s="1303"/>
      <c r="U107" s="1303"/>
      <c r="V107" s="1303"/>
      <c r="W107" s="1303"/>
      <c r="X107" s="1303"/>
      <c r="Y107" s="1303"/>
      <c r="Z107" s="1303"/>
      <c r="AA107" s="1303"/>
      <c r="AB107" s="1303"/>
      <c r="AC107" s="1303"/>
      <c r="AD107" s="1303"/>
      <c r="AE107" s="1303"/>
      <c r="AF107" s="1303"/>
      <c r="AG107" s="1303"/>
      <c r="AH107" s="1303"/>
      <c r="AI107" s="1303"/>
      <c r="AJ107" s="1303"/>
      <c r="AK107" s="1303"/>
      <c r="AL107" s="1304"/>
    </row>
    <row r="108" spans="2:38" ht="28.5" customHeight="1">
      <c r="B108" s="233"/>
      <c r="C108" s="234"/>
      <c r="D108" s="234"/>
      <c r="E108" s="234"/>
      <c r="F108" s="234"/>
      <c r="G108" s="234"/>
      <c r="H108" s="234"/>
      <c r="I108" s="234"/>
      <c r="J108" s="234"/>
      <c r="K108" s="234"/>
      <c r="L108" s="234"/>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28" t="s">
        <v>46</v>
      </c>
    </row>
    <row r="109" spans="2:38" ht="28.5" customHeight="1">
      <c r="B109" s="233"/>
      <c r="C109" s="234"/>
      <c r="D109" s="234"/>
      <c r="E109" s="234"/>
      <c r="F109" s="234"/>
      <c r="G109" s="234"/>
      <c r="H109" s="234"/>
      <c r="I109" s="234"/>
      <c r="J109" s="234"/>
      <c r="K109" s="234"/>
      <c r="L109" s="234"/>
      <c r="M109" s="234"/>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row>
  </sheetData>
  <mergeCells count="314">
    <mergeCell ref="C106:M106"/>
    <mergeCell ref="N106:S106"/>
    <mergeCell ref="T106:W106"/>
    <mergeCell ref="X106:AH106"/>
    <mergeCell ref="AI106:AL106"/>
    <mergeCell ref="C107:M107"/>
    <mergeCell ref="N107:S107"/>
    <mergeCell ref="T107:W107"/>
    <mergeCell ref="X107:AH107"/>
    <mergeCell ref="AI107:AL107"/>
    <mergeCell ref="C104:M104"/>
    <mergeCell ref="N104:S104"/>
    <mergeCell ref="T104:W104"/>
    <mergeCell ref="X104:AH104"/>
    <mergeCell ref="AI104:AL104"/>
    <mergeCell ref="C105:M105"/>
    <mergeCell ref="N105:S105"/>
    <mergeCell ref="T105:W105"/>
    <mergeCell ref="X105:AH105"/>
    <mergeCell ref="AI105:AL105"/>
    <mergeCell ref="C102:M102"/>
    <mergeCell ref="N102:S102"/>
    <mergeCell ref="T102:W102"/>
    <mergeCell ref="X102:AH102"/>
    <mergeCell ref="AI102:AL102"/>
    <mergeCell ref="C103:M103"/>
    <mergeCell ref="N103:S103"/>
    <mergeCell ref="T103:W103"/>
    <mergeCell ref="X103:AH103"/>
    <mergeCell ref="AI103:AL103"/>
    <mergeCell ref="C100:M100"/>
    <mergeCell ref="N100:S100"/>
    <mergeCell ref="T100:W100"/>
    <mergeCell ref="X100:AH100"/>
    <mergeCell ref="AI100:AL100"/>
    <mergeCell ref="C101:M101"/>
    <mergeCell ref="N101:S101"/>
    <mergeCell ref="T101:W101"/>
    <mergeCell ref="X101:AH101"/>
    <mergeCell ref="AI101:AL101"/>
    <mergeCell ref="C98:M98"/>
    <mergeCell ref="N98:S98"/>
    <mergeCell ref="T98:W98"/>
    <mergeCell ref="X98:AH98"/>
    <mergeCell ref="AI98:AL98"/>
    <mergeCell ref="C99:M99"/>
    <mergeCell ref="N99:S99"/>
    <mergeCell ref="T99:W99"/>
    <mergeCell ref="X99:AH99"/>
    <mergeCell ref="AI99:AL99"/>
    <mergeCell ref="C96:M96"/>
    <mergeCell ref="N96:S96"/>
    <mergeCell ref="T96:W96"/>
    <mergeCell ref="X96:AH96"/>
    <mergeCell ref="AI96:AL96"/>
    <mergeCell ref="C97:M97"/>
    <mergeCell ref="N97:S97"/>
    <mergeCell ref="T97:W97"/>
    <mergeCell ref="X97:AH97"/>
    <mergeCell ref="AI97:AL97"/>
    <mergeCell ref="C94:M94"/>
    <mergeCell ref="N94:S94"/>
    <mergeCell ref="T94:W94"/>
    <mergeCell ref="X94:AH94"/>
    <mergeCell ref="AI94:AL94"/>
    <mergeCell ref="C95:M95"/>
    <mergeCell ref="N95:S95"/>
    <mergeCell ref="T95:W95"/>
    <mergeCell ref="X95:AH95"/>
    <mergeCell ref="AI95:AL95"/>
    <mergeCell ref="C92:M92"/>
    <mergeCell ref="N92:S92"/>
    <mergeCell ref="T92:W92"/>
    <mergeCell ref="X92:AH92"/>
    <mergeCell ref="AI92:AL92"/>
    <mergeCell ref="C93:M93"/>
    <mergeCell ref="N93:S93"/>
    <mergeCell ref="T93:W93"/>
    <mergeCell ref="X93:AH93"/>
    <mergeCell ref="AI93:AL93"/>
    <mergeCell ref="C90:M90"/>
    <mergeCell ref="N90:S90"/>
    <mergeCell ref="T90:W90"/>
    <mergeCell ref="X90:AH90"/>
    <mergeCell ref="AI90:AL90"/>
    <mergeCell ref="C91:M91"/>
    <mergeCell ref="N91:S91"/>
    <mergeCell ref="T91:W91"/>
    <mergeCell ref="X91:AH91"/>
    <mergeCell ref="AI91:AL91"/>
    <mergeCell ref="C88:M88"/>
    <mergeCell ref="N88:S88"/>
    <mergeCell ref="T88:W88"/>
    <mergeCell ref="X88:AH88"/>
    <mergeCell ref="AI88:AL88"/>
    <mergeCell ref="C89:M89"/>
    <mergeCell ref="N89:S89"/>
    <mergeCell ref="T89:W89"/>
    <mergeCell ref="X89:AH89"/>
    <mergeCell ref="AI89:AL89"/>
    <mergeCell ref="B84:AL84"/>
    <mergeCell ref="B85:S85"/>
    <mergeCell ref="T85:AL85"/>
    <mergeCell ref="B86:S86"/>
    <mergeCell ref="T86:AL86"/>
    <mergeCell ref="C87:M87"/>
    <mergeCell ref="N87:S87"/>
    <mergeCell ref="T87:W87"/>
    <mergeCell ref="X87:AH87"/>
    <mergeCell ref="AI87:AL87"/>
    <mergeCell ref="C79:M79"/>
    <mergeCell ref="N79:S79"/>
    <mergeCell ref="T79:W79"/>
    <mergeCell ref="X79:AH79"/>
    <mergeCell ref="AI79:AL79"/>
    <mergeCell ref="Z83:AC83"/>
    <mergeCell ref="C77:M77"/>
    <mergeCell ref="N77:S77"/>
    <mergeCell ref="T77:W77"/>
    <mergeCell ref="X77:AH77"/>
    <mergeCell ref="AI77:AL77"/>
    <mergeCell ref="C78:M78"/>
    <mergeCell ref="N78:S78"/>
    <mergeCell ref="T78:W78"/>
    <mergeCell ref="X78:AH78"/>
    <mergeCell ref="AI78:AL78"/>
    <mergeCell ref="C75:M75"/>
    <mergeCell ref="N75:S75"/>
    <mergeCell ref="T75:W75"/>
    <mergeCell ref="X75:AH75"/>
    <mergeCell ref="AI75:AL75"/>
    <mergeCell ref="C76:M76"/>
    <mergeCell ref="N76:S76"/>
    <mergeCell ref="T76:W76"/>
    <mergeCell ref="X76:AH76"/>
    <mergeCell ref="AI76:AL76"/>
    <mergeCell ref="C73:M73"/>
    <mergeCell ref="N73:S73"/>
    <mergeCell ref="T73:W73"/>
    <mergeCell ref="X73:AH73"/>
    <mergeCell ref="AI73:AL73"/>
    <mergeCell ref="C74:M74"/>
    <mergeCell ref="N74:S74"/>
    <mergeCell ref="T74:W74"/>
    <mergeCell ref="X74:AH74"/>
    <mergeCell ref="AI74:AL74"/>
    <mergeCell ref="C71:M71"/>
    <mergeCell ref="N71:S71"/>
    <mergeCell ref="T71:W71"/>
    <mergeCell ref="X71:AH71"/>
    <mergeCell ref="AI71:AL71"/>
    <mergeCell ref="C72:M72"/>
    <mergeCell ref="N72:S72"/>
    <mergeCell ref="T72:W72"/>
    <mergeCell ref="X72:AH72"/>
    <mergeCell ref="AI72:AL72"/>
    <mergeCell ref="C69:M69"/>
    <mergeCell ref="N69:S69"/>
    <mergeCell ref="T69:W69"/>
    <mergeCell ref="X69:AH69"/>
    <mergeCell ref="AI69:AL69"/>
    <mergeCell ref="C70:M70"/>
    <mergeCell ref="N70:S70"/>
    <mergeCell ref="T70:W70"/>
    <mergeCell ref="X70:AH70"/>
    <mergeCell ref="AI70:AL70"/>
    <mergeCell ref="C67:M67"/>
    <mergeCell ref="N67:S67"/>
    <mergeCell ref="T67:W67"/>
    <mergeCell ref="X67:AH67"/>
    <mergeCell ref="AI67:AL67"/>
    <mergeCell ref="C68:M68"/>
    <mergeCell ref="N68:S68"/>
    <mergeCell ref="T68:W68"/>
    <mergeCell ref="X68:AH68"/>
    <mergeCell ref="AI68:AL68"/>
    <mergeCell ref="C65:M65"/>
    <mergeCell ref="N65:S65"/>
    <mergeCell ref="T65:W65"/>
    <mergeCell ref="X65:AH65"/>
    <mergeCell ref="AI65:AL65"/>
    <mergeCell ref="C66:M66"/>
    <mergeCell ref="N66:S66"/>
    <mergeCell ref="T66:W66"/>
    <mergeCell ref="X66:AH66"/>
    <mergeCell ref="AI66:AL66"/>
    <mergeCell ref="C63:M63"/>
    <mergeCell ref="N63:S63"/>
    <mergeCell ref="T63:W63"/>
    <mergeCell ref="X63:AH63"/>
    <mergeCell ref="AI63:AL63"/>
    <mergeCell ref="C64:M64"/>
    <mergeCell ref="N64:S64"/>
    <mergeCell ref="T64:W64"/>
    <mergeCell ref="X64:AH64"/>
    <mergeCell ref="AI64:AL64"/>
    <mergeCell ref="C61:M61"/>
    <mergeCell ref="N61:S61"/>
    <mergeCell ref="T61:W61"/>
    <mergeCell ref="X61:AH61"/>
    <mergeCell ref="AI61:AL61"/>
    <mergeCell ref="C62:M62"/>
    <mergeCell ref="N62:S62"/>
    <mergeCell ref="T62:W62"/>
    <mergeCell ref="X62:AH62"/>
    <mergeCell ref="AI62:AL62"/>
    <mergeCell ref="C59:M59"/>
    <mergeCell ref="N59:S59"/>
    <mergeCell ref="T59:W59"/>
    <mergeCell ref="X59:AH59"/>
    <mergeCell ref="AI59:AL59"/>
    <mergeCell ref="C60:M60"/>
    <mergeCell ref="N60:S60"/>
    <mergeCell ref="T60:W60"/>
    <mergeCell ref="X60:AH60"/>
    <mergeCell ref="AI60:AL60"/>
    <mergeCell ref="Z55:AC55"/>
    <mergeCell ref="B56:AL56"/>
    <mergeCell ref="B57:S57"/>
    <mergeCell ref="T57:AL57"/>
    <mergeCell ref="B58:S58"/>
    <mergeCell ref="T58:AL58"/>
    <mergeCell ref="C46:Z46"/>
    <mergeCell ref="AA46:AF46"/>
    <mergeCell ref="AG46:AL46"/>
    <mergeCell ref="B48:Z48"/>
    <mergeCell ref="B50:Z52"/>
    <mergeCell ref="AA50:AF50"/>
    <mergeCell ref="AG50:AL50"/>
    <mergeCell ref="AA51:AF52"/>
    <mergeCell ref="AG51:AL52"/>
    <mergeCell ref="C42:Z42"/>
    <mergeCell ref="C43:Z43"/>
    <mergeCell ref="C44:Z44"/>
    <mergeCell ref="C45:Z45"/>
    <mergeCell ref="AA45:AF45"/>
    <mergeCell ref="AG45:AL45"/>
    <mergeCell ref="C40:Z40"/>
    <mergeCell ref="AA40:AF40"/>
    <mergeCell ref="AG40:AL40"/>
    <mergeCell ref="C41:Z41"/>
    <mergeCell ref="AA41:AF41"/>
    <mergeCell ref="AG41:AL41"/>
    <mergeCell ref="C38:Z38"/>
    <mergeCell ref="AA38:AF38"/>
    <mergeCell ref="AG38:AL38"/>
    <mergeCell ref="C39:Z39"/>
    <mergeCell ref="AA39:AF39"/>
    <mergeCell ref="AG39:AL39"/>
    <mergeCell ref="C36:Z36"/>
    <mergeCell ref="AA36:AF36"/>
    <mergeCell ref="AG36:AL36"/>
    <mergeCell ref="C37:Z37"/>
    <mergeCell ref="AA37:AF37"/>
    <mergeCell ref="AG37:AL37"/>
    <mergeCell ref="C34:Z34"/>
    <mergeCell ref="AA34:AF34"/>
    <mergeCell ref="AG34:AL34"/>
    <mergeCell ref="C35:Z35"/>
    <mergeCell ref="AA35:AF35"/>
    <mergeCell ref="AG35:AL35"/>
    <mergeCell ref="C32:Z32"/>
    <mergeCell ref="AA32:AF32"/>
    <mergeCell ref="AG32:AL32"/>
    <mergeCell ref="C33:Z33"/>
    <mergeCell ref="AA33:AF33"/>
    <mergeCell ref="AG33:AL33"/>
    <mergeCell ref="C30:Z30"/>
    <mergeCell ref="AA30:AF30"/>
    <mergeCell ref="AG30:AL30"/>
    <mergeCell ref="C31:Z31"/>
    <mergeCell ref="AA31:AF31"/>
    <mergeCell ref="AG31:AL31"/>
    <mergeCell ref="C28:Z28"/>
    <mergeCell ref="AA28:AF28"/>
    <mergeCell ref="AG28:AL28"/>
    <mergeCell ref="C29:Z29"/>
    <mergeCell ref="AA29:AF29"/>
    <mergeCell ref="AG29:AL29"/>
    <mergeCell ref="B18:AL23"/>
    <mergeCell ref="B25:B26"/>
    <mergeCell ref="C25:Z26"/>
    <mergeCell ref="AA25:AF26"/>
    <mergeCell ref="AG25:AL26"/>
    <mergeCell ref="C27:Z27"/>
    <mergeCell ref="AA27:AF27"/>
    <mergeCell ref="AG27:AL27"/>
    <mergeCell ref="B14:G16"/>
    <mergeCell ref="H14:M16"/>
    <mergeCell ref="N14:S16"/>
    <mergeCell ref="U14:Z16"/>
    <mergeCell ref="AA14:AF16"/>
    <mergeCell ref="AG14:AL16"/>
    <mergeCell ref="B13:G13"/>
    <mergeCell ref="H13:M13"/>
    <mergeCell ref="N13:S13"/>
    <mergeCell ref="U13:Z13"/>
    <mergeCell ref="AA13:AF13"/>
    <mergeCell ref="AG13:AL13"/>
    <mergeCell ref="B10:G10"/>
    <mergeCell ref="H10:S10"/>
    <mergeCell ref="U10:Z10"/>
    <mergeCell ref="AA10:AL10"/>
    <mergeCell ref="B12:S12"/>
    <mergeCell ref="U12:AL12"/>
    <mergeCell ref="Z2:AC2"/>
    <mergeCell ref="B8:G8"/>
    <mergeCell ref="H8:S8"/>
    <mergeCell ref="U8:Z8"/>
    <mergeCell ref="AA8:AL8"/>
    <mergeCell ref="B9:G9"/>
    <mergeCell ref="H9:S9"/>
    <mergeCell ref="U9:Z9"/>
    <mergeCell ref="AA9:AL9"/>
  </mergeCells>
  <dataValidations count="1">
    <dataValidation type="list" allowBlank="1" showInputMessage="1" showErrorMessage="1" sqref="B4 B6 I4 I6 U4 Z4 AE4" xr:uid="{AAE216E3-6A46-4FF2-A1D7-83C0D8D69D1B}">
      <formula1>"X,　"</formula1>
    </dataValidation>
  </dataValidations>
  <printOptions horizontalCentered="1"/>
  <pageMargins left="0.75" right="0.25" top="0.5" bottom="0.17" header="0.5" footer="0.24"/>
  <pageSetup scale="93" orientation="portrait" r:id="rId1"/>
  <headerFooter alignWithMargins="0"/>
  <rowBreaks count="2" manualBreakCount="2">
    <brk id="53" max="38" man="1"/>
    <brk id="81" max="38"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665D2-9BC9-4103-B0A4-C8D9BB3A6BFC}">
  <sheetPr codeName="Sheet20">
    <tabColor rgb="FFC00000"/>
  </sheetPr>
  <dimension ref="B3:E18"/>
  <sheetViews>
    <sheetView view="pageBreakPreview" zoomScaleNormal="100" zoomScaleSheetLayoutView="100" workbookViewId="0">
      <selection activeCell="S11" sqref="S11"/>
    </sheetView>
  </sheetViews>
  <sheetFormatPr defaultColWidth="9.140625" defaultRowHeight="12.6"/>
  <cols>
    <col min="1" max="1" width="2.42578125" style="236" customWidth="1"/>
    <col min="2" max="2" width="14.5703125" style="236" customWidth="1"/>
    <col min="3" max="3" width="44.7109375" style="236" customWidth="1"/>
    <col min="4" max="5" width="13.7109375" style="236" customWidth="1"/>
    <col min="6" max="6" width="3.28515625" style="236" customWidth="1"/>
    <col min="7" max="16384" width="9.140625" style="236"/>
  </cols>
  <sheetData>
    <row r="3" spans="2:5" ht="21.95">
      <c r="B3" s="235" t="s">
        <v>230</v>
      </c>
    </row>
    <row r="4" spans="2:5" ht="4.5" customHeight="1" thickBot="1"/>
    <row r="5" spans="2:5" ht="18.75" customHeight="1" thickBot="1">
      <c r="B5" s="237" t="s">
        <v>231</v>
      </c>
      <c r="C5" s="238" t="s">
        <v>232</v>
      </c>
      <c r="D5" s="238" t="s">
        <v>233</v>
      </c>
      <c r="E5" s="239" t="s">
        <v>26</v>
      </c>
    </row>
    <row r="6" spans="2:5" ht="12.95" thickTop="1">
      <c r="B6" s="240"/>
      <c r="C6" s="241"/>
      <c r="D6" s="241"/>
      <c r="E6" s="242"/>
    </row>
    <row r="7" spans="2:5">
      <c r="B7" s="243"/>
      <c r="C7" s="244"/>
      <c r="D7" s="244"/>
      <c r="E7" s="245"/>
    </row>
    <row r="8" spans="2:5">
      <c r="B8" s="243"/>
      <c r="C8" s="244"/>
      <c r="D8" s="244"/>
      <c r="E8" s="245"/>
    </row>
    <row r="9" spans="2:5">
      <c r="B9" s="243"/>
      <c r="C9" s="244"/>
      <c r="D9" s="244"/>
      <c r="E9" s="245"/>
    </row>
    <row r="10" spans="2:5">
      <c r="B10" s="243"/>
      <c r="C10" s="244"/>
      <c r="D10" s="244"/>
      <c r="E10" s="245"/>
    </row>
    <row r="11" spans="2:5">
      <c r="B11" s="243"/>
      <c r="C11" s="244"/>
      <c r="D11" s="244"/>
      <c r="E11" s="245"/>
    </row>
    <row r="12" spans="2:5">
      <c r="B12" s="243"/>
      <c r="C12" s="244"/>
      <c r="D12" s="244"/>
      <c r="E12" s="245"/>
    </row>
    <row r="13" spans="2:5">
      <c r="B13" s="243"/>
      <c r="C13" s="244"/>
      <c r="D13" s="244"/>
      <c r="E13" s="245"/>
    </row>
    <row r="14" spans="2:5">
      <c r="B14" s="243"/>
      <c r="C14" s="244"/>
      <c r="D14" s="244"/>
      <c r="E14" s="245"/>
    </row>
    <row r="15" spans="2:5">
      <c r="B15" s="243"/>
      <c r="C15" s="244"/>
      <c r="D15" s="244"/>
      <c r="E15" s="245"/>
    </row>
    <row r="16" spans="2:5">
      <c r="B16" s="243"/>
      <c r="C16" s="244"/>
      <c r="D16" s="244"/>
      <c r="E16" s="245"/>
    </row>
    <row r="17" spans="2:5">
      <c r="B17" s="243"/>
      <c r="C17" s="244"/>
      <c r="D17" s="244"/>
      <c r="E17" s="245"/>
    </row>
    <row r="18" spans="2:5" ht="12.95" thickBot="1">
      <c r="B18" s="246"/>
      <c r="C18" s="247"/>
      <c r="D18" s="247"/>
      <c r="E18" s="248"/>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E50D1-DF20-4C65-84D9-ABA23AA315C0}">
  <sheetPr codeName="Sheet21">
    <tabColor rgb="FFC00000"/>
  </sheetPr>
  <dimension ref="A1"/>
  <sheetViews>
    <sheetView view="pageBreakPreview" zoomScaleNormal="85" zoomScaleSheetLayoutView="100" workbookViewId="0">
      <selection activeCell="S11" sqref="S11"/>
    </sheetView>
  </sheetViews>
  <sheetFormatPr defaultColWidth="9.140625" defaultRowHeight="12.6"/>
  <cols>
    <col min="1" max="16384" width="9.140625" style="249"/>
  </cols>
  <sheetData/>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1196-8A8F-4CB3-AA89-3BE3D6322103}">
  <sheetPr codeName="Sheet22">
    <tabColor rgb="FFC00000"/>
  </sheetPr>
  <dimension ref="A1"/>
  <sheetViews>
    <sheetView workbookViewId="0">
      <selection activeCell="S11" sqref="S11"/>
    </sheetView>
  </sheetViews>
  <sheetFormatPr defaultColWidth="8.7109375" defaultRowHeight="12.6"/>
  <cols>
    <col min="1" max="16384" width="8.7109375" style="250"/>
  </cols>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A35C174EE80484C9587DD36C4AAB6BD" ma:contentTypeVersion="6" ma:contentTypeDescription="Create a new document." ma:contentTypeScope="" ma:versionID="0ee772ccb74b7ac44959f89467950498">
  <xsd:schema xmlns:xsd="http://www.w3.org/2001/XMLSchema" xmlns:xs="http://www.w3.org/2001/XMLSchema" xmlns:p="http://schemas.microsoft.com/office/2006/metadata/properties" xmlns:ns2="ad123348-e7db-4231-9ac9-9846a09fd533" xmlns:ns3="c9462ce1-35b6-470e-868e-54be8143416f" targetNamespace="http://schemas.microsoft.com/office/2006/metadata/properties" ma:root="true" ma:fieldsID="b3a010689e82fc3e6a1cb64b2fa9fbc1" ns2:_="" ns3:_="">
    <xsd:import namespace="ad123348-e7db-4231-9ac9-9846a09fd533"/>
    <xsd:import namespace="c9462ce1-35b6-470e-868e-54be8143416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123348-e7db-4231-9ac9-9846a09fd5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62ce1-35b6-470e-868e-54be8143416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58C527-F9C6-4719-B5E2-D0A67056142C}"/>
</file>

<file path=customXml/itemProps2.xml><?xml version="1.0" encoding="utf-8"?>
<ds:datastoreItem xmlns:ds="http://schemas.openxmlformats.org/officeDocument/2006/customXml" ds:itemID="{53E4DC68-DC53-428E-82F7-F828E35AEB69}"/>
</file>

<file path=customXml/itemProps3.xml><?xml version="1.0" encoding="utf-8"?>
<ds:datastoreItem xmlns:ds="http://schemas.openxmlformats.org/officeDocument/2006/customXml" ds:itemID="{11785FC7-D411-4CE1-83B6-A211BB3E7A1E}"/>
</file>

<file path=docProps/app.xml><?xml version="1.0" encoding="utf-8"?>
<Properties xmlns="http://schemas.openxmlformats.org/officeDocument/2006/extended-properties" xmlns:vt="http://schemas.openxmlformats.org/officeDocument/2006/docPropsVTypes">
  <Application>Microsoft Excel Online</Application>
  <Manager/>
  <Company>DENSO North America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Lorena Ruan</dc:creator>
  <cp:keywords/>
  <dc:description/>
  <cp:lastModifiedBy>Lorena Ruan</cp:lastModifiedBy>
  <cp:revision/>
  <dcterms:created xsi:type="dcterms:W3CDTF">2024-02-28T15:23:38Z</dcterms:created>
  <dcterms:modified xsi:type="dcterms:W3CDTF">2024-10-31T14:31:37Z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add209e-37c4-4e15-ab1b-f9befe71def1_Enabled">
    <vt:lpwstr>true</vt:lpwstr>
  </property>
  <property fmtid="{D5CDD505-2E9C-101B-9397-08002B2CF9AE}" pid="3" name="MSIP_Label_6add209e-37c4-4e15-ab1b-f9befe71def1_SetDate">
    <vt:lpwstr>2024-02-28T15:38:27Z</vt:lpwstr>
  </property>
  <property fmtid="{D5CDD505-2E9C-101B-9397-08002B2CF9AE}" pid="4" name="MSIP_Label_6add209e-37c4-4e15-ab1b-f9befe71def1_Method">
    <vt:lpwstr>Standard</vt:lpwstr>
  </property>
  <property fmtid="{D5CDD505-2E9C-101B-9397-08002B2CF9AE}" pid="5" name="MSIP_Label_6add209e-37c4-4e15-ab1b-f9befe71def1_Name">
    <vt:lpwstr>G_MIP_Confidential_Exception</vt:lpwstr>
  </property>
  <property fmtid="{D5CDD505-2E9C-101B-9397-08002B2CF9AE}" pid="6" name="MSIP_Label_6add209e-37c4-4e15-ab1b-f9befe71def1_SiteId">
    <vt:lpwstr>69405920-b673-4f7c-8845-e124e9d08af2</vt:lpwstr>
  </property>
  <property fmtid="{D5CDD505-2E9C-101B-9397-08002B2CF9AE}" pid="7" name="MSIP_Label_6add209e-37c4-4e15-ab1b-f9befe71def1_ActionId">
    <vt:lpwstr>df12d1f2-ad1c-4c9b-8e4b-a776d5476e6b</vt:lpwstr>
  </property>
  <property fmtid="{D5CDD505-2E9C-101B-9397-08002B2CF9AE}" pid="8" name="MSIP_Label_6add209e-37c4-4e15-ab1b-f9befe71def1_ContentBits">
    <vt:lpwstr>0</vt:lpwstr>
  </property>
  <property fmtid="{D5CDD505-2E9C-101B-9397-08002B2CF9AE}" pid="9" name="ContentTypeId">
    <vt:lpwstr>0x0101003A35C174EE80484C9587DD36C4AAB6BD</vt:lpwstr>
  </property>
</Properties>
</file>