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9"/>
  <workbookPr/>
  <mc:AlternateContent xmlns:mc="http://schemas.openxmlformats.org/markup-compatibility/2006">
    <mc:Choice Requires="x15">
      <x15ac:absPath xmlns:x15ac="http://schemas.microsoft.com/office/spreadsheetml/2010/11/ac" url="O:\グローバル戦略室\11_IR\11_決算説明会\23年度1Ｑ\04_プレゼン\"/>
    </mc:Choice>
  </mc:AlternateContent>
  <xr:revisionPtr revIDLastSave="0" documentId="13_ncr:1_{0877B42B-AD7C-4010-B1F1-4D7A7A425BB3}" xr6:coauthVersionLast="47" xr6:coauthVersionMax="47" xr10:uidLastSave="{00000000-0000-0000-0000-000000000000}"/>
  <bookViews>
    <workbookView xWindow="-108" yWindow="-108" windowWidth="23256" windowHeight="12576" tabRatio="935" xr2:uid="{00000000-000D-0000-FFFF-FFFF00000000}"/>
  </bookViews>
  <sheets>
    <sheet name="為替レート・台数" sheetId="16" r:id="rId1"/>
    <sheet name="得意先別" sheetId="11" r:id="rId2"/>
    <sheet name="製品別" sheetId="10" r:id="rId3"/>
    <sheet name="所在地別" sheetId="17" r:id="rId4"/>
    <sheet name="設備投資・償却費・研究開発費" sheetId="4" r:id="rId5"/>
  </sheets>
  <definedNames>
    <definedName name="_xlnm.Print_Area" localSheetId="1">得意先別!$A$1:$M$36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I10" i="4"/>
  <c r="K21" i="17"/>
  <c r="J10" i="16" l="1"/>
  <c r="F14" i="16" l="1"/>
  <c r="K5" i="17" l="1"/>
  <c r="F21" i="17" l="1"/>
  <c r="F19" i="17"/>
  <c r="F18" i="17"/>
  <c r="F17" i="17"/>
  <c r="F16" i="17"/>
  <c r="F15" i="17"/>
  <c r="I21" i="17"/>
  <c r="I19" i="17"/>
  <c r="I18" i="17"/>
  <c r="I17" i="17"/>
  <c r="I15" i="17"/>
  <c r="J21" i="17"/>
  <c r="K19" i="17"/>
  <c r="J19" i="17"/>
  <c r="K18" i="17"/>
  <c r="J18" i="17"/>
  <c r="K17" i="17"/>
  <c r="J17" i="17"/>
  <c r="K16" i="17"/>
  <c r="K15" i="17"/>
  <c r="J15" i="17"/>
  <c r="K11" i="17"/>
  <c r="K9" i="17"/>
  <c r="K8" i="17"/>
  <c r="K7" i="17"/>
  <c r="K6" i="17"/>
  <c r="J11" i="17"/>
  <c r="J9" i="17"/>
  <c r="J8" i="17"/>
  <c r="J7" i="17"/>
  <c r="J5" i="17"/>
  <c r="I11" i="17"/>
  <c r="I9" i="17"/>
  <c r="I8" i="17"/>
  <c r="I7" i="17"/>
  <c r="I5" i="17"/>
  <c r="F6" i="17"/>
  <c r="F7" i="17"/>
  <c r="F8" i="17"/>
  <c r="F9" i="17"/>
  <c r="F11" i="17"/>
  <c r="F5" i="17" l="1"/>
  <c r="J12" i="16" l="1"/>
  <c r="J11" i="16"/>
  <c r="J9" i="16"/>
  <c r="J8" i="16"/>
  <c r="J7" i="16"/>
  <c r="F13" i="16"/>
  <c r="F9" i="16"/>
  <c r="F8" i="16"/>
  <c r="F7" i="16"/>
  <c r="I17" i="4" l="1"/>
  <c r="I16" i="4" l="1"/>
  <c r="I15" i="4"/>
  <c r="I14" i="4"/>
  <c r="I13" i="4"/>
  <c r="I11" i="4"/>
  <c r="I9" i="4"/>
  <c r="I8" i="4"/>
  <c r="I7" i="4"/>
  <c r="I6" i="4"/>
  <c r="I5" i="4"/>
  <c r="H16" i="4"/>
  <c r="H15" i="4"/>
  <c r="H14" i="4"/>
  <c r="H13" i="4"/>
  <c r="H12" i="4"/>
  <c r="H11" i="4"/>
  <c r="H10" i="4"/>
  <c r="H9" i="4"/>
  <c r="H8" i="4"/>
  <c r="H6" i="4"/>
  <c r="H5" i="4"/>
  <c r="H17" i="4" l="1"/>
  <c r="I12" i="4" l="1"/>
</calcChain>
</file>

<file path=xl/sharedStrings.xml><?xml version="1.0" encoding="utf-8"?>
<sst xmlns="http://schemas.openxmlformats.org/spreadsheetml/2006/main" count="162" uniqueCount="96">
  <si>
    <t>為替レート・車両生産台数</t>
    <rPh sb="0" eb="2">
      <t>カワセ</t>
    </rPh>
    <rPh sb="6" eb="8">
      <t>シャリョウ</t>
    </rPh>
    <rPh sb="8" eb="10">
      <t>セイサン</t>
    </rPh>
    <rPh sb="10" eb="12">
      <t>ダイスウ</t>
    </rPh>
    <phoneticPr fontId="2"/>
  </si>
  <si>
    <t>24/3通期予想</t>
    <rPh sb="4" eb="6">
      <t>ツウキ</t>
    </rPh>
    <rPh sb="6" eb="8">
      <t>ヨソウ</t>
    </rPh>
    <phoneticPr fontId="2"/>
  </si>
  <si>
    <t>第1四半期</t>
    <rPh sb="0" eb="1">
      <t>ダイ</t>
    </rPh>
    <rPh sb="2" eb="3">
      <t>シ</t>
    </rPh>
    <rPh sb="3" eb="5">
      <t>ハンキ</t>
    </rPh>
    <phoneticPr fontId="2"/>
  </si>
  <si>
    <t>前年実績</t>
    <rPh sb="0" eb="2">
      <t>ゼンネン</t>
    </rPh>
    <rPh sb="2" eb="4">
      <t>ジッセキ</t>
    </rPh>
    <phoneticPr fontId="2"/>
  </si>
  <si>
    <t>当年実績</t>
    <rPh sb="0" eb="2">
      <t>トウネン</t>
    </rPh>
    <rPh sb="2" eb="4">
      <t>ジッセキ</t>
    </rPh>
    <phoneticPr fontId="2"/>
  </si>
  <si>
    <t>前年比</t>
    <rPh sb="0" eb="3">
      <t>ゼンネンヒ</t>
    </rPh>
    <phoneticPr fontId="2"/>
  </si>
  <si>
    <t>前回予想</t>
    <rPh sb="0" eb="2">
      <t>ゼンカイ</t>
    </rPh>
    <rPh sb="2" eb="4">
      <t>ヨソウ</t>
    </rPh>
    <phoneticPr fontId="2"/>
  </si>
  <si>
    <t>今回予想</t>
    <rPh sb="0" eb="2">
      <t>コンカイ</t>
    </rPh>
    <rPh sb="2" eb="4">
      <t>ヨソウ</t>
    </rPh>
    <phoneticPr fontId="2"/>
  </si>
  <si>
    <t>為替レート
（円）</t>
    <rPh sb="0" eb="2">
      <t>カワセ</t>
    </rPh>
    <rPh sb="7" eb="8">
      <t>エン</t>
    </rPh>
    <phoneticPr fontId="2"/>
  </si>
  <si>
    <t>ドル</t>
    <phoneticPr fontId="2"/>
  </si>
  <si>
    <t>ユーロ</t>
    <phoneticPr fontId="2"/>
  </si>
  <si>
    <t>元</t>
    <rPh sb="0" eb="1">
      <t>ゲン</t>
    </rPh>
    <phoneticPr fontId="2"/>
  </si>
  <si>
    <t>1円変動の
利益影響額
（億円）</t>
    <rPh sb="1" eb="2">
      <t>エン</t>
    </rPh>
    <rPh sb="2" eb="4">
      <t>ヘンドウ</t>
    </rPh>
    <rPh sb="6" eb="8">
      <t>リエキ</t>
    </rPh>
    <rPh sb="8" eb="11">
      <t>エイキョウガク</t>
    </rPh>
    <rPh sb="13" eb="15">
      <t>オクエン</t>
    </rPh>
    <phoneticPr fontId="2"/>
  </si>
  <si>
    <t>日系車両
生産台数
（万台）</t>
    <rPh sb="0" eb="2">
      <t>ニッケイ</t>
    </rPh>
    <rPh sb="2" eb="4">
      <t>シャリョウ</t>
    </rPh>
    <rPh sb="5" eb="7">
      <t>セイサン</t>
    </rPh>
    <rPh sb="7" eb="9">
      <t>ダイスウ</t>
    </rPh>
    <rPh sb="11" eb="13">
      <t>マンダイ</t>
    </rPh>
    <phoneticPr fontId="2"/>
  </si>
  <si>
    <t>国内</t>
    <rPh sb="0" eb="2">
      <t>コクナイ</t>
    </rPh>
    <phoneticPr fontId="2"/>
  </si>
  <si>
    <t>海外日系車</t>
    <rPh sb="0" eb="2">
      <t>カイガイ</t>
    </rPh>
    <rPh sb="2" eb="4">
      <t>ニッケイ</t>
    </rPh>
    <rPh sb="4" eb="5">
      <t>シャ</t>
    </rPh>
    <phoneticPr fontId="2"/>
  </si>
  <si>
    <t>※ 24/3期予想の車両生産は、減産リスク未織り込み</t>
    <rPh sb="7" eb="9">
      <t>ヨソウ</t>
    </rPh>
    <rPh sb="22" eb="23">
      <t>オ</t>
    </rPh>
    <rPh sb="24" eb="25">
      <t>コ</t>
    </rPh>
    <phoneticPr fontId="2"/>
  </si>
  <si>
    <t>得意先別売上収益</t>
    <rPh sb="0" eb="4">
      <t>トクイサキベツ</t>
    </rPh>
    <rPh sb="4" eb="6">
      <t>ウリアゲ</t>
    </rPh>
    <rPh sb="6" eb="8">
      <t>シュウエキ</t>
    </rPh>
    <phoneticPr fontId="5"/>
  </si>
  <si>
    <t>【単位：億円,%】</t>
    <rPh sb="1" eb="3">
      <t>タンイ</t>
    </rPh>
    <rPh sb="4" eb="6">
      <t>オクエン</t>
    </rPh>
    <phoneticPr fontId="5"/>
  </si>
  <si>
    <t>22/6期実績</t>
    <phoneticPr fontId="2"/>
  </si>
  <si>
    <t>23/6期実績</t>
    <phoneticPr fontId="2"/>
  </si>
  <si>
    <t>為替等除く
増減率</t>
    <phoneticPr fontId="5"/>
  </si>
  <si>
    <t>区　分</t>
    <rPh sb="0" eb="1">
      <t>ク</t>
    </rPh>
    <rPh sb="2" eb="3">
      <t>ブン</t>
    </rPh>
    <phoneticPr fontId="6"/>
  </si>
  <si>
    <t>増減</t>
    <phoneticPr fontId="6"/>
  </si>
  <si>
    <t>増減率</t>
  </si>
  <si>
    <t>金額</t>
  </si>
  <si>
    <t>構成比</t>
  </si>
  <si>
    <t>トヨタ</t>
  </si>
  <si>
    <t>ダイハツ</t>
  </si>
  <si>
    <t>日野自動車</t>
  </si>
  <si>
    <t>トヨタグループ計</t>
  </si>
  <si>
    <t>ホンダ</t>
    <phoneticPr fontId="2"/>
  </si>
  <si>
    <t>ステランティス</t>
    <phoneticPr fontId="5"/>
  </si>
  <si>
    <t>（うちＦＣＡ）</t>
    <phoneticPr fontId="5"/>
  </si>
  <si>
    <t>（うちＰＳＡ）</t>
    <phoneticPr fontId="5"/>
  </si>
  <si>
    <t>ＳＵＢＡＲＵ</t>
  </si>
  <si>
    <t>フォード</t>
  </si>
  <si>
    <t>ＧＭ</t>
  </si>
  <si>
    <t>スズキ</t>
  </si>
  <si>
    <t>現代・起亜</t>
  </si>
  <si>
    <t>マツダ</t>
  </si>
  <si>
    <t>日産自動車</t>
  </si>
  <si>
    <t>いすゞ</t>
  </si>
  <si>
    <t>ＶＷ・ＡＵＤＩ</t>
  </si>
  <si>
    <t>三菱自動車</t>
  </si>
  <si>
    <t>ＢＭＷ</t>
  </si>
  <si>
    <t>ベンツ</t>
    <phoneticPr fontId="5"/>
  </si>
  <si>
    <t>ボルボ</t>
  </si>
  <si>
    <t>その他メーカー</t>
  </si>
  <si>
    <t>ＯＥＭ計</t>
    <rPh sb="3" eb="4">
      <t>ケイ</t>
    </rPh>
    <phoneticPr fontId="5"/>
  </si>
  <si>
    <t>市販・非車載事業 ※</t>
    <rPh sb="0" eb="2">
      <t>シハン</t>
    </rPh>
    <rPh sb="3" eb="4">
      <t>ヒ</t>
    </rPh>
    <rPh sb="4" eb="6">
      <t>シャサイ</t>
    </rPh>
    <rPh sb="6" eb="8">
      <t>ジギョウ</t>
    </rPh>
    <phoneticPr fontId="5"/>
  </si>
  <si>
    <t>合計</t>
  </si>
  <si>
    <t xml:space="preserve"> </t>
    <phoneticPr fontId="2"/>
  </si>
  <si>
    <t>※ OES（メーカー補給含む）、一般市販、新事業、設備売上等を含む</t>
    <phoneticPr fontId="2"/>
  </si>
  <si>
    <t>製品別売上収益</t>
    <rPh sb="0" eb="3">
      <t>セイヒンベツ</t>
    </rPh>
    <rPh sb="3" eb="5">
      <t>ウリアゲ</t>
    </rPh>
    <rPh sb="5" eb="7">
      <t>シュウエキ</t>
    </rPh>
    <phoneticPr fontId="10"/>
  </si>
  <si>
    <t>22/6期 実績</t>
    <rPh sb="4" eb="5">
      <t>キ</t>
    </rPh>
    <phoneticPr fontId="4"/>
  </si>
  <si>
    <t>23/6期 実績</t>
    <rPh sb="4" eb="5">
      <t>キ</t>
    </rPh>
    <phoneticPr fontId="4"/>
  </si>
  <si>
    <t>為替等除く
増減率</t>
    <phoneticPr fontId="10"/>
  </si>
  <si>
    <t>構成比</t>
    <rPh sb="0" eb="3">
      <t>コウセイヒ</t>
    </rPh>
    <phoneticPr fontId="6"/>
  </si>
  <si>
    <t>サーマルシステム</t>
    <phoneticPr fontId="2"/>
  </si>
  <si>
    <t>パワトレインシステム</t>
    <phoneticPr fontId="2"/>
  </si>
  <si>
    <t>モビリティシステム</t>
    <phoneticPr fontId="2"/>
  </si>
  <si>
    <t>エレクトリフィケーションシステム</t>
    <phoneticPr fontId="2"/>
  </si>
  <si>
    <t>先進デバイス</t>
    <rPh sb="0" eb="2">
      <t>センシン</t>
    </rPh>
    <phoneticPr fontId="2"/>
  </si>
  <si>
    <t>その他 ※</t>
  </si>
  <si>
    <t>自動車分野計</t>
  </si>
  <si>
    <t>非車載事業計</t>
    <rPh sb="5" eb="6">
      <t>ケイ</t>
    </rPh>
    <phoneticPr fontId="2"/>
  </si>
  <si>
    <t>※ 設備売上、補修品､子会社ｵﾘｼﾞﾅﾙﾌﾞﾗﾝﾄﾞ製品等を含む</t>
    <rPh sb="30" eb="31">
      <t>フク</t>
    </rPh>
    <phoneticPr fontId="2"/>
  </si>
  <si>
    <t>所在地別セグメント情報（前年比）</t>
    <rPh sb="0" eb="4">
      <t>ショザイチベツ</t>
    </rPh>
    <rPh sb="9" eb="11">
      <t>ジョウホウ</t>
    </rPh>
    <rPh sb="12" eb="15">
      <t>ゼンネンヒ</t>
    </rPh>
    <phoneticPr fontId="2"/>
  </si>
  <si>
    <t>売上</t>
    <rPh sb="0" eb="2">
      <t>ウリアゲ</t>
    </rPh>
    <phoneticPr fontId="2"/>
  </si>
  <si>
    <t>増減率</t>
    <rPh sb="0" eb="3">
      <t>ゾウゲンリツ</t>
    </rPh>
    <phoneticPr fontId="2"/>
  </si>
  <si>
    <t>営業利益</t>
    <rPh sb="0" eb="2">
      <t>エイギョウ</t>
    </rPh>
    <rPh sb="2" eb="4">
      <t>リエキ</t>
    </rPh>
    <phoneticPr fontId="2"/>
  </si>
  <si>
    <t>増減率</t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</si>
  <si>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</si>
  <si>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22/6期</t>
    <rPh sb="4" eb="5">
      <t>キ</t>
    </rPh>
    <phoneticPr fontId="2"/>
  </si>
  <si>
    <t>23/6期</t>
    <rPh sb="4" eb="5">
      <t>キ</t>
    </rPh>
    <phoneticPr fontId="2"/>
  </si>
  <si>
    <t>円貨ベース</t>
    <rPh sb="0" eb="2">
      <t>エンカ</t>
    </rPh>
    <phoneticPr fontId="2"/>
  </si>
  <si>
    <t>日 本</t>
    <phoneticPr fontId="2"/>
  </si>
  <si>
    <t>北 米</t>
    <phoneticPr fontId="2"/>
  </si>
  <si>
    <t>-</t>
    <phoneticPr fontId="2"/>
  </si>
  <si>
    <t>欧 州</t>
    <phoneticPr fontId="2"/>
  </si>
  <si>
    <t>アジア</t>
    <phoneticPr fontId="2"/>
  </si>
  <si>
    <t>その他</t>
  </si>
  <si>
    <t>消去</t>
    <rPh sb="0" eb="2">
      <t>ショウキョ</t>
    </rPh>
    <phoneticPr fontId="2"/>
  </si>
  <si>
    <t>合 計</t>
    <phoneticPr fontId="2"/>
  </si>
  <si>
    <t>現地通貨ベース</t>
    <rPh sb="0" eb="2">
      <t>ゲンチ</t>
    </rPh>
    <rPh sb="2" eb="4">
      <t>ツウカ</t>
    </rPh>
    <phoneticPr fontId="2"/>
  </si>
  <si>
    <t>※ 為替影響を除く：前年為替レートを使用（129.6円/ドル、138.1円/ユーロ、19.6円/元）</t>
    <rPh sb="2" eb="4">
      <t>カワセ</t>
    </rPh>
    <rPh sb="4" eb="6">
      <t>エイキョウ</t>
    </rPh>
    <rPh sb="7" eb="8">
      <t>ノゾ</t>
    </rPh>
    <rPh sb="10" eb="12">
      <t>ゼンネン</t>
    </rPh>
    <rPh sb="12" eb="14">
      <t>カワセ</t>
    </rPh>
    <rPh sb="18" eb="20">
      <t>シヨウ</t>
    </rPh>
    <rPh sb="26" eb="27">
      <t>エン</t>
    </rPh>
    <rPh sb="36" eb="37">
      <t>エン</t>
    </rPh>
    <rPh sb="46" eb="47">
      <t>エン</t>
    </rPh>
    <rPh sb="48" eb="49">
      <t>ゲン</t>
    </rPh>
    <phoneticPr fontId="2"/>
  </si>
  <si>
    <t>設備投資・償却費・研究開発費</t>
    <rPh sb="0" eb="4">
      <t>セツビトウシ</t>
    </rPh>
    <rPh sb="5" eb="8">
      <t>ショウキャクヒ</t>
    </rPh>
    <rPh sb="9" eb="14">
      <t>ケンキュウカイハツヒ</t>
    </rPh>
    <phoneticPr fontId="2"/>
  </si>
  <si>
    <t>23/3期
実績</t>
    <phoneticPr fontId="2"/>
  </si>
  <si>
    <t>24/3期
予想</t>
    <phoneticPr fontId="2"/>
  </si>
  <si>
    <t>進捗率</t>
    <phoneticPr fontId="2"/>
  </si>
  <si>
    <t>設備投資</t>
    <rPh sb="0" eb="4">
      <t>セツビトウシ</t>
    </rPh>
    <phoneticPr fontId="2"/>
  </si>
  <si>
    <t>償却費</t>
    <rPh sb="0" eb="3">
      <t>ショウキャクヒ</t>
    </rPh>
    <phoneticPr fontId="2"/>
  </si>
  <si>
    <r>
      <t xml:space="preserve">研究開発費 
</t>
    </r>
    <r>
      <rPr>
        <sz val="10"/>
        <rFont val="Yu Gothic UI"/>
        <family val="3"/>
        <charset val="128"/>
      </rPr>
      <t>（売上収益比）</t>
    </r>
    <rPh sb="10" eb="12">
      <t>シュウエキ</t>
    </rPh>
    <phoneticPr fontId="2"/>
  </si>
  <si>
    <t>(7.8%)</t>
    <phoneticPr fontId="2"/>
  </si>
  <si>
    <t>(8.1%)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</si>
</sst>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* #,##0&quot;円 円安&quot;;* #,##0&quot;円 円高&quot;;_ * &quot;-&quot;_ ;_ @_ "/>
    <numFmt numFmtId="177" formatCode="0.0%"/>
    <numFmt numFmtId="178" formatCode="0.0&quot;%&quot;"/>
    <numFmt numFmtId="179" formatCode="#,##0;&quot;△ &quot;#,##0"/>
    <numFmt numFmtId="180" formatCode="\(0.0%\)"/>
    <numFmt numFmtId="181" formatCode="#,##0.0;[Red]\-#,##0.0"/>
    <numFmt numFmtId="182" formatCode="yy/m"/>
    <numFmt numFmtId="183" formatCode="#,##0.0;&quot;△ &quot;#,##0.0;&quot;-&quot;"/>
    <numFmt numFmtId="184" formatCode="#,##0_ ;[Red]\-#,##0\ "/>
    <numFmt numFmtId="185" formatCode="#,##0.0_ ;[Red]\-#,##0.0\ "/>
    <numFmt numFmtId="186" formatCode="#,##0_ "/>
    <numFmt numFmtId="187" formatCode="\+#,##0;&quot;△ &quot;#,##0"/>
    <numFmt numFmtId="188" formatCode="&quot;＋&quot;0.0%_ ;&quot;△ &quot;0.0%_ "/>
    <numFmt numFmtId="189" formatCode="&quot;＋ &quot;0.0%_ ;&quot;△ &quot;0.0%_ "/>
    <numFmt numFmtId="190" formatCode="* #,##0.0&quot;円 円安&quot;;* #,##0.0&quot;円 円高&quot;;_ * &quot;-&quot;_ ;_ @_ "/>
    <numFmt numFmtId="191" formatCode="_ * #,##0.0_ ;_ * \-#,##0.0_ ;_ * &quot;-&quot;?_ ;_ @_ "/>
    <numFmt numFmtId="192" formatCode="&quot;+&quot;#,##0;&quot;△ &quot;#,##0"/>
    <numFmt numFmtId="193" formatCode="&quot;+&quot;#,##0.0;&quot;△ &quot;#,##0.0;&quot;-&quot;"/>
    <numFmt numFmtId="194" formatCode="&quot;+&quot;#,##0.0;&quot;△ &quot;#,##0.0"/>
    <numFmt numFmtId="195" formatCode="[&lt;=999]000;[&lt;=9999]000\-00;000\-0000"/>
    <numFmt numFmtId="196" formatCode="#,##0.0_ "/>
    <numFmt numFmtId="197" formatCode="0_);[Red]\(0\)"/>
    <numFmt numFmtId="198" formatCode="#,##0;&quot;△ &quot;#,##0;&quot;-&quot;"/>
    <numFmt numFmtId="199" formatCode="_ * #,##0_ ;_ * \-#,##0_ ;_ * &quot;-&quot;?_ ;_ @_ "/>
    <numFmt numFmtId="200" formatCode="#,##0.00_ ;[Red]\-#,##0.00\ "/>
    <numFmt numFmtId="201" formatCode="#,##0.00_ "/>
    <numFmt numFmtId="202" formatCode="0.0_);[Red]\(0.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Yu Gothic UI"/>
      <family val="3"/>
      <charset val="128"/>
    </font>
    <font>
      <sz val="9"/>
      <name val="Yu Gothic UI"/>
      <family val="3"/>
      <charset val="128"/>
    </font>
    <font>
      <sz val="11"/>
      <name val="Yu Gothic UI"/>
      <family val="3"/>
      <charset val="128"/>
    </font>
    <font>
      <sz val="10"/>
      <name val="Yu Gothic UI"/>
      <family val="3"/>
      <charset val="128"/>
    </font>
    <font>
      <b/>
      <sz val="12"/>
      <name val="Yu Gothic UI"/>
      <family val="3"/>
      <charset val="128"/>
    </font>
    <font>
      <b/>
      <sz val="10"/>
      <name val="Yu Gothic UI"/>
      <family val="3"/>
      <charset val="128"/>
    </font>
    <font>
      <sz val="12"/>
      <name val="Yu Gothic UI"/>
      <family val="3"/>
      <charset val="128"/>
    </font>
    <font>
      <sz val="11"/>
      <color theme="1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2F2F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339">
    <xf numFmtId="0" fontId="0" fillId="0" borderId="0" xfId="0"/>
    <xf numFmtId="0" fontId="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56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3" borderId="11" xfId="6" applyFont="1" applyFill="1" applyBorder="1" applyAlignment="1">
      <alignment vertical="center"/>
    </xf>
    <xf numFmtId="0" fontId="8" fillId="3" borderId="16" xfId="6" applyFont="1" applyFill="1" applyBorder="1" applyAlignment="1">
      <alignment vertical="center"/>
    </xf>
    <xf numFmtId="0" fontId="8" fillId="3" borderId="6" xfId="6" applyFont="1" applyFill="1" applyBorder="1" applyAlignment="1">
      <alignment vertical="center"/>
    </xf>
    <xf numFmtId="0" fontId="7" fillId="0" borderId="0" xfId="0" applyFont="1"/>
    <xf numFmtId="177" fontId="0" fillId="0" borderId="0" xfId="1" applyNumberFormat="1" applyFont="1"/>
    <xf numFmtId="177" fontId="0" fillId="4" borderId="0" xfId="1" applyNumberFormat="1" applyFont="1" applyFill="1"/>
    <xf numFmtId="0" fontId="9" fillId="0" borderId="0" xfId="0" applyFont="1"/>
    <xf numFmtId="0" fontId="8" fillId="3" borderId="8" xfId="6" applyFont="1" applyFill="1" applyBorder="1" applyAlignment="1">
      <alignment horizontal="center" vertical="center"/>
    </xf>
    <xf numFmtId="0" fontId="8" fillId="3" borderId="11" xfId="6" applyFont="1" applyFill="1" applyBorder="1" applyAlignment="1">
      <alignment horizontal="center" vertical="center"/>
    </xf>
    <xf numFmtId="0" fontId="8" fillId="3" borderId="16" xfId="6" applyFont="1" applyFill="1" applyBorder="1" applyAlignment="1">
      <alignment horizontal="center" vertical="center"/>
    </xf>
    <xf numFmtId="0" fontId="8" fillId="3" borderId="27" xfId="6" applyFont="1" applyFill="1" applyBorder="1" applyAlignment="1">
      <alignment vertical="center"/>
    </xf>
    <xf numFmtId="0" fontId="8" fillId="3" borderId="16" xfId="6" applyFont="1" applyFill="1" applyBorder="1" applyAlignment="1">
      <alignment horizontal="centerContinuous" vertical="center"/>
    </xf>
    <xf numFmtId="0" fontId="12" fillId="2" borderId="0" xfId="0" applyFont="1" applyFill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2" fillId="2" borderId="5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90" fontId="12" fillId="0" borderId="16" xfId="0" applyNumberFormat="1" applyFont="1" applyBorder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186" fontId="13" fillId="0" borderId="0" xfId="0" applyNumberFormat="1" applyFont="1" applyAlignment="1">
      <alignment vertical="center"/>
    </xf>
    <xf numFmtId="189" fontId="12" fillId="2" borderId="6" xfId="1" applyNumberFormat="1" applyFont="1" applyFill="1" applyBorder="1" applyAlignment="1">
      <alignment vertical="center"/>
    </xf>
    <xf numFmtId="177" fontId="13" fillId="2" borderId="0" xfId="1" applyNumberFormat="1" applyFont="1" applyFill="1" applyBorder="1" applyAlignment="1">
      <alignment vertical="center"/>
    </xf>
    <xf numFmtId="41" fontId="14" fillId="2" borderId="40" xfId="0" applyNumberFormat="1" applyFont="1" applyFill="1" applyBorder="1" applyAlignment="1">
      <alignment vertical="center"/>
    </xf>
    <xf numFmtId="0" fontId="13" fillId="0" borderId="0" xfId="0" applyFont="1"/>
    <xf numFmtId="0" fontId="14" fillId="2" borderId="6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0" borderId="0" xfId="0" applyFont="1"/>
    <xf numFmtId="0" fontId="14" fillId="3" borderId="40" xfId="6" applyFont="1" applyFill="1" applyBorder="1" applyAlignment="1">
      <alignment horizontal="center" vertical="center"/>
    </xf>
    <xf numFmtId="38" fontId="13" fillId="3" borderId="47" xfId="4" applyFont="1" applyFill="1" applyBorder="1" applyAlignment="1" applyProtection="1">
      <alignment horizontal="center" vertical="center"/>
    </xf>
    <xf numFmtId="0" fontId="14" fillId="3" borderId="0" xfId="6" applyFont="1" applyFill="1" applyAlignment="1">
      <alignment horizontal="center" vertical="center"/>
    </xf>
    <xf numFmtId="0" fontId="13" fillId="3" borderId="27" xfId="6" applyFont="1" applyFill="1" applyBorder="1" applyAlignment="1">
      <alignment horizontal="center" vertical="center"/>
    </xf>
    <xf numFmtId="38" fontId="14" fillId="3" borderId="59" xfId="4" applyFont="1" applyFill="1" applyBorder="1" applyAlignment="1" applyProtection="1">
      <alignment horizontal="center" vertical="center"/>
    </xf>
    <xf numFmtId="0" fontId="12" fillId="3" borderId="18" xfId="6" applyFont="1" applyFill="1" applyBorder="1" applyAlignment="1">
      <alignment horizontal="center" vertical="center"/>
    </xf>
    <xf numFmtId="0" fontId="12" fillId="3" borderId="0" xfId="6" applyFont="1" applyFill="1" applyAlignment="1">
      <alignment horizontal="center" vertical="center"/>
    </xf>
    <xf numFmtId="0" fontId="12" fillId="3" borderId="30" xfId="6" applyFont="1" applyFill="1" applyBorder="1" applyAlignment="1">
      <alignment horizontal="center" vertical="center"/>
    </xf>
    <xf numFmtId="0" fontId="14" fillId="0" borderId="8" xfId="6" applyFont="1" applyBorder="1" applyAlignment="1">
      <alignment vertical="center"/>
    </xf>
    <xf numFmtId="0" fontId="14" fillId="0" borderId="9" xfId="6" applyFont="1" applyBorder="1" applyAlignment="1">
      <alignment vertical="center"/>
    </xf>
    <xf numFmtId="0" fontId="14" fillId="4" borderId="42" xfId="6" applyFont="1" applyFill="1" applyBorder="1" applyAlignment="1" applyProtection="1">
      <alignment horizontal="distributed" vertical="center"/>
      <protection locked="0"/>
    </xf>
    <xf numFmtId="0" fontId="14" fillId="0" borderId="42" xfId="6" applyFont="1" applyBorder="1" applyAlignment="1">
      <alignment horizontal="distributed" vertical="center"/>
    </xf>
    <xf numFmtId="179" fontId="14" fillId="4" borderId="38" xfId="3" applyNumberFormat="1" applyFont="1" applyFill="1" applyBorder="1" applyAlignment="1" applyProtection="1">
      <alignment vertical="center"/>
    </xf>
    <xf numFmtId="183" fontId="14" fillId="4" borderId="10" xfId="3" applyNumberFormat="1" applyFont="1" applyFill="1" applyBorder="1" applyAlignment="1" applyProtection="1">
      <alignment vertical="center"/>
    </xf>
    <xf numFmtId="192" fontId="14" fillId="4" borderId="63" xfId="3" applyNumberFormat="1" applyFont="1" applyFill="1" applyBorder="1" applyAlignment="1" applyProtection="1">
      <alignment vertical="center"/>
    </xf>
    <xf numFmtId="193" fontId="14" fillId="4" borderId="63" xfId="3" applyNumberFormat="1" applyFont="1" applyFill="1" applyBorder="1" applyAlignment="1" applyProtection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4" borderId="44" xfId="6" applyFont="1" applyFill="1" applyBorder="1" applyAlignment="1" applyProtection="1">
      <alignment horizontal="distributed" vertical="center"/>
      <protection locked="0"/>
    </xf>
    <xf numFmtId="0" fontId="14" fillId="0" borderId="44" xfId="6" applyFont="1" applyBorder="1" applyAlignment="1">
      <alignment horizontal="distributed" vertical="center"/>
    </xf>
    <xf numFmtId="179" fontId="14" fillId="4" borderId="14" xfId="3" applyNumberFormat="1" applyFont="1" applyFill="1" applyBorder="1" applyAlignment="1" applyProtection="1">
      <alignment vertical="center"/>
    </xf>
    <xf numFmtId="183" fontId="14" fillId="4" borderId="15" xfId="3" applyNumberFormat="1" applyFont="1" applyFill="1" applyBorder="1" applyAlignment="1" applyProtection="1">
      <alignment vertical="center"/>
    </xf>
    <xf numFmtId="192" fontId="14" fillId="4" borderId="64" xfId="3" applyNumberFormat="1" applyFont="1" applyFill="1" applyBorder="1" applyAlignment="1" applyProtection="1">
      <alignment vertical="center"/>
    </xf>
    <xf numFmtId="193" fontId="14" fillId="4" borderId="64" xfId="3" applyNumberFormat="1" applyFont="1" applyFill="1" applyBorder="1" applyAlignment="1" applyProtection="1">
      <alignment horizontal="right" vertical="center"/>
    </xf>
    <xf numFmtId="0" fontId="14" fillId="0" borderId="26" xfId="6" applyFont="1" applyBorder="1" applyAlignment="1">
      <alignment vertical="center"/>
    </xf>
    <xf numFmtId="38" fontId="14" fillId="4" borderId="46" xfId="3" applyFont="1" applyFill="1" applyBorder="1" applyAlignment="1" applyProtection="1">
      <alignment horizontal="distributed" vertical="center"/>
      <protection locked="0"/>
    </xf>
    <xf numFmtId="38" fontId="14" fillId="0" borderId="46" xfId="3" applyFont="1" applyFill="1" applyBorder="1" applyAlignment="1" applyProtection="1">
      <alignment horizontal="distributed" vertical="center"/>
    </xf>
    <xf numFmtId="179" fontId="14" fillId="4" borderId="37" xfId="3" applyNumberFormat="1" applyFont="1" applyFill="1" applyBorder="1" applyAlignment="1" applyProtection="1">
      <alignment horizontal="right" vertical="center"/>
    </xf>
    <xf numFmtId="183" fontId="14" fillId="4" borderId="30" xfId="3" applyNumberFormat="1" applyFont="1" applyFill="1" applyBorder="1" applyAlignment="1" applyProtection="1">
      <alignment horizontal="right" vertical="center"/>
    </xf>
    <xf numFmtId="192" fontId="14" fillId="4" borderId="62" xfId="3" applyNumberFormat="1" applyFont="1" applyFill="1" applyBorder="1" applyAlignment="1" applyProtection="1">
      <alignment vertical="center"/>
    </xf>
    <xf numFmtId="193" fontId="14" fillId="4" borderId="62" xfId="3" applyNumberFormat="1" applyFont="1" applyFill="1" applyBorder="1" applyAlignment="1" applyProtection="1">
      <alignment horizontal="right" vertical="center"/>
    </xf>
    <xf numFmtId="0" fontId="14" fillId="0" borderId="16" xfId="6" applyFont="1" applyBorder="1" applyAlignment="1">
      <alignment vertical="center"/>
    </xf>
    <xf numFmtId="0" fontId="14" fillId="0" borderId="17" xfId="6" applyFont="1" applyBorder="1" applyAlignment="1">
      <alignment vertical="center"/>
    </xf>
    <xf numFmtId="0" fontId="16" fillId="4" borderId="17" xfId="6" applyFont="1" applyFill="1" applyBorder="1" applyAlignment="1">
      <alignment horizontal="distributed" vertical="center" justifyLastLine="1"/>
    </xf>
    <xf numFmtId="0" fontId="16" fillId="0" borderId="17" xfId="6" applyFont="1" applyBorder="1" applyAlignment="1">
      <alignment horizontal="distributed" vertical="center" justifyLastLine="1"/>
    </xf>
    <xf numFmtId="184" fontId="16" fillId="0" borderId="36" xfId="4" applyNumberFormat="1" applyFont="1" applyFill="1" applyBorder="1" applyAlignment="1" applyProtection="1">
      <alignment horizontal="right" vertical="center"/>
    </xf>
    <xf numFmtId="185" fontId="16" fillId="0" borderId="31" xfId="4" applyNumberFormat="1" applyFont="1" applyFill="1" applyBorder="1" applyAlignment="1" applyProtection="1">
      <alignment horizontal="right" vertical="center"/>
    </xf>
    <xf numFmtId="192" fontId="16" fillId="0" borderId="4" xfId="4" applyNumberFormat="1" applyFont="1" applyFill="1" applyBorder="1" applyAlignment="1" applyProtection="1">
      <alignment horizontal="right" vertical="center"/>
    </xf>
    <xf numFmtId="193" fontId="16" fillId="4" borderId="4" xfId="3" applyNumberFormat="1" applyFont="1" applyFill="1" applyBorder="1" applyAlignment="1" applyProtection="1">
      <alignment horizontal="right" vertical="center"/>
    </xf>
    <xf numFmtId="193" fontId="16" fillId="4" borderId="27" xfId="3" applyNumberFormat="1" applyFont="1" applyFill="1" applyBorder="1" applyAlignment="1" applyProtection="1">
      <alignment horizontal="right" vertical="center"/>
    </xf>
    <xf numFmtId="0" fontId="14" fillId="0" borderId="42" xfId="6" applyFont="1" applyBorder="1" applyAlignment="1">
      <alignment vertical="center"/>
    </xf>
    <xf numFmtId="179" fontId="14" fillId="4" borderId="49" xfId="3" applyNumberFormat="1" applyFont="1" applyFill="1" applyBorder="1" applyAlignment="1" applyProtection="1">
      <alignment horizontal="right" vertical="center"/>
    </xf>
    <xf numFmtId="183" fontId="14" fillId="4" borderId="10" xfId="3" applyNumberFormat="1" applyFont="1" applyFill="1" applyBorder="1" applyAlignment="1" applyProtection="1">
      <alignment horizontal="right" vertical="center"/>
    </xf>
    <xf numFmtId="192" fontId="14" fillId="4" borderId="47" xfId="3" applyNumberFormat="1" applyFont="1" applyFill="1" applyBorder="1" applyAlignment="1" applyProtection="1">
      <alignment vertical="center"/>
    </xf>
    <xf numFmtId="193" fontId="14" fillId="4" borderId="63" xfId="3" applyNumberFormat="1" applyFont="1" applyFill="1" applyBorder="1" applyAlignment="1" applyProtection="1">
      <alignment horizontal="right" vertical="center"/>
    </xf>
    <xf numFmtId="0" fontId="14" fillId="0" borderId="29" xfId="6" applyFont="1" applyBorder="1" applyAlignment="1">
      <alignment vertical="center"/>
    </xf>
    <xf numFmtId="0" fontId="14" fillId="0" borderId="44" xfId="6" applyFont="1" applyBorder="1" applyAlignment="1">
      <alignment vertical="center"/>
    </xf>
    <xf numFmtId="179" fontId="14" fillId="4" borderId="14" xfId="3" applyNumberFormat="1" applyFont="1" applyFill="1" applyBorder="1" applyAlignment="1" applyProtection="1">
      <alignment horizontal="right" vertical="center"/>
    </xf>
    <xf numFmtId="183" fontId="14" fillId="4" borderId="32" xfId="3" applyNumberFormat="1" applyFont="1" applyFill="1" applyBorder="1" applyAlignment="1" applyProtection="1">
      <alignment horizontal="right" vertical="center"/>
    </xf>
    <xf numFmtId="193" fontId="14" fillId="4" borderId="27" xfId="3" applyNumberFormat="1" applyFont="1" applyFill="1" applyBorder="1" applyAlignment="1" applyProtection="1">
      <alignment horizontal="right" vertical="center"/>
    </xf>
    <xf numFmtId="0" fontId="14" fillId="0" borderId="43" xfId="6" applyFont="1" applyBorder="1" applyAlignment="1">
      <alignment vertical="center"/>
    </xf>
    <xf numFmtId="0" fontId="14" fillId="4" borderId="43" xfId="6" applyFont="1" applyFill="1" applyBorder="1" applyAlignment="1" applyProtection="1">
      <alignment horizontal="distributed" vertical="center"/>
      <protection locked="0"/>
    </xf>
    <xf numFmtId="0" fontId="14" fillId="0" borderId="43" xfId="6" applyFont="1" applyBorder="1" applyAlignment="1">
      <alignment horizontal="distributed" vertical="center"/>
    </xf>
    <xf numFmtId="179" fontId="14" fillId="4" borderId="59" xfId="3" applyNumberFormat="1" applyFont="1" applyFill="1" applyBorder="1" applyAlignment="1" applyProtection="1">
      <alignment horizontal="right" vertical="center"/>
    </xf>
    <xf numFmtId="183" fontId="14" fillId="4" borderId="18" xfId="3" applyNumberFormat="1" applyFont="1" applyFill="1" applyBorder="1" applyAlignment="1" applyProtection="1">
      <alignment horizontal="right" vertical="center"/>
    </xf>
    <xf numFmtId="192" fontId="14" fillId="4" borderId="61" xfId="3" applyNumberFormat="1" applyFont="1" applyFill="1" applyBorder="1" applyAlignment="1" applyProtection="1">
      <alignment vertical="center"/>
    </xf>
    <xf numFmtId="193" fontId="14" fillId="4" borderId="61" xfId="3" applyNumberFormat="1" applyFont="1" applyFill="1" applyBorder="1" applyAlignment="1" applyProtection="1">
      <alignment horizontal="right" vertical="center"/>
    </xf>
    <xf numFmtId="0" fontId="14" fillId="0" borderId="43" xfId="6" applyFont="1" applyBorder="1" applyAlignment="1">
      <alignment horizontal="distributed" vertical="center" justifyLastLine="1"/>
    </xf>
    <xf numFmtId="0" fontId="14" fillId="0" borderId="46" xfId="6" applyFont="1" applyBorder="1" applyAlignment="1">
      <alignment vertical="center"/>
    </xf>
    <xf numFmtId="0" fontId="14" fillId="4" borderId="46" xfId="6" applyFont="1" applyFill="1" applyBorder="1" applyAlignment="1" applyProtection="1">
      <alignment horizontal="distributed" vertical="center"/>
      <protection locked="0"/>
    </xf>
    <xf numFmtId="0" fontId="14" fillId="0" borderId="46" xfId="6" applyFont="1" applyBorder="1" applyAlignment="1">
      <alignment horizontal="distributed" vertical="center" justifyLastLine="1"/>
    </xf>
    <xf numFmtId="0" fontId="14" fillId="3" borderId="17" xfId="6" applyFont="1" applyFill="1" applyBorder="1" applyAlignment="1">
      <alignment vertical="center"/>
    </xf>
    <xf numFmtId="0" fontId="16" fillId="3" borderId="17" xfId="6" applyFont="1" applyFill="1" applyBorder="1" applyAlignment="1">
      <alignment horizontal="distributed" vertical="center" justifyLastLine="1"/>
    </xf>
    <xf numFmtId="184" fontId="16" fillId="3" borderId="48" xfId="4" applyNumberFormat="1" applyFont="1" applyFill="1" applyBorder="1" applyAlignment="1" applyProtection="1">
      <alignment horizontal="right" vertical="center"/>
    </xf>
    <xf numFmtId="185" fontId="16" fillId="3" borderId="33" xfId="4" applyNumberFormat="1" applyFont="1" applyFill="1" applyBorder="1" applyAlignment="1" applyProtection="1">
      <alignment horizontal="right" vertical="center"/>
    </xf>
    <xf numFmtId="192" fontId="16" fillId="3" borderId="2" xfId="4" applyNumberFormat="1" applyFont="1" applyFill="1" applyBorder="1" applyAlignment="1" applyProtection="1">
      <alignment horizontal="right" vertical="center"/>
    </xf>
    <xf numFmtId="193" fontId="16" fillId="3" borderId="2" xfId="3" applyNumberFormat="1" applyFont="1" applyFill="1" applyBorder="1" applyAlignment="1" applyProtection="1">
      <alignment horizontal="right" vertical="center"/>
    </xf>
    <xf numFmtId="0" fontId="14" fillId="3" borderId="17" xfId="6" applyFont="1" applyFill="1" applyBorder="1" applyAlignment="1">
      <alignment horizontal="centerContinuous" vertical="center"/>
    </xf>
    <xf numFmtId="0" fontId="16" fillId="3" borderId="0" xfId="6" applyFont="1" applyFill="1" applyAlignment="1">
      <alignment horizontal="distributed" vertical="center" justifyLastLine="1"/>
    </xf>
    <xf numFmtId="179" fontId="14" fillId="3" borderId="35" xfId="3" applyNumberFormat="1" applyFont="1" applyFill="1" applyBorder="1" applyAlignment="1" applyProtection="1">
      <alignment horizontal="right" vertical="center"/>
    </xf>
    <xf numFmtId="183" fontId="14" fillId="3" borderId="31" xfId="3" applyNumberFormat="1" applyFont="1" applyFill="1" applyBorder="1" applyAlignment="1" applyProtection="1">
      <alignment horizontal="right" vertical="center"/>
    </xf>
    <xf numFmtId="192" fontId="14" fillId="3" borderId="2" xfId="3" applyNumberFormat="1" applyFont="1" applyFill="1" applyBorder="1" applyAlignment="1" applyProtection="1">
      <alignment vertical="center"/>
    </xf>
    <xf numFmtId="193" fontId="14" fillId="3" borderId="2" xfId="3" applyNumberFormat="1" applyFont="1" applyFill="1" applyBorder="1" applyAlignment="1" applyProtection="1">
      <alignment horizontal="right" vertical="center"/>
    </xf>
    <xf numFmtId="0" fontId="14" fillId="3" borderId="28" xfId="6" applyFont="1" applyFill="1" applyBorder="1" applyAlignment="1">
      <alignment vertical="center"/>
    </xf>
    <xf numFmtId="0" fontId="16" fillId="3" borderId="28" xfId="6" applyFont="1" applyFill="1" applyBorder="1" applyAlignment="1">
      <alignment horizontal="distributed" vertical="center" justifyLastLine="1"/>
    </xf>
    <xf numFmtId="0" fontId="12" fillId="0" borderId="0" xfId="0" applyFont="1"/>
    <xf numFmtId="0" fontId="13" fillId="3" borderId="8" xfId="6" applyFont="1" applyFill="1" applyBorder="1" applyAlignment="1">
      <alignment horizontal="center" vertical="center"/>
    </xf>
    <xf numFmtId="0" fontId="13" fillId="3" borderId="40" xfId="6" applyFont="1" applyFill="1" applyBorder="1" applyAlignment="1">
      <alignment horizontal="center" vertical="center"/>
    </xf>
    <xf numFmtId="38" fontId="13" fillId="3" borderId="8" xfId="4" applyFont="1" applyFill="1" applyBorder="1" applyAlignment="1" applyProtection="1">
      <alignment horizontal="center" vertical="center"/>
    </xf>
    <xf numFmtId="38" fontId="13" fillId="3" borderId="41" xfId="4" applyFont="1" applyFill="1" applyBorder="1" applyAlignment="1" applyProtection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3" fillId="3" borderId="0" xfId="6" applyFont="1" applyFill="1" applyAlignment="1">
      <alignment horizontal="center" vertical="center"/>
    </xf>
    <xf numFmtId="0" fontId="13" fillId="3" borderId="32" xfId="6" applyFont="1" applyFill="1" applyBorder="1" applyAlignment="1">
      <alignment horizontal="center" vertical="center"/>
    </xf>
    <xf numFmtId="0" fontId="13" fillId="3" borderId="16" xfId="6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 vertical="center"/>
    </xf>
    <xf numFmtId="0" fontId="13" fillId="3" borderId="36" xfId="6" applyFont="1" applyFill="1" applyBorder="1" applyAlignment="1">
      <alignment horizontal="center" vertical="center"/>
    </xf>
    <xf numFmtId="38" fontId="13" fillId="3" borderId="36" xfId="4" applyFont="1" applyFill="1" applyBorder="1" applyAlignment="1" applyProtection="1">
      <alignment horizontal="center" vertical="center"/>
    </xf>
    <xf numFmtId="0" fontId="13" fillId="3" borderId="39" xfId="6" applyFont="1" applyFill="1" applyBorder="1" applyAlignment="1">
      <alignment horizontal="center" vertical="center"/>
    </xf>
    <xf numFmtId="0" fontId="13" fillId="3" borderId="31" xfId="6" applyFont="1" applyFill="1" applyBorder="1" applyAlignment="1">
      <alignment horizontal="center" vertical="center"/>
    </xf>
    <xf numFmtId="0" fontId="14" fillId="3" borderId="11" xfId="6" applyFont="1" applyFill="1" applyBorder="1" applyAlignment="1">
      <alignment vertical="center"/>
    </xf>
    <xf numFmtId="0" fontId="13" fillId="4" borderId="42" xfId="6" applyFont="1" applyFill="1" applyBorder="1" applyAlignment="1">
      <alignment horizontal="distributed" vertical="center" justifyLastLine="1"/>
    </xf>
    <xf numFmtId="184" fontId="17" fillId="4" borderId="14" xfId="4" applyNumberFormat="1" applyFont="1" applyFill="1" applyBorder="1" applyAlignment="1" applyProtection="1">
      <alignment horizontal="right" vertical="center"/>
    </xf>
    <xf numFmtId="183" fontId="17" fillId="4" borderId="15" xfId="5" applyNumberFormat="1" applyFont="1" applyFill="1" applyBorder="1" applyAlignment="1" applyProtection="1">
      <alignment horizontal="right" vertical="center"/>
    </xf>
    <xf numFmtId="192" fontId="17" fillId="4" borderId="14" xfId="5" applyNumberFormat="1" applyFont="1" applyFill="1" applyBorder="1" applyAlignment="1" applyProtection="1">
      <alignment horizontal="right" vertical="center"/>
    </xf>
    <xf numFmtId="193" fontId="17" fillId="0" borderId="15" xfId="5" applyNumberFormat="1" applyFont="1" applyFill="1" applyBorder="1" applyAlignment="1" applyProtection="1">
      <alignment horizontal="right" vertical="center"/>
    </xf>
    <xf numFmtId="194" fontId="17" fillId="4" borderId="64" xfId="6" applyNumberFormat="1" applyFont="1" applyFill="1" applyBorder="1" applyAlignment="1">
      <alignment vertical="center"/>
    </xf>
    <xf numFmtId="0" fontId="13" fillId="4" borderId="13" xfId="6" applyFont="1" applyFill="1" applyBorder="1" applyAlignment="1">
      <alignment horizontal="distributed" vertical="center" justifyLastLine="1"/>
    </xf>
    <xf numFmtId="0" fontId="14" fillId="0" borderId="65" xfId="6" applyFont="1" applyBorder="1" applyAlignment="1">
      <alignment horizontal="distributed" vertical="center" justifyLastLine="1"/>
    </xf>
    <xf numFmtId="193" fontId="17" fillId="4" borderId="15" xfId="5" applyNumberFormat="1" applyFont="1" applyFill="1" applyBorder="1" applyAlignment="1" applyProtection="1">
      <alignment horizontal="right" vertical="center"/>
    </xf>
    <xf numFmtId="194" fontId="17" fillId="4" borderId="61" xfId="6" applyNumberFormat="1" applyFont="1" applyFill="1" applyBorder="1" applyAlignment="1">
      <alignment vertical="center"/>
    </xf>
    <xf numFmtId="0" fontId="13" fillId="4" borderId="43" xfId="6" applyFont="1" applyFill="1" applyBorder="1" applyAlignment="1">
      <alignment horizontal="distributed" vertical="center" justifyLastLine="1"/>
    </xf>
    <xf numFmtId="0" fontId="14" fillId="0" borderId="44" xfId="6" applyFont="1" applyBorder="1" applyAlignment="1">
      <alignment horizontal="distributed" vertical="center" justifyLastLine="1"/>
    </xf>
    <xf numFmtId="184" fontId="17" fillId="4" borderId="34" xfId="4" applyNumberFormat="1" applyFont="1" applyFill="1" applyBorder="1" applyAlignment="1" applyProtection="1">
      <alignment horizontal="right" vertical="center"/>
    </xf>
    <xf numFmtId="183" fontId="17" fillId="4" borderId="45" xfId="5" applyNumberFormat="1" applyFont="1" applyFill="1" applyBorder="1" applyAlignment="1" applyProtection="1">
      <alignment horizontal="right" vertical="center"/>
    </xf>
    <xf numFmtId="192" fontId="17" fillId="4" borderId="34" xfId="5" applyNumberFormat="1" applyFont="1" applyFill="1" applyBorder="1" applyAlignment="1" applyProtection="1">
      <alignment horizontal="right" vertical="center"/>
    </xf>
    <xf numFmtId="193" fontId="17" fillId="0" borderId="45" xfId="5" applyNumberFormat="1" applyFont="1" applyFill="1" applyBorder="1" applyAlignment="1" applyProtection="1">
      <alignment horizontal="right" vertical="center"/>
    </xf>
    <xf numFmtId="0" fontId="13" fillId="4" borderId="43" xfId="6" applyFont="1" applyFill="1" applyBorder="1" applyAlignment="1">
      <alignment horizontal="distributed" vertical="center" wrapText="1" justifyLastLine="1"/>
    </xf>
    <xf numFmtId="0" fontId="13" fillId="0" borderId="46" xfId="6" applyFont="1" applyBorder="1" applyAlignment="1" applyProtection="1">
      <alignment horizontal="distributed" vertical="center"/>
      <protection locked="0"/>
    </xf>
    <xf numFmtId="0" fontId="14" fillId="0" borderId="46" xfId="6" applyFont="1" applyBorder="1" applyAlignment="1">
      <alignment horizontal="distributed" vertical="center"/>
    </xf>
    <xf numFmtId="184" fontId="17" fillId="4" borderId="37" xfId="4" applyNumberFormat="1" applyFont="1" applyFill="1" applyBorder="1" applyAlignment="1" applyProtection="1">
      <alignment horizontal="right" vertical="center"/>
    </xf>
    <xf numFmtId="183" fontId="17" fillId="4" borderId="30" xfId="5" applyNumberFormat="1" applyFont="1" applyFill="1" applyBorder="1" applyAlignment="1" applyProtection="1">
      <alignment horizontal="right" vertical="center"/>
    </xf>
    <xf numFmtId="192" fontId="17" fillId="4" borderId="37" xfId="5" applyNumberFormat="1" applyFont="1" applyFill="1" applyBorder="1" applyAlignment="1" applyProtection="1">
      <alignment horizontal="right" vertical="center"/>
    </xf>
    <xf numFmtId="193" fontId="17" fillId="0" borderId="30" xfId="5" applyNumberFormat="1" applyFont="1" applyFill="1" applyBorder="1" applyAlignment="1" applyProtection="1">
      <alignment horizontal="right" vertical="center"/>
    </xf>
    <xf numFmtId="194" fontId="17" fillId="4" borderId="62" xfId="6" applyNumberFormat="1" applyFont="1" applyFill="1" applyBorder="1" applyAlignment="1">
      <alignment vertical="center"/>
    </xf>
    <xf numFmtId="0" fontId="14" fillId="3" borderId="16" xfId="6" applyFont="1" applyFill="1" applyBorder="1" applyAlignment="1">
      <alignment vertical="center"/>
    </xf>
    <xf numFmtId="0" fontId="14" fillId="5" borderId="17" xfId="6" applyFont="1" applyFill="1" applyBorder="1" applyAlignment="1">
      <alignment vertical="center"/>
    </xf>
    <xf numFmtId="0" fontId="11" fillId="3" borderId="17" xfId="6" applyFont="1" applyFill="1" applyBorder="1" applyAlignment="1">
      <alignment horizontal="distributed" vertical="center" justifyLastLine="1"/>
    </xf>
    <xf numFmtId="0" fontId="14" fillId="3" borderId="17" xfId="6" applyFont="1" applyFill="1" applyBorder="1" applyAlignment="1">
      <alignment horizontal="distributed" vertical="center" justifyLastLine="1"/>
    </xf>
    <xf numFmtId="193" fontId="15" fillId="3" borderId="33" xfId="5" applyNumberFormat="1" applyFont="1" applyFill="1" applyBorder="1" applyAlignment="1" applyProtection="1">
      <alignment horizontal="right" vertical="center"/>
    </xf>
    <xf numFmtId="194" fontId="15" fillId="3" borderId="2" xfId="5" applyNumberFormat="1" applyFont="1" applyFill="1" applyBorder="1" applyAlignment="1" applyProtection="1">
      <alignment horizontal="right" vertical="center"/>
    </xf>
    <xf numFmtId="0" fontId="11" fillId="3" borderId="0" xfId="6" applyFont="1" applyFill="1" applyAlignment="1">
      <alignment horizontal="distributed" vertical="center" wrapText="1" justifyLastLine="1"/>
    </xf>
    <xf numFmtId="0" fontId="14" fillId="3" borderId="0" xfId="6" applyFont="1" applyFill="1" applyAlignment="1">
      <alignment horizontal="distributed" vertical="center" justifyLastLine="1"/>
    </xf>
    <xf numFmtId="0" fontId="14" fillId="3" borderId="6" xfId="6" applyFont="1" applyFill="1" applyBorder="1" applyAlignment="1">
      <alignment vertical="center"/>
    </xf>
    <xf numFmtId="0" fontId="11" fillId="3" borderId="28" xfId="6" applyFont="1" applyFill="1" applyBorder="1" applyAlignment="1">
      <alignment horizontal="distributed" vertical="center" justifyLastLine="1"/>
    </xf>
    <xf numFmtId="0" fontId="14" fillId="3" borderId="28" xfId="6" applyFont="1" applyFill="1" applyBorder="1" applyAlignment="1">
      <alignment horizontal="distributed" vertical="center" justifyLastLine="1"/>
    </xf>
    <xf numFmtId="193" fontId="15" fillId="7" borderId="33" xfId="5" applyNumberFormat="1" applyFont="1" applyFill="1" applyBorder="1" applyAlignment="1" applyProtection="1">
      <alignment horizontal="right" vertical="center"/>
    </xf>
    <xf numFmtId="0" fontId="14" fillId="0" borderId="0" xfId="6" applyFont="1"/>
    <xf numFmtId="0" fontId="14" fillId="0" borderId="40" xfId="6" applyFont="1" applyBorder="1"/>
    <xf numFmtId="0" fontId="13" fillId="0" borderId="0" xfId="0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9" fontId="13" fillId="0" borderId="1" xfId="7" applyNumberFormat="1" applyFont="1" applyBorder="1" applyAlignment="1">
      <alignment vertical="center"/>
    </xf>
    <xf numFmtId="38" fontId="13" fillId="0" borderId="1" xfId="2" applyFont="1" applyFill="1" applyBorder="1" applyAlignment="1">
      <alignment vertical="center"/>
    </xf>
    <xf numFmtId="188" fontId="13" fillId="0" borderId="1" xfId="1" applyNumberFormat="1" applyFont="1" applyFill="1" applyBorder="1" applyAlignment="1">
      <alignment vertical="center"/>
    </xf>
    <xf numFmtId="178" fontId="13" fillId="0" borderId="1" xfId="0" applyNumberFormat="1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179" fontId="13" fillId="0" borderId="2" xfId="7" applyNumberFormat="1" applyFont="1" applyBorder="1" applyAlignment="1">
      <alignment vertical="center"/>
    </xf>
    <xf numFmtId="38" fontId="13" fillId="0" borderId="2" xfId="2" applyFont="1" applyFill="1" applyBorder="1" applyAlignment="1">
      <alignment vertical="center"/>
    </xf>
    <xf numFmtId="188" fontId="13" fillId="0" borderId="2" xfId="1" applyNumberFormat="1" applyFont="1" applyFill="1" applyBorder="1" applyAlignment="1">
      <alignment vertical="center"/>
    </xf>
    <xf numFmtId="178" fontId="13" fillId="0" borderId="2" xfId="0" applyNumberFormat="1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179" fontId="13" fillId="0" borderId="47" xfId="7" applyNumberFormat="1" applyFont="1" applyBorder="1" applyAlignment="1">
      <alignment horizontal="right" vertical="center"/>
    </xf>
    <xf numFmtId="179" fontId="13" fillId="0" borderId="47" xfId="2" applyNumberFormat="1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38" fontId="13" fillId="0" borderId="21" xfId="2" applyFont="1" applyFill="1" applyBorder="1" applyAlignment="1">
      <alignment vertical="center"/>
    </xf>
    <xf numFmtId="188" fontId="13" fillId="0" borderId="21" xfId="1" applyNumberFormat="1" applyFont="1" applyFill="1" applyBorder="1" applyAlignment="1">
      <alignment vertical="center"/>
    </xf>
    <xf numFmtId="178" fontId="13" fillId="0" borderId="21" xfId="0" applyNumberFormat="1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38" fontId="13" fillId="0" borderId="23" xfId="2" applyFont="1" applyFill="1" applyBorder="1" applyAlignment="1">
      <alignment horizontal="right" vertical="center"/>
    </xf>
    <xf numFmtId="38" fontId="13" fillId="0" borderId="23" xfId="2" applyFont="1" applyFill="1" applyBorder="1" applyAlignment="1">
      <alignment vertical="center"/>
    </xf>
    <xf numFmtId="188" fontId="13" fillId="0" borderId="23" xfId="1" applyNumberFormat="1" applyFont="1" applyFill="1" applyBorder="1" applyAlignment="1">
      <alignment vertical="center"/>
    </xf>
    <xf numFmtId="178" fontId="13" fillId="0" borderId="23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38" fontId="13" fillId="0" borderId="2" xfId="2" applyFont="1" applyFill="1" applyBorder="1" applyAlignment="1">
      <alignment horizontal="right" vertical="center"/>
    </xf>
    <xf numFmtId="38" fontId="13" fillId="0" borderId="20" xfId="2" applyFont="1" applyFill="1" applyBorder="1" applyAlignment="1">
      <alignment vertical="center"/>
    </xf>
    <xf numFmtId="38" fontId="13" fillId="4" borderId="24" xfId="2" applyFont="1" applyFill="1" applyBorder="1" applyAlignment="1">
      <alignment vertical="center"/>
    </xf>
    <xf numFmtId="38" fontId="13" fillId="4" borderId="25" xfId="2" applyFont="1" applyFill="1" applyBorder="1" applyAlignment="1">
      <alignment vertical="center"/>
    </xf>
    <xf numFmtId="38" fontId="13" fillId="0" borderId="24" xfId="2" applyFont="1" applyFill="1" applyBorder="1" applyAlignment="1">
      <alignment vertical="center"/>
    </xf>
    <xf numFmtId="180" fontId="13" fillId="4" borderId="16" xfId="0" quotePrefix="1" applyNumberFormat="1" applyFont="1" applyFill="1" applyBorder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/>
    </xf>
    <xf numFmtId="49" fontId="11" fillId="0" borderId="40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38" fontId="13" fillId="0" borderId="0" xfId="2" applyFont="1" applyFill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78" fontId="13" fillId="0" borderId="0" xfId="0" applyNumberFormat="1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179" fontId="13" fillId="0" borderId="2" xfId="7" applyNumberFormat="1" applyFont="1" applyBorder="1" applyAlignment="1">
      <alignment horizontal="right" vertical="center"/>
    </xf>
    <xf numFmtId="179" fontId="13" fillId="0" borderId="2" xfId="2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/>
    </xf>
    <xf numFmtId="198" fontId="13" fillId="0" borderId="1" xfId="7" applyNumberFormat="1" applyFont="1" applyBorder="1" applyAlignment="1">
      <alignment vertical="center"/>
    </xf>
    <xf numFmtId="198" fontId="13" fillId="0" borderId="2" xfId="7" applyNumberFormat="1" applyFont="1" applyBorder="1" applyAlignment="1">
      <alignment vertical="center"/>
    </xf>
    <xf numFmtId="198" fontId="13" fillId="0" borderId="47" xfId="7" applyNumberFormat="1" applyFont="1" applyBorder="1" applyAlignment="1">
      <alignment horizontal="right" vertical="center"/>
    </xf>
    <xf numFmtId="198" fontId="18" fillId="0" borderId="2" xfId="2" applyNumberFormat="1" applyFont="1" applyBorder="1" applyAlignment="1">
      <alignment vertical="center"/>
    </xf>
    <xf numFmtId="198" fontId="13" fillId="0" borderId="2" xfId="7" applyNumberFormat="1" applyFont="1" applyBorder="1" applyAlignment="1">
      <alignment horizontal="right" vertical="center"/>
    </xf>
    <xf numFmtId="179" fontId="18" fillId="0" borderId="2" xfId="2" applyNumberFormat="1" applyFont="1" applyBorder="1" applyAlignment="1">
      <alignment vertical="center"/>
    </xf>
    <xf numFmtId="179" fontId="13" fillId="0" borderId="2" xfId="2" applyNumberFormat="1" applyFont="1" applyFill="1" applyBorder="1" applyAlignment="1">
      <alignment vertical="center"/>
    </xf>
    <xf numFmtId="191" fontId="12" fillId="2" borderId="2" xfId="0" applyNumberFormat="1" applyFont="1" applyFill="1" applyBorder="1" applyAlignment="1">
      <alignment vertical="center"/>
    </xf>
    <xf numFmtId="196" fontId="12" fillId="0" borderId="2" xfId="0" applyNumberFormat="1" applyFont="1" applyBorder="1" applyAlignment="1">
      <alignment vertical="center" wrapText="1"/>
    </xf>
    <xf numFmtId="190" fontId="12" fillId="0" borderId="4" xfId="0" applyNumberFormat="1" applyFont="1" applyBorder="1" applyAlignment="1">
      <alignment vertical="center" wrapText="1"/>
    </xf>
    <xf numFmtId="191" fontId="12" fillId="2" borderId="6" xfId="0" applyNumberFormat="1" applyFont="1" applyFill="1" applyBorder="1" applyAlignment="1">
      <alignment vertical="center"/>
    </xf>
    <xf numFmtId="187" fontId="12" fillId="0" borderId="2" xfId="0" applyNumberFormat="1" applyFont="1" applyBorder="1" applyAlignment="1">
      <alignment vertical="center"/>
    </xf>
    <xf numFmtId="41" fontId="12" fillId="2" borderId="2" xfId="0" applyNumberFormat="1" applyFont="1" applyFill="1" applyBorder="1" applyAlignment="1">
      <alignment vertical="center"/>
    </xf>
    <xf numFmtId="197" fontId="12" fillId="0" borderId="2" xfId="1" applyNumberFormat="1" applyFont="1" applyFill="1" applyBorder="1" applyAlignment="1">
      <alignment vertical="center"/>
    </xf>
    <xf numFmtId="188" fontId="12" fillId="0" borderId="2" xfId="1" applyNumberFormat="1" applyFont="1" applyFill="1" applyBorder="1" applyAlignment="1">
      <alignment vertical="center"/>
    </xf>
    <xf numFmtId="38" fontId="12" fillId="0" borderId="2" xfId="2" applyFont="1" applyFill="1" applyBorder="1" applyAlignment="1">
      <alignment vertical="center"/>
    </xf>
    <xf numFmtId="188" fontId="12" fillId="0" borderId="2" xfId="2" applyNumberFormat="1" applyFont="1" applyFill="1" applyBorder="1" applyAlignment="1">
      <alignment vertical="center"/>
    </xf>
    <xf numFmtId="191" fontId="12" fillId="0" borderId="2" xfId="0" applyNumberFormat="1" applyFont="1" applyBorder="1" applyAlignment="1">
      <alignment vertical="center"/>
    </xf>
    <xf numFmtId="191" fontId="12" fillId="0" borderId="6" xfId="0" applyNumberFormat="1" applyFont="1" applyBorder="1" applyAlignment="1">
      <alignment vertical="center"/>
    </xf>
    <xf numFmtId="41" fontId="12" fillId="0" borderId="2" xfId="0" applyNumberFormat="1" applyFont="1" applyBorder="1" applyAlignment="1">
      <alignment vertical="center"/>
    </xf>
    <xf numFmtId="188" fontId="13" fillId="0" borderId="4" xfId="1" applyNumberFormat="1" applyFont="1" applyFill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184" fontId="0" fillId="0" borderId="0" xfId="0" applyNumberFormat="1"/>
    <xf numFmtId="200" fontId="0" fillId="0" borderId="0" xfId="0" applyNumberFormat="1"/>
    <xf numFmtId="179" fontId="0" fillId="0" borderId="0" xfId="0" applyNumberFormat="1"/>
    <xf numFmtId="201" fontId="0" fillId="0" borderId="0" xfId="0" applyNumberFormat="1"/>
    <xf numFmtId="202" fontId="12" fillId="0" borderId="2" xfId="0" applyNumberFormat="1" applyFont="1" applyBorder="1" applyAlignment="1">
      <alignment vertical="center"/>
    </xf>
    <xf numFmtId="199" fontId="12" fillId="0" borderId="2" xfId="0" applyNumberFormat="1" applyFont="1" applyBorder="1" applyAlignment="1">
      <alignment vertical="center"/>
    </xf>
    <xf numFmtId="177" fontId="13" fillId="0" borderId="1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horizontal="center" vertical="center"/>
    </xf>
    <xf numFmtId="198" fontId="11" fillId="0" borderId="2" xfId="2" applyNumberFormat="1" applyFont="1" applyFill="1" applyBorder="1" applyAlignment="1">
      <alignment vertical="center"/>
    </xf>
    <xf numFmtId="38" fontId="11" fillId="0" borderId="2" xfId="2" applyFont="1" applyFill="1" applyBorder="1" applyAlignment="1">
      <alignment vertical="center"/>
    </xf>
    <xf numFmtId="188" fontId="11" fillId="0" borderId="4" xfId="1" applyNumberFormat="1" applyFont="1" applyFill="1" applyBorder="1" applyAlignment="1">
      <alignment vertical="center"/>
    </xf>
    <xf numFmtId="188" fontId="11" fillId="0" borderId="2" xfId="1" applyNumberFormat="1" applyFont="1" applyFill="1" applyBorder="1" applyAlignment="1">
      <alignment vertical="center"/>
    </xf>
    <xf numFmtId="177" fontId="11" fillId="0" borderId="2" xfId="1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177" fontId="13" fillId="0" borderId="47" xfId="1" applyNumberFormat="1" applyFont="1" applyFill="1" applyBorder="1" applyAlignment="1">
      <alignment horizontal="center" vertical="center"/>
    </xf>
    <xf numFmtId="179" fontId="13" fillId="0" borderId="47" xfId="7" applyNumberFormat="1" applyFont="1" applyBorder="1" applyAlignment="1">
      <alignment horizontal="center" vertical="center"/>
    </xf>
    <xf numFmtId="41" fontId="12" fillId="0" borderId="2" xfId="0" applyNumberFormat="1" applyFont="1" applyBorder="1" applyAlignment="1">
      <alignment horizontal="center" vertical="center"/>
    </xf>
    <xf numFmtId="192" fontId="12" fillId="0" borderId="2" xfId="0" applyNumberFormat="1" applyFont="1" applyBorder="1" applyAlignment="1">
      <alignment vertical="center"/>
    </xf>
    <xf numFmtId="38" fontId="15" fillId="3" borderId="48" xfId="5" applyFont="1" applyFill="1" applyBorder="1" applyAlignment="1" applyProtection="1">
      <alignment horizontal="right" vertical="center"/>
    </xf>
    <xf numFmtId="181" fontId="15" fillId="3" borderId="33" xfId="5" applyNumberFormat="1" applyFont="1" applyFill="1" applyBorder="1" applyAlignment="1" applyProtection="1">
      <alignment horizontal="right" vertical="center"/>
    </xf>
    <xf numFmtId="179" fontId="15" fillId="3" borderId="48" xfId="5" applyNumberFormat="1" applyFont="1" applyFill="1" applyBorder="1" applyAlignment="1" applyProtection="1">
      <alignment horizontal="right" vertical="center"/>
    </xf>
    <xf numFmtId="183" fontId="15" fillId="3" borderId="33" xfId="5" applyNumberFormat="1" applyFont="1" applyFill="1" applyBorder="1" applyAlignment="1" applyProtection="1">
      <alignment horizontal="right" vertical="center"/>
    </xf>
    <xf numFmtId="192" fontId="15" fillId="3" borderId="48" xfId="5" applyNumberFormat="1" applyFont="1" applyFill="1" applyBorder="1" applyAlignment="1" applyProtection="1">
      <alignment horizontal="right" vertical="center"/>
    </xf>
    <xf numFmtId="192" fontId="15" fillId="7" borderId="48" xfId="5" applyNumberFormat="1" applyFont="1" applyFill="1" applyBorder="1" applyAlignment="1" applyProtection="1">
      <alignment horizontal="right" vertical="center"/>
    </xf>
    <xf numFmtId="194" fontId="15" fillId="3" borderId="2" xfId="6" applyNumberFormat="1" applyFont="1" applyFill="1" applyBorder="1" applyAlignment="1">
      <alignment horizontal="right" vertical="center"/>
    </xf>
    <xf numFmtId="194" fontId="15" fillId="3" borderId="2" xfId="6" applyNumberFormat="1" applyFont="1" applyFill="1" applyBorder="1" applyAlignment="1">
      <alignment vertical="center"/>
    </xf>
    <xf numFmtId="198" fontId="18" fillId="0" borderId="2" xfId="2" applyNumberFormat="1" applyFont="1" applyFill="1" applyBorder="1" applyAlignment="1">
      <alignment vertical="center"/>
    </xf>
    <xf numFmtId="179" fontId="18" fillId="0" borderId="2" xfId="2" applyNumberFormat="1" applyFont="1" applyFill="1" applyBorder="1" applyAlignment="1">
      <alignment vertical="center"/>
    </xf>
    <xf numFmtId="188" fontId="13" fillId="0" borderId="2" xfId="1" applyNumberFormat="1" applyFont="1" applyFill="1" applyBorder="1" applyAlignment="1">
      <alignment horizontal="center" vertical="center"/>
    </xf>
    <xf numFmtId="188" fontId="13" fillId="0" borderId="4" xfId="1" applyNumberFormat="1" applyFont="1" applyFill="1" applyBorder="1" applyAlignment="1">
      <alignment horizontal="center" vertical="center"/>
    </xf>
    <xf numFmtId="188" fontId="13" fillId="0" borderId="47" xfId="7" applyNumberFormat="1" applyFont="1" applyBorder="1" applyAlignment="1">
      <alignment horizontal="center" vertical="center"/>
    </xf>
    <xf numFmtId="188" fontId="13" fillId="0" borderId="2" xfId="7" applyNumberFormat="1" applyFont="1" applyBorder="1" applyAlignment="1">
      <alignment horizontal="center" vertical="center"/>
    </xf>
    <xf numFmtId="41" fontId="12" fillId="2" borderId="8" xfId="0" applyNumberFormat="1" applyFont="1" applyFill="1" applyBorder="1" applyAlignment="1">
      <alignment horizontal="center" vertical="center"/>
    </xf>
    <xf numFmtId="41" fontId="12" fillId="2" borderId="40" xfId="0" applyNumberFormat="1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1" fontId="12" fillId="2" borderId="16" xfId="0" applyNumberFormat="1" applyFont="1" applyFill="1" applyBorder="1" applyAlignment="1">
      <alignment horizontal="center" vertical="center"/>
    </xf>
    <xf numFmtId="41" fontId="12" fillId="2" borderId="17" xfId="0" applyNumberFormat="1" applyFont="1" applyFill="1" applyBorder="1" applyAlignment="1">
      <alignment horizontal="center" vertical="center"/>
    </xf>
    <xf numFmtId="41" fontId="12" fillId="2" borderId="11" xfId="0" applyNumberFormat="1" applyFont="1" applyFill="1" applyBorder="1" applyAlignment="1">
      <alignment horizontal="center" vertical="center"/>
    </xf>
    <xf numFmtId="41" fontId="12" fillId="2" borderId="0" xfId="0" applyNumberFormat="1" applyFont="1" applyFill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195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38" fontId="13" fillId="3" borderId="47" xfId="4" applyFont="1" applyFill="1" applyBorder="1" applyAlignment="1" applyProtection="1">
      <alignment horizontal="center" vertical="center"/>
    </xf>
    <xf numFmtId="38" fontId="13" fillId="3" borderId="60" xfId="4" applyFont="1" applyFill="1" applyBorder="1" applyAlignment="1" applyProtection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182" fontId="13" fillId="3" borderId="8" xfId="6" applyNumberFormat="1" applyFont="1" applyFill="1" applyBorder="1" applyAlignment="1">
      <alignment horizontal="center" vertical="center"/>
    </xf>
    <xf numFmtId="182" fontId="13" fillId="3" borderId="40" xfId="6" applyNumberFormat="1" applyFont="1" applyFill="1" applyBorder="1" applyAlignment="1">
      <alignment horizontal="center" vertical="center"/>
    </xf>
    <xf numFmtId="182" fontId="13" fillId="3" borderId="29" xfId="6" applyNumberFormat="1" applyFont="1" applyFill="1" applyBorder="1" applyAlignment="1">
      <alignment horizontal="center" vertical="center"/>
    </xf>
    <xf numFmtId="182" fontId="13" fillId="3" borderId="44" xfId="6" applyNumberFormat="1" applyFont="1" applyFill="1" applyBorder="1" applyAlignment="1">
      <alignment horizontal="center" vertical="center"/>
    </xf>
    <xf numFmtId="38" fontId="13" fillId="3" borderId="8" xfId="4" applyFont="1" applyFill="1" applyBorder="1" applyAlignment="1" applyProtection="1">
      <alignment horizontal="center" vertical="center"/>
    </xf>
    <xf numFmtId="38" fontId="13" fillId="3" borderId="50" xfId="4" applyFont="1" applyFill="1" applyBorder="1" applyAlignment="1" applyProtection="1">
      <alignment horizontal="center" vertical="center"/>
    </xf>
    <xf numFmtId="38" fontId="13" fillId="3" borderId="29" xfId="4" applyFont="1" applyFill="1" applyBorder="1" applyAlignment="1" applyProtection="1">
      <alignment horizontal="center" vertical="center"/>
    </xf>
    <xf numFmtId="38" fontId="13" fillId="3" borderId="52" xfId="4" applyFont="1" applyFill="1" applyBorder="1" applyAlignment="1" applyProtection="1">
      <alignment horizontal="center" vertical="center"/>
    </xf>
    <xf numFmtId="0" fontId="13" fillId="6" borderId="2" xfId="0" applyFont="1" applyFill="1" applyBorder="1" applyAlignment="1">
      <alignment horizontal="center" vertical="center" textRotation="255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textRotation="255"/>
    </xf>
    <xf numFmtId="0" fontId="13" fillId="6" borderId="47" xfId="0" applyFont="1" applyFill="1" applyBorder="1" applyAlignment="1">
      <alignment horizontal="center" vertical="center" textRotation="255"/>
    </xf>
    <xf numFmtId="0" fontId="13" fillId="3" borderId="28" xfId="0" applyFont="1" applyFill="1" applyBorder="1" applyAlignment="1">
      <alignment horizontal="center" vertical="center"/>
    </xf>
    <xf numFmtId="188" fontId="13" fillId="4" borderId="51" xfId="1" applyNumberFormat="1" applyFont="1" applyFill="1" applyBorder="1" applyAlignment="1">
      <alignment vertical="center"/>
    </xf>
    <xf numFmtId="188" fontId="13" fillId="4" borderId="39" xfId="1" applyNumberFormat="1" applyFont="1" applyFill="1" applyBorder="1" applyAlignment="1">
      <alignment vertical="center"/>
    </xf>
    <xf numFmtId="178" fontId="13" fillId="4" borderId="24" xfId="0" applyNumberFormat="1" applyFont="1" applyFill="1" applyBorder="1" applyAlignment="1">
      <alignment vertical="center"/>
    </xf>
    <xf numFmtId="178" fontId="13" fillId="4" borderId="4" xfId="0" applyNumberFormat="1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textRotation="255"/>
    </xf>
    <xf numFmtId="0" fontId="13" fillId="6" borderId="23" xfId="0" applyFont="1" applyFill="1" applyBorder="1" applyAlignment="1">
      <alignment horizontal="center" vertical="center" textRotation="255"/>
    </xf>
    <xf numFmtId="0" fontId="13" fillId="3" borderId="2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8">
    <cellStyle name="パーセント" xfId="1" builtinId="5"/>
    <cellStyle name="桁区切り" xfId="2" builtinId="6"/>
    <cellStyle name="桁区切り_★naganaganaga【2Q用】5130_RRZZ得意先別売上高" xfId="3" xr:uid="{00000000-0005-0000-0000-000003000000}"/>
    <cellStyle name="桁区切り_1_1(05)製品別売上まとめ" xfId="4" xr:uid="{00000000-0005-0000-0000-000004000000}"/>
    <cellStyle name="桁区切り_5230_RRZZ製品別売上高" xfId="5" xr:uid="{00000000-0005-0000-0000-000005000000}"/>
    <cellStyle name="標準" xfId="0" builtinId="0"/>
    <cellStyle name="標準_1_1(05)製品別売上まとめ" xfId="6" xr:uid="{00000000-0005-0000-0000-000008000000}"/>
    <cellStyle name="標準_7-1_設備投資・償却費（改造中）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FFCC99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2F2F2"/>
      <color rgb="FFDC0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139854</xdr:colOff>
      <xdr:row>13</xdr:row>
      <xdr:rowOff>53116</xdr:rowOff>
    </xdr:from>
    <xdr:to>
      <xdr:col>7</xdr:col>
      <xdr:colOff>348979</xdr:colOff>
      <xdr:row>13</xdr:row>
      <xdr:rowOff>220054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82B1770-4F45-4C68-9833-074AF536C8A5}"/>
            </a:ext>
          </a:extLst>
        </xdr:cNvPr>
        <xdr:cNvSpPr txBox="1"/>
      </xdr:nvSpPr>
      <xdr:spPr>
        <a:xfrm>
          <a:off x="5516986" y="3395852"/>
          <a:ext cx="209125" cy="166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endParaRPr kumimoji="1" lang="ja-JP" altLang="en-US" sz="10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6</xdr:col>
      <xdr:colOff>0</xdr:colOff>
      <xdr:row>12</xdr:row>
      <xdr:rowOff>6141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 flipV="1">
          <a:off x="1623443" y="2342311"/>
          <a:ext cx="2336321" cy="92269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141292</xdr:colOff>
      <xdr:row>12</xdr:row>
      <xdr:rowOff>47364</xdr:rowOff>
    </xdr:from>
    <xdr:to>
      <xdr:col>7</xdr:col>
      <xdr:colOff>350417</xdr:colOff>
      <xdr:row>12</xdr:row>
      <xdr:rowOff>214302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A925E0-BB84-44FA-8AE9-78CAC1DBCD85}"/>
            </a:ext>
          </a:extLst>
        </xdr:cNvPr>
        <xdr:cNvSpPr txBox="1"/>
      </xdr:nvSpPr>
      <xdr:spPr>
        <a:xfrm>
          <a:off x="5518424" y="3124119"/>
          <a:ext cx="209125" cy="166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endParaRPr kumimoji="1" lang="ja-JP" altLang="en-US" sz="10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8</xdr:col>
      <xdr:colOff>113975</xdr:colOff>
      <xdr:row>12</xdr:row>
      <xdr:rowOff>55991</xdr:rowOff>
    </xdr:from>
    <xdr:to>
      <xdr:col>8</xdr:col>
      <xdr:colOff>323100</xdr:colOff>
      <xdr:row>12</xdr:row>
      <xdr:rowOff>222929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7E959E-9887-45E0-AAFE-51F6EF1F68D0}"/>
            </a:ext>
          </a:extLst>
        </xdr:cNvPr>
        <xdr:cNvSpPr txBox="1"/>
      </xdr:nvSpPr>
      <xdr:spPr>
        <a:xfrm>
          <a:off x="6368126" y="3132746"/>
          <a:ext cx="209125" cy="166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endParaRPr kumimoji="1" lang="ja-JP" altLang="en-US" sz="10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8</xdr:col>
      <xdr:colOff>115412</xdr:colOff>
      <xdr:row>13</xdr:row>
      <xdr:rowOff>57429</xdr:rowOff>
    </xdr:from>
    <xdr:to>
      <xdr:col>8</xdr:col>
      <xdr:colOff>324537</xdr:colOff>
      <xdr:row>13</xdr:row>
      <xdr:rowOff>224367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328D8C5-4845-4C1E-B6D0-D0995ED8C9B5}"/>
            </a:ext>
          </a:extLst>
        </xdr:cNvPr>
        <xdr:cNvSpPr txBox="1"/>
      </xdr:nvSpPr>
      <xdr:spPr>
        <a:xfrm>
          <a:off x="6369563" y="3400165"/>
          <a:ext cx="209125" cy="166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endParaRPr kumimoji="1" lang="ja-JP" altLang="en-US" sz="10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17127</xdr:colOff>
      <xdr:row>41</xdr:row>
      <xdr:rowOff>9502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6896100"/>
          <a:ext cx="142857" cy="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"/>
  <sheetViews>
    <sheetView tabSelected="1" zoomScale="106" zoomScaleNormal="120" workbookViewId="0"/>
  </sheetViews>
  <sheetFormatPr defaultColWidth="9" defaultRowHeight="10.9"/>
  <cols>
    <col min="1" max="1" width="1.625" style="1" customWidth="1"/>
    <col min="2" max="10" width="12.75" style="1" customWidth="1"/>
    <col min="11" max="11" width="1" style="1" customWidth="1"/>
    <col min="12" max="12" width="5.25" style="1" customWidth="1"/>
    <col min="13" max="16384" width="9" style="1"/>
  </cols>
  <sheetData>
    <row r="1" spans="2:11" s="18" customFormat="1" ht="16.149999999999999" customHeight="1">
      <c r="B1" s="39" t="s">
        <v>0</v>
      </c>
    </row>
    <row r="2" spans="2:11" s="18" customFormat="1" ht="16.149999999999999" customHeight="1"/>
    <row r="3" spans="2:11" s="18" customFormat="1" ht="21" customHeight="1">
      <c r="B3" s="282"/>
      <c r="C3" s="283"/>
      <c r="D3" s="19"/>
      <c r="E3" s="20"/>
      <c r="F3" s="20"/>
      <c r="G3" s="20"/>
      <c r="H3" s="20"/>
      <c r="I3" s="20"/>
      <c r="J3" s="21"/>
      <c r="K3" s="22"/>
    </row>
    <row r="4" spans="2:11" s="18" customFormat="1" ht="21" customHeight="1">
      <c r="B4" s="284"/>
      <c r="C4" s="285"/>
      <c r="D4" s="288"/>
      <c r="E4" s="289"/>
      <c r="F4" s="289"/>
      <c r="G4" s="294" t="s">
        <v>1</v>
      </c>
      <c r="H4" s="295"/>
      <c r="I4" s="295"/>
      <c r="J4" s="296"/>
      <c r="K4" s="23"/>
    </row>
    <row r="5" spans="2:11" s="18" customFormat="1" ht="21" customHeight="1">
      <c r="B5" s="284"/>
      <c r="C5" s="285"/>
      <c r="D5" s="290" t="s">
        <v>2</v>
      </c>
      <c r="E5" s="291"/>
      <c r="F5" s="292"/>
      <c r="G5" s="24"/>
      <c r="H5" s="24"/>
      <c r="I5" s="289"/>
      <c r="J5" s="293"/>
      <c r="K5" s="22"/>
    </row>
    <row r="6" spans="2:11" s="30" customFormat="1" ht="21" customHeight="1">
      <c r="B6" s="286"/>
      <c r="C6" s="287"/>
      <c r="D6" s="25" t="s">
        <v>3</v>
      </c>
      <c r="E6" s="26" t="s">
        <v>4</v>
      </c>
      <c r="F6" s="26" t="s">
        <v>5</v>
      </c>
      <c r="G6" s="27" t="s">
        <v>3</v>
      </c>
      <c r="H6" s="27" t="s">
        <v>6</v>
      </c>
      <c r="I6" s="28" t="s">
        <v>7</v>
      </c>
      <c r="J6" s="27" t="s">
        <v>5</v>
      </c>
      <c r="K6" s="29"/>
    </row>
    <row r="7" spans="2:11" s="18" customFormat="1" ht="21" customHeight="1">
      <c r="B7" s="275" t="s">
        <v>8</v>
      </c>
      <c r="C7" s="38" t="s">
        <v>9</v>
      </c>
      <c r="D7" s="225">
        <v>129.6</v>
      </c>
      <c r="E7" s="235">
        <v>137.4</v>
      </c>
      <c r="F7" s="31">
        <f>E7-D7</f>
        <v>7.8000000000000114</v>
      </c>
      <c r="G7" s="225">
        <v>135.5</v>
      </c>
      <c r="H7" s="226">
        <v>125</v>
      </c>
      <c r="I7" s="244">
        <v>131.80000000000001</v>
      </c>
      <c r="J7" s="227">
        <f t="shared" ref="J7:J12" si="0">I7-G7</f>
        <v>-3.6999999999999886</v>
      </c>
      <c r="K7" s="32"/>
    </row>
    <row r="8" spans="2:11" s="18" customFormat="1" ht="21" customHeight="1">
      <c r="B8" s="276"/>
      <c r="C8" s="38" t="s">
        <v>10</v>
      </c>
      <c r="D8" s="225">
        <v>138.1</v>
      </c>
      <c r="E8" s="235">
        <v>149.5</v>
      </c>
      <c r="F8" s="31">
        <f>E8-D8</f>
        <v>11.400000000000006</v>
      </c>
      <c r="G8" s="225">
        <v>141</v>
      </c>
      <c r="H8" s="226">
        <v>135</v>
      </c>
      <c r="I8" s="235">
        <v>142.4</v>
      </c>
      <c r="J8" s="227">
        <f t="shared" si="0"/>
        <v>1.4000000000000057</v>
      </c>
      <c r="K8" s="32"/>
    </row>
    <row r="9" spans="2:11" s="18" customFormat="1" ht="21" customHeight="1">
      <c r="B9" s="277"/>
      <c r="C9" s="38" t="s">
        <v>11</v>
      </c>
      <c r="D9" s="228">
        <v>19.600000000000001</v>
      </c>
      <c r="E9" s="236">
        <v>19.600000000000001</v>
      </c>
      <c r="F9" s="31">
        <f>E9-D9</f>
        <v>0</v>
      </c>
      <c r="G9" s="225">
        <v>19.745000000000001</v>
      </c>
      <c r="H9" s="226">
        <v>18.399999999999999</v>
      </c>
      <c r="I9" s="235">
        <v>18.8</v>
      </c>
      <c r="J9" s="227">
        <f t="shared" si="0"/>
        <v>-0.94500000000000028</v>
      </c>
      <c r="K9" s="32"/>
    </row>
    <row r="10" spans="2:11" s="18" customFormat="1" ht="21" customHeight="1">
      <c r="B10" s="275" t="s">
        <v>12</v>
      </c>
      <c r="C10" s="38" t="s">
        <v>9</v>
      </c>
      <c r="D10" s="273"/>
      <c r="E10" s="274"/>
      <c r="F10" s="274"/>
      <c r="G10" s="257">
        <v>21</v>
      </c>
      <c r="H10" s="257">
        <v>21</v>
      </c>
      <c r="I10" s="245">
        <v>24</v>
      </c>
      <c r="J10" s="229">
        <f>I10-G10</f>
        <v>3</v>
      </c>
      <c r="K10" s="33"/>
    </row>
    <row r="11" spans="2:11" s="18" customFormat="1" ht="21" customHeight="1">
      <c r="B11" s="276"/>
      <c r="C11" s="38" t="s">
        <v>10</v>
      </c>
      <c r="D11" s="280"/>
      <c r="E11" s="281"/>
      <c r="F11" s="281"/>
      <c r="G11" s="257">
        <v>6</v>
      </c>
      <c r="H11" s="257">
        <v>9</v>
      </c>
      <c r="I11" s="237">
        <v>9</v>
      </c>
      <c r="J11" s="229">
        <f t="shared" si="0"/>
        <v>3</v>
      </c>
      <c r="K11" s="33"/>
    </row>
    <row r="12" spans="2:11" s="18" customFormat="1" ht="21" customHeight="1">
      <c r="B12" s="277"/>
      <c r="C12" s="38" t="s">
        <v>11</v>
      </c>
      <c r="D12" s="278"/>
      <c r="E12" s="279"/>
      <c r="F12" s="279"/>
      <c r="G12" s="257">
        <v>157</v>
      </c>
      <c r="H12" s="257">
        <v>156</v>
      </c>
      <c r="I12" s="237">
        <v>167</v>
      </c>
      <c r="J12" s="258">
        <f t="shared" si="0"/>
        <v>10</v>
      </c>
      <c r="K12" s="33"/>
    </row>
    <row r="13" spans="2:11" s="18" customFormat="1" ht="21" customHeight="1">
      <c r="B13" s="275" t="s">
        <v>13</v>
      </c>
      <c r="C13" s="38" t="s">
        <v>14</v>
      </c>
      <c r="D13" s="230">
        <v>163.26187999999999</v>
      </c>
      <c r="E13" s="237">
        <v>205.602</v>
      </c>
      <c r="F13" s="34">
        <f>(E13-D13)/D13</f>
        <v>0.2593386772221416</v>
      </c>
      <c r="G13" s="230">
        <v>792.20198000000005</v>
      </c>
      <c r="H13" s="231">
        <v>914.62270000000012</v>
      </c>
      <c r="I13" s="237">
        <v>914.62270000000012</v>
      </c>
      <c r="J13" s="232">
        <v>0.155</v>
      </c>
      <c r="K13" s="35"/>
    </row>
    <row r="14" spans="2:11" s="18" customFormat="1" ht="21" customHeight="1">
      <c r="B14" s="277"/>
      <c r="C14" s="38" t="s">
        <v>15</v>
      </c>
      <c r="D14" s="230">
        <v>401.46619999999996</v>
      </c>
      <c r="E14" s="237">
        <v>434.57280000000003</v>
      </c>
      <c r="F14" s="34">
        <f>(E14-D14)/D14</f>
        <v>8.2464227374558746E-2</v>
      </c>
      <c r="G14" s="230">
        <v>1696.4871333333331</v>
      </c>
      <c r="H14" s="233">
        <v>1940.4018000000001</v>
      </c>
      <c r="I14" s="233">
        <v>1940.4018000000001</v>
      </c>
      <c r="J14" s="234">
        <v>0.14399999999999999</v>
      </c>
      <c r="K14" s="35"/>
    </row>
    <row r="15" spans="2:11" s="18" customFormat="1" ht="16.149999999999999" customHeight="1">
      <c r="I15" s="36"/>
      <c r="J15" s="20"/>
    </row>
    <row r="16" spans="2:11" s="18" customFormat="1" ht="16.149999999999999" customHeight="1">
      <c r="H16" s="37" t="s">
        <v>16</v>
      </c>
    </row>
    <row r="17" spans="9:9" ht="16.149999999999999" customHeight="1"/>
    <row r="18" spans="9:9" ht="16.149999999999999" customHeight="1"/>
    <row r="19" spans="9:9" ht="16.149999999999999" customHeight="1">
      <c r="I19"/>
    </row>
    <row r="20" spans="9:9" ht="16.149999999999999" customHeight="1"/>
  </sheetData>
  <mergeCells count="11">
    <mergeCell ref="B3:C6"/>
    <mergeCell ref="D4:F4"/>
    <mergeCell ref="D5:F5"/>
    <mergeCell ref="I5:J5"/>
    <mergeCell ref="G4:J4"/>
    <mergeCell ref="D10:F10"/>
    <mergeCell ref="B7:B9"/>
    <mergeCell ref="B10:B12"/>
    <mergeCell ref="D12:F12"/>
    <mergeCell ref="B13:B14"/>
    <mergeCell ref="D11:F11"/>
  </mergeCells>
  <phoneticPr fontId="2"/>
  <pageMargins left="0.15748031496062992" right="0.15748031496062992" top="0.98425196850393704" bottom="0.98425196850393704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38"/>
  <sheetViews>
    <sheetView showGridLines="0" zoomScaleNormal="100" zoomScaleSheetLayoutView="100" workbookViewId="0"/>
  </sheetViews>
  <sheetFormatPr defaultRowHeight="13.15"/>
  <cols>
    <col min="1" max="2" width="1.625" customWidth="1"/>
    <col min="3" max="4" width="1.5" customWidth="1"/>
    <col min="5" max="5" width="21.625" customWidth="1"/>
    <col min="6" max="6" width="1.5" customWidth="1"/>
    <col min="7" max="13" width="10.25" customWidth="1"/>
    <col min="15" max="15" width="10" bestFit="1" customWidth="1"/>
    <col min="17" max="17" width="10" bestFit="1" customWidth="1"/>
  </cols>
  <sheetData>
    <row r="1" spans="2:17" ht="19.149999999999999">
      <c r="B1" s="40" t="s">
        <v>17</v>
      </c>
      <c r="C1" s="12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7" ht="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06" t="s">
        <v>18</v>
      </c>
    </row>
    <row r="3" spans="2:17" ht="16.899999999999999">
      <c r="B3" s="13"/>
      <c r="C3" s="41"/>
      <c r="D3" s="41"/>
      <c r="E3" s="41"/>
      <c r="F3" s="41"/>
      <c r="G3" s="297" t="s">
        <v>19</v>
      </c>
      <c r="H3" s="297"/>
      <c r="I3" s="297" t="s">
        <v>20</v>
      </c>
      <c r="J3" s="297"/>
      <c r="K3" s="42"/>
      <c r="L3" s="42"/>
      <c r="M3" s="299" t="s">
        <v>21</v>
      </c>
      <c r="O3" s="241"/>
      <c r="P3" s="242"/>
      <c r="Q3" s="243"/>
    </row>
    <row r="4" spans="2:17" ht="16.899999999999999">
      <c r="B4" s="14"/>
      <c r="C4" s="43"/>
      <c r="D4" s="43"/>
      <c r="E4" s="43" t="s">
        <v>22</v>
      </c>
      <c r="F4" s="43"/>
      <c r="G4" s="298"/>
      <c r="H4" s="298"/>
      <c r="I4" s="298"/>
      <c r="J4" s="298"/>
      <c r="K4" s="44" t="s">
        <v>23</v>
      </c>
      <c r="L4" s="44" t="s">
        <v>24</v>
      </c>
      <c r="M4" s="300"/>
    </row>
    <row r="5" spans="2:17" ht="16.899999999999999">
      <c r="B5" s="15"/>
      <c r="C5" s="43"/>
      <c r="D5" s="43"/>
      <c r="E5" s="43"/>
      <c r="F5" s="43"/>
      <c r="G5" s="45" t="s">
        <v>25</v>
      </c>
      <c r="H5" s="46" t="s">
        <v>26</v>
      </c>
      <c r="I5" s="47" t="s">
        <v>25</v>
      </c>
      <c r="J5" s="48" t="s">
        <v>26</v>
      </c>
      <c r="K5" s="44"/>
      <c r="L5" s="44"/>
      <c r="M5" s="301"/>
    </row>
    <row r="6" spans="2:17" ht="15">
      <c r="B6" s="6"/>
      <c r="C6" s="49"/>
      <c r="D6" s="50"/>
      <c r="E6" s="51" t="s">
        <v>27</v>
      </c>
      <c r="F6" s="52"/>
      <c r="G6" s="53">
        <v>6609.04</v>
      </c>
      <c r="H6" s="54">
        <v>46.71</v>
      </c>
      <c r="I6" s="53">
        <v>8400.02</v>
      </c>
      <c r="J6" s="54">
        <v>49.04</v>
      </c>
      <c r="K6" s="55">
        <v>1790.9800000000005</v>
      </c>
      <c r="L6" s="56">
        <v>27.1</v>
      </c>
      <c r="M6" s="56">
        <v>25.3</v>
      </c>
    </row>
    <row r="7" spans="2:17" ht="15">
      <c r="B7" s="6"/>
      <c r="C7" s="57"/>
      <c r="D7" s="58"/>
      <c r="E7" s="59" t="s">
        <v>28</v>
      </c>
      <c r="F7" s="60"/>
      <c r="G7" s="61">
        <v>353.16</v>
      </c>
      <c r="H7" s="62">
        <v>2.5</v>
      </c>
      <c r="I7" s="61">
        <v>374.15</v>
      </c>
      <c r="J7" s="62">
        <v>2.2000000000000002</v>
      </c>
      <c r="K7" s="63">
        <v>20.989999999999952</v>
      </c>
      <c r="L7" s="64">
        <v>5.9</v>
      </c>
      <c r="M7" s="64">
        <v>4.8</v>
      </c>
    </row>
    <row r="8" spans="2:17" ht="15">
      <c r="B8" s="6"/>
      <c r="C8" s="57"/>
      <c r="D8" s="65"/>
      <c r="E8" s="66" t="s">
        <v>29</v>
      </c>
      <c r="F8" s="67"/>
      <c r="G8" s="68">
        <v>128.88999999999999</v>
      </c>
      <c r="H8" s="69">
        <v>0.9</v>
      </c>
      <c r="I8" s="68">
        <v>123.61</v>
      </c>
      <c r="J8" s="69">
        <v>0.7</v>
      </c>
      <c r="K8" s="70">
        <v>-5.2799999999999869</v>
      </c>
      <c r="L8" s="71">
        <v>-4.0999999999999996</v>
      </c>
      <c r="M8" s="71">
        <v>-4.9000000000000004</v>
      </c>
    </row>
    <row r="9" spans="2:17" ht="19.5" customHeight="1">
      <c r="B9" s="6"/>
      <c r="C9" s="72"/>
      <c r="D9" s="73"/>
      <c r="E9" s="74" t="s">
        <v>30</v>
      </c>
      <c r="F9" s="75"/>
      <c r="G9" s="76">
        <v>7091.09</v>
      </c>
      <c r="H9" s="77">
        <v>50.1</v>
      </c>
      <c r="I9" s="76">
        <v>8897.7800000000007</v>
      </c>
      <c r="J9" s="77">
        <v>51.9</v>
      </c>
      <c r="K9" s="78">
        <v>1806.6900000000005</v>
      </c>
      <c r="L9" s="79">
        <v>25.5</v>
      </c>
      <c r="M9" s="80">
        <v>23.8</v>
      </c>
    </row>
    <row r="10" spans="2:17" ht="14.25" customHeight="1">
      <c r="B10" s="6"/>
      <c r="C10" s="50"/>
      <c r="D10" s="81"/>
      <c r="E10" s="51" t="s">
        <v>31</v>
      </c>
      <c r="F10" s="52"/>
      <c r="G10" s="82">
        <v>827.67</v>
      </c>
      <c r="H10" s="83">
        <v>5.8999999999999995</v>
      </c>
      <c r="I10" s="82">
        <v>1085.97</v>
      </c>
      <c r="J10" s="83">
        <v>6.3</v>
      </c>
      <c r="K10" s="84">
        <v>258.30000000000007</v>
      </c>
      <c r="L10" s="85">
        <v>31.2</v>
      </c>
      <c r="M10" s="85">
        <v>26.9</v>
      </c>
    </row>
    <row r="11" spans="2:17" ht="14.25" customHeight="1">
      <c r="B11" s="6"/>
      <c r="C11" s="86"/>
      <c r="D11" s="87"/>
      <c r="E11" s="59" t="s">
        <v>32</v>
      </c>
      <c r="F11" s="60"/>
      <c r="G11" s="88">
        <v>603.84</v>
      </c>
      <c r="H11" s="89">
        <v>4.3</v>
      </c>
      <c r="I11" s="88">
        <v>676.82999999999993</v>
      </c>
      <c r="J11" s="89">
        <v>4</v>
      </c>
      <c r="K11" s="63">
        <v>72.989999999999895</v>
      </c>
      <c r="L11" s="90">
        <v>12.1</v>
      </c>
      <c r="M11" s="90">
        <v>6</v>
      </c>
    </row>
    <row r="12" spans="2:17" ht="14.25" customHeight="1">
      <c r="B12" s="6"/>
      <c r="C12" s="58"/>
      <c r="D12" s="91"/>
      <c r="E12" s="92" t="s">
        <v>33</v>
      </c>
      <c r="F12" s="93"/>
      <c r="G12" s="94">
        <v>486.74</v>
      </c>
      <c r="H12" s="95">
        <v>3.4</v>
      </c>
      <c r="I12" s="94">
        <v>546.05999999999995</v>
      </c>
      <c r="J12" s="95">
        <v>3.2</v>
      </c>
      <c r="K12" s="96">
        <v>59.319999999999936</v>
      </c>
      <c r="L12" s="97">
        <v>12.2</v>
      </c>
      <c r="M12" s="97">
        <v>6.6</v>
      </c>
    </row>
    <row r="13" spans="2:17" ht="14.25" customHeight="1">
      <c r="B13" s="6"/>
      <c r="C13" s="58"/>
      <c r="D13" s="91"/>
      <c r="E13" s="92" t="s">
        <v>34</v>
      </c>
      <c r="F13" s="93"/>
      <c r="G13" s="94">
        <v>117.1</v>
      </c>
      <c r="H13" s="95">
        <v>0.8</v>
      </c>
      <c r="I13" s="94">
        <v>130.77000000000001</v>
      </c>
      <c r="J13" s="95">
        <v>0.8</v>
      </c>
      <c r="K13" s="96">
        <v>13.670000000000016</v>
      </c>
      <c r="L13" s="97">
        <v>11.7</v>
      </c>
      <c r="M13" s="97">
        <v>3.1</v>
      </c>
    </row>
    <row r="14" spans="2:17" ht="14.25" customHeight="1">
      <c r="B14" s="6"/>
      <c r="C14" s="58"/>
      <c r="D14" s="91"/>
      <c r="E14" s="92" t="s">
        <v>35</v>
      </c>
      <c r="F14" s="93"/>
      <c r="G14" s="94">
        <v>313.08</v>
      </c>
      <c r="H14" s="95">
        <v>2.2000000000000002</v>
      </c>
      <c r="I14" s="94">
        <v>523.92999999999995</v>
      </c>
      <c r="J14" s="95">
        <v>3.1</v>
      </c>
      <c r="K14" s="96">
        <v>210.84999999999997</v>
      </c>
      <c r="L14" s="97">
        <v>67.3</v>
      </c>
      <c r="M14" s="97">
        <v>63.2</v>
      </c>
    </row>
    <row r="15" spans="2:17" ht="14.25" customHeight="1">
      <c r="B15" s="6"/>
      <c r="C15" s="58"/>
      <c r="D15" s="91"/>
      <c r="E15" s="92" t="s">
        <v>36</v>
      </c>
      <c r="F15" s="93"/>
      <c r="G15" s="94">
        <v>400.62</v>
      </c>
      <c r="H15" s="95">
        <v>2.8</v>
      </c>
      <c r="I15" s="94">
        <v>518.92999999999995</v>
      </c>
      <c r="J15" s="95">
        <v>3</v>
      </c>
      <c r="K15" s="96">
        <v>118.30999999999995</v>
      </c>
      <c r="L15" s="97">
        <v>29.5</v>
      </c>
      <c r="M15" s="97">
        <v>21.8</v>
      </c>
    </row>
    <row r="16" spans="2:17" ht="14.25" customHeight="1">
      <c r="B16" s="6"/>
      <c r="C16" s="58"/>
      <c r="D16" s="91"/>
      <c r="E16" s="92" t="s">
        <v>37</v>
      </c>
      <c r="F16" s="93"/>
      <c r="G16" s="94">
        <v>374.74</v>
      </c>
      <c r="H16" s="95">
        <v>2.6</v>
      </c>
      <c r="I16" s="94">
        <v>420.69</v>
      </c>
      <c r="J16" s="95">
        <v>2.5</v>
      </c>
      <c r="K16" s="96">
        <v>45.949999999999989</v>
      </c>
      <c r="L16" s="97">
        <v>12.3</v>
      </c>
      <c r="M16" s="97">
        <v>6.4</v>
      </c>
    </row>
    <row r="17" spans="2:15" ht="14.25" customHeight="1">
      <c r="B17" s="6"/>
      <c r="C17" s="58"/>
      <c r="D17" s="91"/>
      <c r="E17" s="92" t="s">
        <v>38</v>
      </c>
      <c r="F17" s="93"/>
      <c r="G17" s="94">
        <v>296.01</v>
      </c>
      <c r="H17" s="95">
        <v>2.1</v>
      </c>
      <c r="I17" s="94">
        <v>335.44</v>
      </c>
      <c r="J17" s="95">
        <v>2</v>
      </c>
      <c r="K17" s="96">
        <v>39.430000000000007</v>
      </c>
      <c r="L17" s="97">
        <v>13.3</v>
      </c>
      <c r="M17" s="97">
        <v>13</v>
      </c>
    </row>
    <row r="18" spans="2:15" ht="14.25" customHeight="1">
      <c r="B18" s="6"/>
      <c r="C18" s="58"/>
      <c r="D18" s="91"/>
      <c r="E18" s="92" t="s">
        <v>39</v>
      </c>
      <c r="F18" s="93"/>
      <c r="G18" s="94">
        <v>279.36</v>
      </c>
      <c r="H18" s="95">
        <v>2</v>
      </c>
      <c r="I18" s="94">
        <v>316.93</v>
      </c>
      <c r="J18" s="95">
        <v>1.9</v>
      </c>
      <c r="K18" s="96">
        <v>37.569999999999993</v>
      </c>
      <c r="L18" s="97">
        <v>13.4</v>
      </c>
      <c r="M18" s="97">
        <v>11.7</v>
      </c>
    </row>
    <row r="19" spans="2:15" ht="14.25" customHeight="1">
      <c r="B19" s="6"/>
      <c r="C19" s="58"/>
      <c r="D19" s="91"/>
      <c r="E19" s="92" t="s">
        <v>40</v>
      </c>
      <c r="F19" s="93"/>
      <c r="G19" s="94">
        <v>222.73</v>
      </c>
      <c r="H19" s="95">
        <v>1.6</v>
      </c>
      <c r="I19" s="94">
        <v>277.87</v>
      </c>
      <c r="J19" s="95">
        <v>1.6</v>
      </c>
      <c r="K19" s="96">
        <v>55.140000000000015</v>
      </c>
      <c r="L19" s="97">
        <v>24.8</v>
      </c>
      <c r="M19" s="97">
        <v>23.4</v>
      </c>
    </row>
    <row r="20" spans="2:15" ht="14.25" customHeight="1">
      <c r="B20" s="6"/>
      <c r="C20" s="58"/>
      <c r="D20" s="91"/>
      <c r="E20" s="92" t="s">
        <v>41</v>
      </c>
      <c r="F20" s="93"/>
      <c r="G20" s="94">
        <v>190.73</v>
      </c>
      <c r="H20" s="95">
        <v>1.3</v>
      </c>
      <c r="I20" s="94">
        <v>258.08</v>
      </c>
      <c r="J20" s="95">
        <v>1.5</v>
      </c>
      <c r="K20" s="96">
        <v>67.349999999999994</v>
      </c>
      <c r="L20" s="97">
        <v>35.299999999999997</v>
      </c>
      <c r="M20" s="97">
        <v>34.799999999999997</v>
      </c>
    </row>
    <row r="21" spans="2:15" ht="14.25" customHeight="1">
      <c r="B21" s="6"/>
      <c r="C21" s="58"/>
      <c r="D21" s="91"/>
      <c r="E21" s="92" t="s">
        <v>42</v>
      </c>
      <c r="F21" s="93"/>
      <c r="G21" s="94">
        <v>204.06</v>
      </c>
      <c r="H21" s="95">
        <v>1.4</v>
      </c>
      <c r="I21" s="94">
        <v>216.46</v>
      </c>
      <c r="J21" s="95">
        <v>1.3</v>
      </c>
      <c r="K21" s="96">
        <v>12.400000000000006</v>
      </c>
      <c r="L21" s="97">
        <v>6.1</v>
      </c>
      <c r="M21" s="97">
        <v>3.1</v>
      </c>
    </row>
    <row r="22" spans="2:15" ht="15">
      <c r="B22" s="6"/>
      <c r="C22" s="58"/>
      <c r="D22" s="91"/>
      <c r="E22" s="92" t="s">
        <v>43</v>
      </c>
      <c r="F22" s="93"/>
      <c r="G22" s="94">
        <v>157.87</v>
      </c>
      <c r="H22" s="95">
        <v>1.1000000000000001</v>
      </c>
      <c r="I22" s="94">
        <v>178.73</v>
      </c>
      <c r="J22" s="95">
        <v>1</v>
      </c>
      <c r="K22" s="96">
        <v>20.859999999999985</v>
      </c>
      <c r="L22" s="97">
        <v>13.2</v>
      </c>
      <c r="M22" s="97">
        <v>6.9</v>
      </c>
    </row>
    <row r="23" spans="2:15" ht="15">
      <c r="B23" s="6"/>
      <c r="C23" s="58"/>
      <c r="D23" s="91"/>
      <c r="E23" s="92" t="s">
        <v>44</v>
      </c>
      <c r="F23" s="93"/>
      <c r="G23" s="94">
        <v>115.7</v>
      </c>
      <c r="H23" s="95">
        <v>0.8</v>
      </c>
      <c r="I23" s="94">
        <v>128.97999999999999</v>
      </c>
      <c r="J23" s="95">
        <v>0.8</v>
      </c>
      <c r="K23" s="96">
        <v>13.279999999999987</v>
      </c>
      <c r="L23" s="97">
        <v>11.5</v>
      </c>
      <c r="M23" s="97">
        <v>8</v>
      </c>
    </row>
    <row r="24" spans="2:15" ht="15">
      <c r="B24" s="6"/>
      <c r="C24" s="58"/>
      <c r="D24" s="91"/>
      <c r="E24" s="92" t="s">
        <v>45</v>
      </c>
      <c r="F24" s="98"/>
      <c r="G24" s="94">
        <v>124.3</v>
      </c>
      <c r="H24" s="95">
        <v>0.9</v>
      </c>
      <c r="I24" s="94">
        <v>118.69</v>
      </c>
      <c r="J24" s="95">
        <v>0.7</v>
      </c>
      <c r="K24" s="96">
        <v>-5.6099999999999994</v>
      </c>
      <c r="L24" s="97">
        <v>-4.5</v>
      </c>
      <c r="M24" s="97">
        <v>-11.8</v>
      </c>
    </row>
    <row r="25" spans="2:15" ht="15">
      <c r="B25" s="6"/>
      <c r="C25" s="58"/>
      <c r="D25" s="91"/>
      <c r="E25" s="92" t="s">
        <v>46</v>
      </c>
      <c r="F25" s="98"/>
      <c r="G25" s="94">
        <v>88.12</v>
      </c>
      <c r="H25" s="95">
        <v>0.6</v>
      </c>
      <c r="I25" s="94">
        <v>97.08</v>
      </c>
      <c r="J25" s="95">
        <v>0.6</v>
      </c>
      <c r="K25" s="96">
        <v>8.9599999999999937</v>
      </c>
      <c r="L25" s="97">
        <v>10.199999999999999</v>
      </c>
      <c r="M25" s="97">
        <v>2.2000000000000002</v>
      </c>
    </row>
    <row r="26" spans="2:15" ht="15">
      <c r="B26" s="6"/>
      <c r="C26" s="58"/>
      <c r="D26" s="91"/>
      <c r="E26" s="92" t="s">
        <v>47</v>
      </c>
      <c r="F26" s="93"/>
      <c r="G26" s="94">
        <v>69.5</v>
      </c>
      <c r="H26" s="95">
        <v>0.5</v>
      </c>
      <c r="I26" s="94">
        <v>94.83</v>
      </c>
      <c r="J26" s="95">
        <v>0.6</v>
      </c>
      <c r="K26" s="96">
        <v>25.33</v>
      </c>
      <c r="L26" s="97">
        <v>36.4</v>
      </c>
      <c r="M26" s="97">
        <v>29.3</v>
      </c>
    </row>
    <row r="27" spans="2:15" ht="15">
      <c r="B27" s="16"/>
      <c r="C27" s="65"/>
      <c r="D27" s="99"/>
      <c r="E27" s="100" t="s">
        <v>48</v>
      </c>
      <c r="F27" s="101"/>
      <c r="G27" s="68">
        <v>1059.58</v>
      </c>
      <c r="H27" s="69">
        <v>7.5</v>
      </c>
      <c r="I27" s="68">
        <v>1247.2</v>
      </c>
      <c r="J27" s="69">
        <v>7.3</v>
      </c>
      <c r="K27" s="70">
        <v>187.62000000000012</v>
      </c>
      <c r="L27" s="71">
        <v>17.7</v>
      </c>
      <c r="M27" s="97">
        <v>13.9</v>
      </c>
    </row>
    <row r="28" spans="2:15" ht="15">
      <c r="B28" s="7"/>
      <c r="C28" s="102"/>
      <c r="D28" s="102"/>
      <c r="E28" s="103" t="s">
        <v>49</v>
      </c>
      <c r="F28" s="103"/>
      <c r="G28" s="104">
        <v>12419</v>
      </c>
      <c r="H28" s="105">
        <v>87.8</v>
      </c>
      <c r="I28" s="104">
        <v>15394.42</v>
      </c>
      <c r="J28" s="105">
        <v>89.9</v>
      </c>
      <c r="K28" s="106">
        <v>2975.42</v>
      </c>
      <c r="L28" s="107">
        <v>24</v>
      </c>
      <c r="M28" s="107">
        <v>21.1</v>
      </c>
    </row>
    <row r="29" spans="2:15" ht="15">
      <c r="B29" s="17"/>
      <c r="C29" s="108"/>
      <c r="D29" s="108"/>
      <c r="E29" s="109" t="s">
        <v>50</v>
      </c>
      <c r="F29" s="109"/>
      <c r="G29" s="110">
        <v>1731.52</v>
      </c>
      <c r="H29" s="111">
        <v>12.2</v>
      </c>
      <c r="I29" s="110">
        <v>1734.15</v>
      </c>
      <c r="J29" s="111">
        <v>10.1</v>
      </c>
      <c r="K29" s="112">
        <v>2.6300000000001091</v>
      </c>
      <c r="L29" s="113">
        <v>0.2</v>
      </c>
      <c r="M29" s="113">
        <v>-3.2</v>
      </c>
      <c r="O29" s="240"/>
    </row>
    <row r="30" spans="2:15" ht="15">
      <c r="B30" s="8"/>
      <c r="C30" s="114"/>
      <c r="D30" s="114"/>
      <c r="E30" s="115" t="s">
        <v>51</v>
      </c>
      <c r="F30" s="115"/>
      <c r="G30" s="104">
        <v>14150.09381</v>
      </c>
      <c r="H30" s="105">
        <v>100</v>
      </c>
      <c r="I30" s="104">
        <v>17128.596519999999</v>
      </c>
      <c r="J30" s="105">
        <v>100</v>
      </c>
      <c r="K30" s="106">
        <v>2978.5027099999988</v>
      </c>
      <c r="L30" s="107">
        <v>21</v>
      </c>
      <c r="M30" s="107">
        <v>18.2</v>
      </c>
    </row>
    <row r="31" spans="2:15" ht="4.5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7" spans="5:5">
      <c r="E37" t="s">
        <v>52</v>
      </c>
    </row>
    <row r="38" spans="5:5" ht="16.899999999999999">
      <c r="E38" s="37" t="s">
        <v>53</v>
      </c>
    </row>
  </sheetData>
  <mergeCells count="3">
    <mergeCell ref="G3:H4"/>
    <mergeCell ref="M3:M5"/>
    <mergeCell ref="I3:J4"/>
  </mergeCells>
  <phoneticPr fontId="5"/>
  <pageMargins left="0.27" right="0.27" top="1" bottom="1" header="0.51200000000000001" footer="0.51200000000000001"/>
  <pageSetup paperSize="9" scale="98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4"/>
  <sheetViews>
    <sheetView showGridLines="0" workbookViewId="0"/>
  </sheetViews>
  <sheetFormatPr defaultRowHeight="13.15"/>
  <cols>
    <col min="1" max="1" width="2.5" customWidth="1"/>
    <col min="2" max="2" width="2" customWidth="1"/>
    <col min="3" max="3" width="1.375" customWidth="1"/>
    <col min="4" max="4" width="1.625" customWidth="1"/>
    <col min="5" max="5" width="27.5" customWidth="1"/>
    <col min="6" max="6" width="2.25" customWidth="1"/>
    <col min="7" max="10" width="9.625" customWidth="1"/>
    <col min="11" max="11" width="10.125" bestFit="1" customWidth="1"/>
    <col min="12" max="12" width="8.625" customWidth="1"/>
    <col min="13" max="13" width="11.625" customWidth="1"/>
  </cols>
  <sheetData>
    <row r="1" spans="2:14" ht="19.149999999999999">
      <c r="B1" s="40" t="s">
        <v>54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4" ht="16.899999999999999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16" t="s">
        <v>18</v>
      </c>
    </row>
    <row r="3" spans="2:14" ht="16.899999999999999" customHeight="1">
      <c r="B3" s="117"/>
      <c r="C3" s="118"/>
      <c r="D3" s="118"/>
      <c r="E3" s="118"/>
      <c r="F3" s="118"/>
      <c r="G3" s="304" t="s">
        <v>55</v>
      </c>
      <c r="H3" s="305"/>
      <c r="I3" s="308" t="s">
        <v>56</v>
      </c>
      <c r="J3" s="309"/>
      <c r="K3" s="119"/>
      <c r="L3" s="120"/>
      <c r="M3" s="302" t="s">
        <v>57</v>
      </c>
    </row>
    <row r="4" spans="2:14" ht="16.899999999999999" customHeight="1">
      <c r="B4" s="121"/>
      <c r="C4" s="122"/>
      <c r="D4" s="122"/>
      <c r="E4" s="122" t="s">
        <v>22</v>
      </c>
      <c r="F4" s="122"/>
      <c r="G4" s="306"/>
      <c r="H4" s="307"/>
      <c r="I4" s="310"/>
      <c r="J4" s="311"/>
      <c r="K4" s="121" t="s">
        <v>23</v>
      </c>
      <c r="L4" s="123" t="s">
        <v>24</v>
      </c>
      <c r="M4" s="296"/>
    </row>
    <row r="5" spans="2:14" ht="16.899999999999999" customHeight="1">
      <c r="B5" s="124"/>
      <c r="C5" s="125"/>
      <c r="D5" s="125"/>
      <c r="E5" s="125"/>
      <c r="F5" s="125"/>
      <c r="G5" s="126" t="s">
        <v>25</v>
      </c>
      <c r="H5" s="125" t="s">
        <v>58</v>
      </c>
      <c r="I5" s="127" t="s">
        <v>25</v>
      </c>
      <c r="J5" s="128" t="s">
        <v>26</v>
      </c>
      <c r="K5" s="124"/>
      <c r="L5" s="129"/>
      <c r="M5" s="303"/>
    </row>
    <row r="6" spans="2:14" ht="15" customHeight="1">
      <c r="B6" s="130"/>
      <c r="C6" s="50"/>
      <c r="D6" s="81"/>
      <c r="E6" s="131" t="s">
        <v>59</v>
      </c>
      <c r="F6" s="98"/>
      <c r="G6" s="132">
        <v>3537.8100000000004</v>
      </c>
      <c r="H6" s="133">
        <v>25</v>
      </c>
      <c r="I6" s="132">
        <v>4215.3500000000004</v>
      </c>
      <c r="J6" s="133">
        <v>24.6</v>
      </c>
      <c r="K6" s="134">
        <v>677.54</v>
      </c>
      <c r="L6" s="135">
        <v>19.2</v>
      </c>
      <c r="M6" s="136">
        <v>15.968635964056856</v>
      </c>
      <c r="N6" s="11"/>
    </row>
    <row r="7" spans="2:14" ht="15" customHeight="1">
      <c r="B7" s="130"/>
      <c r="C7" s="86"/>
      <c r="D7" s="87"/>
      <c r="E7" s="137" t="s">
        <v>60</v>
      </c>
      <c r="F7" s="138"/>
      <c r="G7" s="132">
        <v>3438.27</v>
      </c>
      <c r="H7" s="133">
        <v>24.3</v>
      </c>
      <c r="I7" s="132">
        <v>3696.7100000000005</v>
      </c>
      <c r="J7" s="133">
        <v>21.6</v>
      </c>
      <c r="K7" s="134">
        <v>258.44000000000051</v>
      </c>
      <c r="L7" s="139">
        <v>7.5</v>
      </c>
      <c r="M7" s="140">
        <v>4.8553487655128933</v>
      </c>
      <c r="N7" s="11"/>
    </row>
    <row r="8" spans="2:14" ht="15" customHeight="1">
      <c r="B8" s="130"/>
      <c r="C8" s="58"/>
      <c r="D8" s="91"/>
      <c r="E8" s="141" t="s">
        <v>61</v>
      </c>
      <c r="F8" s="142"/>
      <c r="G8" s="143">
        <v>3328.1099999999997</v>
      </c>
      <c r="H8" s="144">
        <v>23.5</v>
      </c>
      <c r="I8" s="143">
        <v>4514.9500000000007</v>
      </c>
      <c r="J8" s="144">
        <v>26.4</v>
      </c>
      <c r="K8" s="145">
        <v>1186.8200000000006</v>
      </c>
      <c r="L8" s="146">
        <v>35.700000000000003</v>
      </c>
      <c r="M8" s="136">
        <v>32.793791107919461</v>
      </c>
      <c r="N8" s="11"/>
    </row>
    <row r="9" spans="2:14" ht="15" customHeight="1">
      <c r="B9" s="130"/>
      <c r="C9" s="58"/>
      <c r="D9" s="91"/>
      <c r="E9" s="141" t="s">
        <v>62</v>
      </c>
      <c r="F9" s="98"/>
      <c r="G9" s="132">
        <v>2332.3000000000002</v>
      </c>
      <c r="H9" s="133">
        <v>16.5</v>
      </c>
      <c r="I9" s="132">
        <v>2882.96</v>
      </c>
      <c r="J9" s="133">
        <v>16.8</v>
      </c>
      <c r="K9" s="134">
        <v>550.65999999999985</v>
      </c>
      <c r="L9" s="139">
        <v>23.6</v>
      </c>
      <c r="M9" s="136">
        <v>19.83707070273978</v>
      </c>
      <c r="N9" s="11"/>
    </row>
    <row r="10" spans="2:14" ht="15" customHeight="1">
      <c r="B10" s="130"/>
      <c r="C10" s="58"/>
      <c r="D10" s="91"/>
      <c r="E10" s="147" t="s">
        <v>63</v>
      </c>
      <c r="F10" s="98"/>
      <c r="G10" s="132">
        <v>770.02</v>
      </c>
      <c r="H10" s="133">
        <v>5.4</v>
      </c>
      <c r="I10" s="132">
        <v>1012.62</v>
      </c>
      <c r="J10" s="133">
        <v>5.9</v>
      </c>
      <c r="K10" s="134">
        <v>242.60000000000002</v>
      </c>
      <c r="L10" s="139">
        <v>31.5</v>
      </c>
      <c r="M10" s="136">
        <v>28.323939637931485</v>
      </c>
      <c r="N10" s="11"/>
    </row>
    <row r="11" spans="2:14" ht="15" customHeight="1">
      <c r="B11" s="130"/>
      <c r="C11" s="65"/>
      <c r="D11" s="99"/>
      <c r="E11" s="148" t="s">
        <v>64</v>
      </c>
      <c r="F11" s="149"/>
      <c r="G11" s="150">
        <v>325.54000000000002</v>
      </c>
      <c r="H11" s="151">
        <v>2.2999999999999998</v>
      </c>
      <c r="I11" s="150">
        <v>321.19</v>
      </c>
      <c r="J11" s="151">
        <v>1.9</v>
      </c>
      <c r="K11" s="152">
        <v>-4.3500000000000227</v>
      </c>
      <c r="L11" s="153">
        <v>-1.3</v>
      </c>
      <c r="M11" s="154">
        <v>-2.84143269644284</v>
      </c>
      <c r="N11" s="10"/>
    </row>
    <row r="12" spans="2:14" ht="15" customHeight="1">
      <c r="B12" s="155"/>
      <c r="C12" s="156"/>
      <c r="D12" s="102"/>
      <c r="E12" s="157" t="s">
        <v>65</v>
      </c>
      <c r="F12" s="158"/>
      <c r="G12" s="259">
        <v>13732.070000000003</v>
      </c>
      <c r="H12" s="260">
        <v>97</v>
      </c>
      <c r="I12" s="259">
        <v>16643.78</v>
      </c>
      <c r="J12" s="260">
        <v>97.2</v>
      </c>
      <c r="K12" s="263">
        <v>2911.7099999999955</v>
      </c>
      <c r="L12" s="159">
        <v>21.2</v>
      </c>
      <c r="M12" s="160">
        <v>18.167763490864814</v>
      </c>
      <c r="N12" s="10"/>
    </row>
    <row r="13" spans="2:14" ht="15" customHeight="1">
      <c r="B13" s="155"/>
      <c r="C13" s="102"/>
      <c r="D13" s="114"/>
      <c r="E13" s="161" t="s">
        <v>66</v>
      </c>
      <c r="F13" s="162"/>
      <c r="G13" s="261">
        <v>418.02</v>
      </c>
      <c r="H13" s="262">
        <v>3</v>
      </c>
      <c r="I13" s="261">
        <v>484.82</v>
      </c>
      <c r="J13" s="262">
        <v>2.8</v>
      </c>
      <c r="K13" s="263">
        <v>66.800000000000011</v>
      </c>
      <c r="L13" s="159">
        <v>16</v>
      </c>
      <c r="M13" s="266">
        <v>15.956174345725083</v>
      </c>
      <c r="N13" s="10"/>
    </row>
    <row r="14" spans="2:14" ht="20.100000000000001" customHeight="1">
      <c r="B14" s="163"/>
      <c r="C14" s="114"/>
      <c r="D14" s="114"/>
      <c r="E14" s="164" t="s">
        <v>51</v>
      </c>
      <c r="F14" s="165"/>
      <c r="G14" s="259">
        <v>14150.09381</v>
      </c>
      <c r="H14" s="260">
        <v>100</v>
      </c>
      <c r="I14" s="259">
        <v>17128.596519999999</v>
      </c>
      <c r="J14" s="260">
        <v>100</v>
      </c>
      <c r="K14" s="264">
        <v>2978.5027099999988</v>
      </c>
      <c r="L14" s="166">
        <v>21</v>
      </c>
      <c r="M14" s="265">
        <v>18.2</v>
      </c>
      <c r="N14" s="10"/>
    </row>
    <row r="15" spans="2:14" ht="14.65" customHeight="1"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37"/>
    </row>
    <row r="16" spans="2:14" ht="16.899999999999999">
      <c r="B16" s="37"/>
      <c r="C16" s="37"/>
      <c r="D16" s="37"/>
      <c r="E16" s="167" t="s">
        <v>67</v>
      </c>
      <c r="F16" s="37"/>
      <c r="G16" s="37"/>
      <c r="H16" s="37"/>
      <c r="I16" s="37"/>
      <c r="J16" s="37"/>
      <c r="K16" s="37"/>
      <c r="L16" s="37"/>
      <c r="M16" s="37"/>
    </row>
    <row r="17" spans="2:13" ht="16.899999999999999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2:13" ht="16.899999999999999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2:13" ht="16.899999999999999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2:13" ht="16.899999999999999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2:13" ht="16.899999999999999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2:13" ht="16.899999999999999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2:13" ht="16.899999999999999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2:13" ht="16.899999999999999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</sheetData>
  <mergeCells count="3">
    <mergeCell ref="M3:M5"/>
    <mergeCell ref="G3:H4"/>
    <mergeCell ref="I3:J4"/>
  </mergeCells>
  <phoneticPr fontId="10"/>
  <pageMargins left="0.27" right="0.2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BB4E-B030-46C8-BB24-0938101A14B5}">
  <dimension ref="A1:K23"/>
  <sheetViews>
    <sheetView showGridLines="0" zoomScaleNormal="100" workbookViewId="0"/>
  </sheetViews>
  <sheetFormatPr defaultColWidth="9" defaultRowHeight="13.15"/>
  <cols>
    <col min="1" max="1" width="2.375" style="2" customWidth="1"/>
    <col min="2" max="2" width="3.625" style="2" customWidth="1"/>
    <col min="3" max="3" width="10.875" style="2" customWidth="1"/>
    <col min="4" max="5" width="10.125" style="2" customWidth="1"/>
    <col min="6" max="6" width="12.75" style="2" customWidth="1"/>
    <col min="7" max="8" width="10.125" style="2" customWidth="1"/>
    <col min="9" max="9" width="12.75" style="2" customWidth="1"/>
    <col min="10" max="11" width="10.125" style="2" customWidth="1"/>
    <col min="12" max="12" width="9" style="2"/>
    <col min="13" max="13" width="9.5" style="2" customWidth="1"/>
    <col min="14" max="16384" width="9" style="2"/>
  </cols>
  <sheetData>
    <row r="1" spans="1:11" ht="16.149999999999999" customHeight="1">
      <c r="A1" s="169"/>
      <c r="B1" s="205" t="s">
        <v>68</v>
      </c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6.149999999999999" customHeight="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206" t="s">
        <v>18</v>
      </c>
    </row>
    <row r="3" spans="1:11" ht="16.149999999999999" customHeight="1">
      <c r="A3" s="169"/>
      <c r="B3" s="316"/>
      <c r="C3" s="316"/>
      <c r="D3" s="314" t="s">
        <v>69</v>
      </c>
      <c r="E3" s="315"/>
      <c r="F3" s="319" t="s">
        <v>70</v>
      </c>
      <c r="G3" s="314" t="s">
        <v>71</v>
      </c>
      <c r="H3" s="315"/>
      <c r="I3" s="320" t="s">
        <v>72</v>
      </c>
      <c r="J3" s="313" t="s">
        <v>73</v>
      </c>
      <c r="K3" s="313"/>
    </row>
    <row r="4" spans="1:11" ht="16.149999999999999" customHeight="1" thickBot="1">
      <c r="A4" s="169"/>
      <c r="B4" s="317"/>
      <c r="C4" s="318"/>
      <c r="D4" s="171" t="s">
        <v>74</v>
      </c>
      <c r="E4" s="208" t="s">
        <v>75</v>
      </c>
      <c r="F4" s="322"/>
      <c r="G4" s="171" t="s">
        <v>74</v>
      </c>
      <c r="H4" s="171" t="s">
        <v>75</v>
      </c>
      <c r="I4" s="321"/>
      <c r="J4" s="171" t="s">
        <v>74</v>
      </c>
      <c r="K4" s="171" t="s">
        <v>75</v>
      </c>
    </row>
    <row r="5" spans="1:11" ht="16.149999999999999" customHeight="1" thickTop="1">
      <c r="A5" s="169"/>
      <c r="B5" s="323" t="s">
        <v>76</v>
      </c>
      <c r="C5" s="173" t="s">
        <v>77</v>
      </c>
      <c r="D5" s="218">
        <v>8253.0523900000007</v>
      </c>
      <c r="E5" s="175">
        <v>9810.6155699999999</v>
      </c>
      <c r="F5" s="238">
        <f>+E5/D5-1</f>
        <v>0.18872571097297963</v>
      </c>
      <c r="G5" s="218">
        <v>317.65846000000005</v>
      </c>
      <c r="H5" s="175">
        <v>248.30861000000002</v>
      </c>
      <c r="I5" s="176">
        <f>+H5/G5-1</f>
        <v>-0.21831576593300872</v>
      </c>
      <c r="J5" s="246">
        <f>G5/D5</f>
        <v>3.8489815039208786E-2</v>
      </c>
      <c r="K5" s="246">
        <f>H5/E5</f>
        <v>2.531019671785998E-2</v>
      </c>
    </row>
    <row r="6" spans="1:11" ht="16.149999999999999" customHeight="1">
      <c r="A6" s="169"/>
      <c r="B6" s="312"/>
      <c r="C6" s="178" t="s">
        <v>78</v>
      </c>
      <c r="D6" s="219">
        <v>3371.6263200000003</v>
      </c>
      <c r="E6" s="180">
        <v>4249.4376300000004</v>
      </c>
      <c r="F6" s="238">
        <f t="shared" ref="F6:F11" si="0">+E6/D6-1</f>
        <v>0.26035249066391208</v>
      </c>
      <c r="G6" s="219">
        <v>-66.427880000000002</v>
      </c>
      <c r="H6" s="180">
        <v>62.905590000000004</v>
      </c>
      <c r="I6" s="269" t="s">
        <v>79</v>
      </c>
      <c r="J6" s="248" t="s">
        <v>79</v>
      </c>
      <c r="K6" s="247">
        <f t="shared" ref="J6:K11" si="1">H6/E6</f>
        <v>1.4803274098177551E-2</v>
      </c>
    </row>
    <row r="7" spans="1:11" ht="16.149999999999999" customHeight="1">
      <c r="A7" s="169"/>
      <c r="B7" s="312"/>
      <c r="C7" s="178" t="s">
        <v>80</v>
      </c>
      <c r="D7" s="219">
        <v>1660.6706100000001</v>
      </c>
      <c r="E7" s="180">
        <v>1983.5467700000002</v>
      </c>
      <c r="F7" s="238">
        <f t="shared" si="0"/>
        <v>0.19442516658977915</v>
      </c>
      <c r="G7" s="219">
        <v>35.640230000000003</v>
      </c>
      <c r="H7" s="180">
        <v>74.593530000000001</v>
      </c>
      <c r="I7" s="181">
        <f t="shared" ref="I7:I11" si="2">+H7/G7-1</f>
        <v>1.0929587154740581</v>
      </c>
      <c r="J7" s="247">
        <f t="shared" si="1"/>
        <v>2.1461348075522333E-2</v>
      </c>
      <c r="K7" s="247">
        <f t="shared" si="1"/>
        <v>3.7606136204189428E-2</v>
      </c>
    </row>
    <row r="8" spans="1:11" ht="16.149999999999999" customHeight="1">
      <c r="A8" s="169"/>
      <c r="B8" s="312"/>
      <c r="C8" s="178" t="s">
        <v>81</v>
      </c>
      <c r="D8" s="219">
        <v>4418.6450199999999</v>
      </c>
      <c r="E8" s="180">
        <v>4642.7645900000007</v>
      </c>
      <c r="F8" s="238">
        <f t="shared" si="0"/>
        <v>5.072133402560608E-2</v>
      </c>
      <c r="G8" s="219">
        <v>287.20526000000001</v>
      </c>
      <c r="H8" s="180">
        <v>405.16079000000002</v>
      </c>
      <c r="I8" s="181">
        <f t="shared" si="2"/>
        <v>0.41070114802214985</v>
      </c>
      <c r="J8" s="247">
        <f t="shared" si="1"/>
        <v>6.4998491324836052E-2</v>
      </c>
      <c r="K8" s="247">
        <f t="shared" si="1"/>
        <v>8.7267140546533714E-2</v>
      </c>
    </row>
    <row r="9" spans="1:11" ht="16.149999999999999" customHeight="1">
      <c r="A9" s="169"/>
      <c r="B9" s="312"/>
      <c r="C9" s="178" t="s">
        <v>82</v>
      </c>
      <c r="D9" s="219">
        <v>257.48963000000003</v>
      </c>
      <c r="E9" s="180">
        <v>284.54807</v>
      </c>
      <c r="F9" s="238">
        <f t="shared" si="0"/>
        <v>0.10508555237739081</v>
      </c>
      <c r="G9" s="219">
        <v>59.571940000000005</v>
      </c>
      <c r="H9" s="180">
        <v>49.717940000000006</v>
      </c>
      <c r="I9" s="181">
        <f t="shared" si="2"/>
        <v>-0.16541344800924729</v>
      </c>
      <c r="J9" s="247">
        <f t="shared" si="1"/>
        <v>0.23135665696517563</v>
      </c>
      <c r="K9" s="247">
        <f t="shared" si="1"/>
        <v>0.17472597863693121</v>
      </c>
    </row>
    <row r="10" spans="1:11" ht="16.149999999999999" customHeight="1">
      <c r="A10" s="169"/>
      <c r="B10" s="324"/>
      <c r="C10" s="183" t="s">
        <v>83</v>
      </c>
      <c r="D10" s="220">
        <v>-3811.3901600000008</v>
      </c>
      <c r="E10" s="184">
        <v>-3842.3161099999961</v>
      </c>
      <c r="F10" s="270" t="s">
        <v>79</v>
      </c>
      <c r="G10" s="220">
        <v>2.7859899999999698</v>
      </c>
      <c r="H10" s="185">
        <v>103.09708000000001</v>
      </c>
      <c r="I10" s="271" t="s">
        <v>79</v>
      </c>
      <c r="J10" s="255" t="s">
        <v>79</v>
      </c>
      <c r="K10" s="256" t="s">
        <v>79</v>
      </c>
    </row>
    <row r="11" spans="1:11" ht="16.149999999999999" customHeight="1">
      <c r="A11" s="169"/>
      <c r="B11" s="312"/>
      <c r="C11" s="217" t="s">
        <v>84</v>
      </c>
      <c r="D11" s="249">
        <v>14150.09381</v>
      </c>
      <c r="E11" s="250">
        <v>17128.596520000003</v>
      </c>
      <c r="F11" s="251">
        <f t="shared" si="0"/>
        <v>0.21049349566114306</v>
      </c>
      <c r="G11" s="249">
        <v>636.43400000000008</v>
      </c>
      <c r="H11" s="250">
        <v>943.78354000000013</v>
      </c>
      <c r="I11" s="252">
        <f t="shared" si="2"/>
        <v>0.48292445092499769</v>
      </c>
      <c r="J11" s="253">
        <f t="shared" si="1"/>
        <v>4.4977369658865889E-2</v>
      </c>
      <c r="K11" s="253">
        <f t="shared" si="1"/>
        <v>5.5099875748605698E-2</v>
      </c>
    </row>
    <row r="12" spans="1:11" ht="16.149999999999999" customHeight="1">
      <c r="A12" s="169"/>
      <c r="B12" s="216"/>
      <c r="C12" s="209"/>
      <c r="D12" s="207"/>
      <c r="E12" s="207"/>
      <c r="F12" s="207"/>
      <c r="G12" s="207"/>
      <c r="H12" s="207"/>
      <c r="I12" s="210"/>
      <c r="J12" s="210"/>
      <c r="K12" s="211"/>
    </row>
    <row r="13" spans="1:11" ht="16.149999999999999" customHeight="1">
      <c r="A13" s="169"/>
      <c r="B13" s="316"/>
      <c r="C13" s="316"/>
      <c r="D13" s="314" t="s">
        <v>69</v>
      </c>
      <c r="E13" s="315"/>
      <c r="F13" s="319" t="s">
        <v>70</v>
      </c>
      <c r="G13" s="314" t="s">
        <v>71</v>
      </c>
      <c r="H13" s="315"/>
      <c r="I13" s="320" t="s">
        <v>72</v>
      </c>
      <c r="J13" s="313" t="s">
        <v>73</v>
      </c>
      <c r="K13" s="313"/>
    </row>
    <row r="14" spans="1:11" ht="16.149999999999999" customHeight="1" thickBot="1">
      <c r="A14" s="169"/>
      <c r="B14" s="317"/>
      <c r="C14" s="318"/>
      <c r="D14" s="171" t="s">
        <v>74</v>
      </c>
      <c r="E14" s="208" t="s">
        <v>75</v>
      </c>
      <c r="F14" s="319"/>
      <c r="G14" s="171" t="s">
        <v>74</v>
      </c>
      <c r="H14" s="171" t="s">
        <v>75</v>
      </c>
      <c r="I14" s="321"/>
      <c r="J14" s="171" t="s">
        <v>74</v>
      </c>
      <c r="K14" s="171" t="s">
        <v>75</v>
      </c>
    </row>
    <row r="15" spans="1:11" ht="16.149999999999999" customHeight="1" thickTop="1">
      <c r="A15" s="169"/>
      <c r="B15" s="312" t="s">
        <v>85</v>
      </c>
      <c r="C15" s="212" t="s">
        <v>77</v>
      </c>
      <c r="D15" s="221">
        <v>8253.0523900000007</v>
      </c>
      <c r="E15" s="196">
        <v>9810.6155699999999</v>
      </c>
      <c r="F15" s="238">
        <f>+E15/D15-1</f>
        <v>0.18872571097297963</v>
      </c>
      <c r="G15" s="223">
        <v>317.65846000000005</v>
      </c>
      <c r="H15" s="180">
        <v>248.30861000000002</v>
      </c>
      <c r="I15" s="181">
        <f>+H15/G15-1</f>
        <v>-0.21831576593300872</v>
      </c>
      <c r="J15" s="247">
        <f>G15/D15</f>
        <v>3.8489815039208786E-2</v>
      </c>
      <c r="K15" s="247">
        <f>H15/E15</f>
        <v>2.531019671785998E-2</v>
      </c>
    </row>
    <row r="16" spans="1:11" ht="16.149999999999999" customHeight="1">
      <c r="A16" s="169"/>
      <c r="B16" s="312"/>
      <c r="C16" s="212" t="s">
        <v>78</v>
      </c>
      <c r="D16" s="267">
        <v>3371.6263200000003</v>
      </c>
      <c r="E16" s="196">
        <v>3996.3821500000004</v>
      </c>
      <c r="F16" s="238">
        <f t="shared" ref="F16:F21" si="3">+E16/D16-1</f>
        <v>0.18529806411049732</v>
      </c>
      <c r="G16" s="268">
        <v>-66.427880000000002</v>
      </c>
      <c r="H16" s="180">
        <v>58.794250000000005</v>
      </c>
      <c r="I16" s="269" t="s">
        <v>79</v>
      </c>
      <c r="J16" s="248" t="s">
        <v>79</v>
      </c>
      <c r="K16" s="247">
        <f t="shared" ref="K16:K19" si="4">H16/E16</f>
        <v>1.4711868833664968E-2</v>
      </c>
    </row>
    <row r="17" spans="1:11" ht="16.149999999999999" customHeight="1">
      <c r="A17" s="169"/>
      <c r="B17" s="312"/>
      <c r="C17" s="212" t="s">
        <v>80</v>
      </c>
      <c r="D17" s="267">
        <v>1660.6706100000001</v>
      </c>
      <c r="E17" s="196">
        <v>1845.3653700000002</v>
      </c>
      <c r="F17" s="238">
        <f t="shared" si="3"/>
        <v>0.11121697396692065</v>
      </c>
      <c r="G17" s="223">
        <v>35.640230000000003</v>
      </c>
      <c r="H17" s="180">
        <v>70.983060000000009</v>
      </c>
      <c r="I17" s="181">
        <f t="shared" ref="I17:I21" si="5">+H17/G17-1</f>
        <v>0.99165549717271761</v>
      </c>
      <c r="J17" s="247">
        <f t="shared" ref="J17:J21" si="6">G17/D17</f>
        <v>2.1461348075522333E-2</v>
      </c>
      <c r="K17" s="247">
        <f t="shared" si="4"/>
        <v>3.8465585815127767E-2</v>
      </c>
    </row>
    <row r="18" spans="1:11" ht="16.149999999999999" customHeight="1">
      <c r="A18" s="169"/>
      <c r="B18" s="312"/>
      <c r="C18" s="212" t="s">
        <v>81</v>
      </c>
      <c r="D18" s="267">
        <v>4418.6450199999999</v>
      </c>
      <c r="E18" s="196">
        <v>4547.84</v>
      </c>
      <c r="F18" s="238">
        <f t="shared" si="3"/>
        <v>2.923859676783902E-2</v>
      </c>
      <c r="G18" s="223">
        <v>287.20526000000001</v>
      </c>
      <c r="H18" s="180">
        <v>394.46872000000002</v>
      </c>
      <c r="I18" s="181">
        <f t="shared" si="5"/>
        <v>0.37347317385482426</v>
      </c>
      <c r="J18" s="247">
        <f t="shared" si="6"/>
        <v>6.4998491324836052E-2</v>
      </c>
      <c r="K18" s="247">
        <f t="shared" si="4"/>
        <v>8.6737598508302843E-2</v>
      </c>
    </row>
    <row r="19" spans="1:11" ht="16.149999999999999" customHeight="1">
      <c r="A19" s="169"/>
      <c r="B19" s="312"/>
      <c r="C19" s="212" t="s">
        <v>82</v>
      </c>
      <c r="D19" s="219">
        <v>257.48963000000003</v>
      </c>
      <c r="E19" s="196">
        <v>322.02558000000005</v>
      </c>
      <c r="F19" s="238">
        <f t="shared" si="3"/>
        <v>0.25063514208319759</v>
      </c>
      <c r="G19" s="224">
        <v>59.571940000000005</v>
      </c>
      <c r="H19" s="180">
        <v>56.004090000000005</v>
      </c>
      <c r="I19" s="181">
        <f t="shared" si="5"/>
        <v>-5.9891452250841581E-2</v>
      </c>
      <c r="J19" s="247">
        <f t="shared" si="6"/>
        <v>0.23135665696517563</v>
      </c>
      <c r="K19" s="247">
        <f t="shared" si="4"/>
        <v>0.17391192960509533</v>
      </c>
    </row>
    <row r="20" spans="1:11" ht="16.149999999999999" customHeight="1">
      <c r="A20" s="169"/>
      <c r="B20" s="312"/>
      <c r="C20" s="212" t="s">
        <v>83</v>
      </c>
      <c r="D20" s="222">
        <v>-3811.3901600000008</v>
      </c>
      <c r="E20" s="213">
        <v>-3799.6162599999989</v>
      </c>
      <c r="F20" s="270" t="s">
        <v>79</v>
      </c>
      <c r="G20" s="214">
        <v>2.7859899999999698</v>
      </c>
      <c r="H20" s="214">
        <v>103.09708000000001</v>
      </c>
      <c r="I20" s="272" t="s">
        <v>79</v>
      </c>
      <c r="J20" s="248" t="s">
        <v>79</v>
      </c>
      <c r="K20" s="248" t="s">
        <v>79</v>
      </c>
    </row>
    <row r="21" spans="1:11" ht="16.149999999999999" customHeight="1">
      <c r="A21" s="169"/>
      <c r="B21" s="312"/>
      <c r="C21" s="215" t="s">
        <v>84</v>
      </c>
      <c r="D21" s="249">
        <v>14150.09381</v>
      </c>
      <c r="E21" s="250">
        <v>16722.612410000002</v>
      </c>
      <c r="F21" s="251">
        <f t="shared" si="3"/>
        <v>0.18180222933801171</v>
      </c>
      <c r="G21" s="254">
        <v>636.43400000000008</v>
      </c>
      <c r="H21" s="250">
        <v>931.65581000000009</v>
      </c>
      <c r="I21" s="252">
        <f t="shared" si="5"/>
        <v>0.46386869651841356</v>
      </c>
      <c r="J21" s="253">
        <f t="shared" si="6"/>
        <v>4.4977369658865889E-2</v>
      </c>
      <c r="K21" s="253">
        <f>H21/E21</f>
        <v>5.5712336515249053E-2</v>
      </c>
    </row>
    <row r="22" spans="1:11" ht="16.149999999999999" customHeight="1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</row>
    <row r="23" spans="1:11" ht="16.899999999999999">
      <c r="A23" s="169"/>
      <c r="B23" s="169"/>
      <c r="C23" s="169" t="s">
        <v>86</v>
      </c>
      <c r="D23" s="169"/>
      <c r="E23" s="169"/>
      <c r="F23" s="169"/>
      <c r="G23" s="169"/>
      <c r="H23" s="169"/>
      <c r="I23" s="169"/>
      <c r="J23" s="169"/>
      <c r="K23" s="169"/>
    </row>
  </sheetData>
  <mergeCells count="14">
    <mergeCell ref="B15:B21"/>
    <mergeCell ref="J3:K3"/>
    <mergeCell ref="G3:H3"/>
    <mergeCell ref="B13:C14"/>
    <mergeCell ref="D13:E13"/>
    <mergeCell ref="F13:F14"/>
    <mergeCell ref="G13:H13"/>
    <mergeCell ref="I13:I14"/>
    <mergeCell ref="J13:K13"/>
    <mergeCell ref="F3:F4"/>
    <mergeCell ref="D3:E3"/>
    <mergeCell ref="I3:I4"/>
    <mergeCell ref="B3:C4"/>
    <mergeCell ref="B5:B1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showGridLines="0" zoomScaleNormal="100" workbookViewId="0"/>
  </sheetViews>
  <sheetFormatPr defaultColWidth="9" defaultRowHeight="13.15"/>
  <cols>
    <col min="1" max="1" width="2.375" style="2" customWidth="1"/>
    <col min="2" max="2" width="3.625" style="2" customWidth="1"/>
    <col min="3" max="3" width="10.875" style="2" customWidth="1"/>
    <col min="4" max="7" width="10.125" style="2" customWidth="1"/>
    <col min="8" max="8" width="12.875" style="2" customWidth="1"/>
    <col min="9" max="9" width="13.25" style="2" customWidth="1"/>
    <col min="10" max="10" width="4" style="2" customWidth="1"/>
    <col min="11" max="11" width="11.25" style="2" customWidth="1"/>
    <col min="12" max="12" width="9" style="2"/>
    <col min="13" max="13" width="9.5" style="2" customWidth="1"/>
    <col min="14" max="16384" width="9" style="2"/>
  </cols>
  <sheetData>
    <row r="1" spans="1:10" ht="16.149999999999999" customHeight="1">
      <c r="A1" s="169"/>
      <c r="B1" s="205" t="s">
        <v>87</v>
      </c>
      <c r="C1" s="169"/>
      <c r="D1" s="169"/>
      <c r="E1" s="169"/>
      <c r="F1" s="169"/>
      <c r="G1" s="169"/>
      <c r="H1" s="169"/>
      <c r="I1" s="169"/>
    </row>
    <row r="2" spans="1:10" ht="16.149999999999999" customHeight="1">
      <c r="A2" s="169"/>
      <c r="B2" s="169"/>
      <c r="C2" s="169"/>
      <c r="D2" s="169"/>
      <c r="E2" s="169"/>
      <c r="F2" s="169"/>
      <c r="G2" s="169"/>
      <c r="H2" s="169"/>
      <c r="I2" s="206" t="s">
        <v>18</v>
      </c>
    </row>
    <row r="3" spans="1:10" ht="16.149999999999999" customHeight="1">
      <c r="A3" s="169"/>
      <c r="B3" s="316"/>
      <c r="C3" s="316"/>
      <c r="D3" s="170"/>
      <c r="E3" s="337" t="s">
        <v>88</v>
      </c>
      <c r="F3" s="170"/>
      <c r="G3" s="330" t="s">
        <v>89</v>
      </c>
      <c r="H3" s="325" t="s">
        <v>75</v>
      </c>
      <c r="I3" s="315"/>
      <c r="J3" s="4"/>
    </row>
    <row r="4" spans="1:10" ht="16.149999999999999" customHeight="1" thickBot="1">
      <c r="A4" s="169"/>
      <c r="B4" s="317"/>
      <c r="C4" s="318"/>
      <c r="D4" s="171" t="s">
        <v>74</v>
      </c>
      <c r="E4" s="338"/>
      <c r="F4" s="171" t="s">
        <v>75</v>
      </c>
      <c r="G4" s="322"/>
      <c r="H4" s="172" t="s">
        <v>72</v>
      </c>
      <c r="I4" s="171" t="s">
        <v>90</v>
      </c>
      <c r="J4" s="5"/>
    </row>
    <row r="5" spans="1:10" ht="16.149999999999999" customHeight="1" thickTop="1">
      <c r="A5" s="169"/>
      <c r="B5" s="323" t="s">
        <v>91</v>
      </c>
      <c r="C5" s="173" t="s">
        <v>77</v>
      </c>
      <c r="D5" s="174">
        <v>506</v>
      </c>
      <c r="E5" s="175">
        <v>2171</v>
      </c>
      <c r="F5" s="174">
        <v>518</v>
      </c>
      <c r="G5" s="175">
        <v>2280</v>
      </c>
      <c r="H5" s="176">
        <f>(F5-D5)/D5</f>
        <v>2.3715415019762844E-2</v>
      </c>
      <c r="I5" s="177">
        <f>F5/G5*100</f>
        <v>22.719298245614038</v>
      </c>
      <c r="J5" s="3"/>
    </row>
    <row r="6" spans="1:10" ht="16.149999999999999" customHeight="1">
      <c r="A6" s="169"/>
      <c r="B6" s="312"/>
      <c r="C6" s="178" t="s">
        <v>78</v>
      </c>
      <c r="D6" s="179">
        <v>171</v>
      </c>
      <c r="E6" s="180">
        <v>525</v>
      </c>
      <c r="F6" s="179">
        <v>54</v>
      </c>
      <c r="G6" s="180">
        <v>420</v>
      </c>
      <c r="H6" s="181">
        <f>(F6-D6)/D6</f>
        <v>-0.68421052631578949</v>
      </c>
      <c r="I6" s="182">
        <f>F6/G6*100</f>
        <v>12.857142857142856</v>
      </c>
    </row>
    <row r="7" spans="1:10" ht="16.149999999999999" customHeight="1">
      <c r="A7" s="169"/>
      <c r="B7" s="312"/>
      <c r="C7" s="178" t="s">
        <v>80</v>
      </c>
      <c r="D7" s="179">
        <v>49</v>
      </c>
      <c r="E7" s="180">
        <v>228</v>
      </c>
      <c r="F7" s="179">
        <v>83</v>
      </c>
      <c r="G7" s="180">
        <v>250</v>
      </c>
      <c r="H7" s="181">
        <f>(F7-D7)/D7</f>
        <v>0.69387755102040816</v>
      </c>
      <c r="I7" s="182">
        <f>F7/G7*100</f>
        <v>33.200000000000003</v>
      </c>
    </row>
    <row r="8" spans="1:10" ht="16.149999999999999" customHeight="1">
      <c r="A8" s="169"/>
      <c r="B8" s="312"/>
      <c r="C8" s="178" t="s">
        <v>81</v>
      </c>
      <c r="D8" s="179">
        <v>141</v>
      </c>
      <c r="E8" s="180">
        <v>702</v>
      </c>
      <c r="F8" s="179">
        <v>217</v>
      </c>
      <c r="G8" s="180">
        <v>705</v>
      </c>
      <c r="H8" s="181">
        <f>(F8-D8)/D8</f>
        <v>0.53900709219858156</v>
      </c>
      <c r="I8" s="182">
        <f>F8/G8*100</f>
        <v>30.780141843971631</v>
      </c>
    </row>
    <row r="9" spans="1:10" ht="16.149999999999999" customHeight="1">
      <c r="A9" s="169"/>
      <c r="B9" s="312"/>
      <c r="C9" s="178" t="s">
        <v>82</v>
      </c>
      <c r="D9" s="179">
        <v>8</v>
      </c>
      <c r="E9" s="180">
        <v>42</v>
      </c>
      <c r="F9" s="179">
        <v>14</v>
      </c>
      <c r="G9" s="180">
        <v>45</v>
      </c>
      <c r="H9" s="181">
        <f>(F9-D9)/D9</f>
        <v>0.75</v>
      </c>
      <c r="I9" s="182">
        <f>F9/G9*100</f>
        <v>31.111111111111111</v>
      </c>
    </row>
    <row r="10" spans="1:10" ht="16.149999999999999" customHeight="1" thickBot="1">
      <c r="A10" s="169"/>
      <c r="B10" s="335"/>
      <c r="C10" s="186" t="s">
        <v>84</v>
      </c>
      <c r="D10" s="187">
        <v>875</v>
      </c>
      <c r="E10" s="187">
        <v>3668</v>
      </c>
      <c r="F10" s="187">
        <v>886</v>
      </c>
      <c r="G10" s="187">
        <v>3700</v>
      </c>
      <c r="H10" s="188">
        <f t="shared" ref="H10:H15" si="0">(F10-D10)/D10</f>
        <v>1.2571428571428572E-2</v>
      </c>
      <c r="I10" s="189">
        <f>F10/G10*100</f>
        <v>23.945945945945944</v>
      </c>
    </row>
    <row r="11" spans="1:10" ht="16.149999999999999" customHeight="1">
      <c r="A11" s="169"/>
      <c r="B11" s="336" t="s">
        <v>92</v>
      </c>
      <c r="C11" s="239" t="s">
        <v>77</v>
      </c>
      <c r="D11" s="190">
        <v>537</v>
      </c>
      <c r="E11" s="191">
        <v>2125</v>
      </c>
      <c r="F11" s="190">
        <v>526</v>
      </c>
      <c r="G11" s="192">
        <v>2143</v>
      </c>
      <c r="H11" s="193">
        <f t="shared" si="0"/>
        <v>-2.0484171322160148E-2</v>
      </c>
      <c r="I11" s="194">
        <f t="shared" ref="I10:I15" si="1">F11/G11*100</f>
        <v>24.545030331311246</v>
      </c>
    </row>
    <row r="12" spans="1:10" ht="16.149999999999999" customHeight="1">
      <c r="A12" s="169"/>
      <c r="B12" s="312"/>
      <c r="C12" s="178" t="s">
        <v>78</v>
      </c>
      <c r="D12" s="195">
        <v>129</v>
      </c>
      <c r="E12" s="196">
        <v>477</v>
      </c>
      <c r="F12" s="195">
        <v>120</v>
      </c>
      <c r="G12" s="197">
        <v>476</v>
      </c>
      <c r="H12" s="181">
        <f t="shared" si="0"/>
        <v>-6.9767441860465115E-2</v>
      </c>
      <c r="I12" s="182">
        <f t="shared" si="1"/>
        <v>25.210084033613445</v>
      </c>
    </row>
    <row r="13" spans="1:10" ht="16.149999999999999" customHeight="1">
      <c r="A13" s="169"/>
      <c r="B13" s="312"/>
      <c r="C13" s="178" t="s">
        <v>80</v>
      </c>
      <c r="D13" s="195">
        <v>64</v>
      </c>
      <c r="E13" s="196">
        <v>245</v>
      </c>
      <c r="F13" s="195">
        <v>65</v>
      </c>
      <c r="G13" s="197">
        <v>243</v>
      </c>
      <c r="H13" s="181">
        <f t="shared" si="0"/>
        <v>1.5625E-2</v>
      </c>
      <c r="I13" s="182">
        <f t="shared" si="1"/>
        <v>26.748971193415638</v>
      </c>
    </row>
    <row r="14" spans="1:10" ht="16.149999999999999" customHeight="1">
      <c r="A14" s="169"/>
      <c r="B14" s="312"/>
      <c r="C14" s="178" t="s">
        <v>81</v>
      </c>
      <c r="D14" s="195">
        <v>158</v>
      </c>
      <c r="E14" s="196">
        <v>662</v>
      </c>
      <c r="F14" s="195">
        <v>169</v>
      </c>
      <c r="G14" s="197">
        <v>660</v>
      </c>
      <c r="H14" s="181">
        <f t="shared" si="0"/>
        <v>6.9620253164556958E-2</v>
      </c>
      <c r="I14" s="182">
        <f t="shared" si="1"/>
        <v>25.606060606060606</v>
      </c>
    </row>
    <row r="15" spans="1:10" ht="16.149999999999999" customHeight="1">
      <c r="A15" s="169"/>
      <c r="B15" s="312"/>
      <c r="C15" s="178" t="s">
        <v>82</v>
      </c>
      <c r="D15" s="179">
        <v>5</v>
      </c>
      <c r="E15" s="196">
        <v>24</v>
      </c>
      <c r="F15" s="179">
        <v>7</v>
      </c>
      <c r="G15" s="197">
        <v>28</v>
      </c>
      <c r="H15" s="181">
        <f t="shared" si="0"/>
        <v>0.4</v>
      </c>
      <c r="I15" s="182">
        <f t="shared" si="1"/>
        <v>25</v>
      </c>
    </row>
    <row r="16" spans="1:10" ht="16.149999999999999" customHeight="1" thickBot="1">
      <c r="A16" s="169"/>
      <c r="B16" s="335"/>
      <c r="C16" s="186" t="s">
        <v>84</v>
      </c>
      <c r="D16" s="187">
        <v>893</v>
      </c>
      <c r="E16" s="187">
        <v>3533</v>
      </c>
      <c r="F16" s="187">
        <v>887</v>
      </c>
      <c r="G16" s="187">
        <v>3550</v>
      </c>
      <c r="H16" s="188">
        <f>(F16-D16)/D16</f>
        <v>-6.7189249720044789E-3</v>
      </c>
      <c r="I16" s="189">
        <f>F16/G16*100</f>
        <v>24.985915492957748</v>
      </c>
    </row>
    <row r="17" spans="1:9" ht="16.149999999999999" customHeight="1">
      <c r="A17" s="169"/>
      <c r="B17" s="331" t="s">
        <v>93</v>
      </c>
      <c r="C17" s="332"/>
      <c r="D17" s="198">
        <v>1274</v>
      </c>
      <c r="E17" s="199">
        <v>5216</v>
      </c>
      <c r="F17" s="198">
        <v>1328</v>
      </c>
      <c r="G17" s="200">
        <v>5450</v>
      </c>
      <c r="H17" s="326">
        <f>(F17-D17)/D17</f>
        <v>4.2386185243328101E-2</v>
      </c>
      <c r="I17" s="328">
        <f>F17/G17*100</f>
        <v>24.36697247706422</v>
      </c>
    </row>
    <row r="18" spans="1:9" ht="16.149999999999999" customHeight="1">
      <c r="A18" s="169"/>
      <c r="B18" s="333"/>
      <c r="C18" s="334"/>
      <c r="D18" s="201">
        <v>0.09</v>
      </c>
      <c r="E18" s="201">
        <v>8.1000000000000003E-2</v>
      </c>
      <c r="F18" s="201" t="s">
        <v>94</v>
      </c>
      <c r="G18" s="202" t="s">
        <v>95</v>
      </c>
      <c r="H18" s="327"/>
      <c r="I18" s="329"/>
    </row>
    <row r="19" spans="1:9" ht="16.149999999999999" customHeight="1">
      <c r="A19" s="169"/>
      <c r="B19" s="169"/>
      <c r="C19" s="169"/>
      <c r="D19" s="203"/>
      <c r="E19" s="204"/>
      <c r="F19" s="204"/>
      <c r="G19" s="204"/>
      <c r="H19" s="169"/>
      <c r="I19" s="169"/>
    </row>
    <row r="20" spans="1:9" ht="16.149999999999999" customHeight="1">
      <c r="A20" s="169"/>
      <c r="B20" s="169"/>
      <c r="C20" s="169"/>
      <c r="D20" s="169"/>
      <c r="E20" s="169"/>
      <c r="F20" s="169"/>
      <c r="G20" s="169"/>
      <c r="H20" s="169"/>
      <c r="I20" s="169"/>
    </row>
    <row r="21" spans="1:9" ht="16.899999999999999">
      <c r="A21" s="169"/>
      <c r="B21" s="169"/>
      <c r="C21" s="169"/>
      <c r="D21" s="169"/>
      <c r="E21" s="169"/>
      <c r="F21" s="169"/>
      <c r="G21" s="169"/>
      <c r="H21" s="169"/>
      <c r="I21" s="169"/>
    </row>
  </sheetData>
  <mergeCells count="9">
    <mergeCell ref="H3:I3"/>
    <mergeCell ref="H17:H18"/>
    <mergeCell ref="I17:I18"/>
    <mergeCell ref="G3:G4"/>
    <mergeCell ref="B3:C4"/>
    <mergeCell ref="B17:C18"/>
    <mergeCell ref="B5:B10"/>
    <mergeCell ref="B11:B16"/>
    <mergeCell ref="E3:E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F18:G1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F43999A1F1844D9B1120FFFE708BF2" ma:contentTypeVersion="6" ma:contentTypeDescription="新しいドキュメントを作成します。" ma:contentTypeScope="" ma:versionID="f6c61ce3546c28a579df7e61503358aa">
  <xsd:schema xmlns:xsd="http://www.w3.org/2001/XMLSchema" xmlns:xs="http://www.w3.org/2001/XMLSchema" xmlns:p="http://schemas.microsoft.com/office/2006/metadata/properties" xmlns:ns2="e10206de-fe8d-4f06-a7c0-3ad1c4225bf7" targetNamespace="http://schemas.microsoft.com/office/2006/metadata/properties" ma:root="true" ma:fieldsID="208d975ee96398a2786435694feb847f" ns2:_="">
    <xsd:import namespace="e10206de-fe8d-4f06-a7c0-3ad1c4225b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0206de-fe8d-4f06-a7c0-3ad1c4225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EA3F9D-E53B-42D7-AD33-0E5B2A484731}"/>
</file>

<file path=customXml/itemProps2.xml><?xml version="1.0" encoding="utf-8"?>
<ds:datastoreItem xmlns:ds="http://schemas.openxmlformats.org/officeDocument/2006/customXml" ds:itemID="{53C2EDD7-93F4-4981-999B-4B7435FC17B4}"/>
</file>

<file path=customXml/itemProps3.xml><?xml version="1.0" encoding="utf-8"?>
<ds:datastoreItem xmlns:ds="http://schemas.openxmlformats.org/officeDocument/2006/customXml" ds:itemID="{E93C1B97-75E7-4E4F-B977-1BE50D4F8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株式会社デンソー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10001131925</dc:creator>
  <cp:keywords/>
  <dc:description/>
  <cp:lastModifiedBy>Yasuko Ishihara (石原 靖子)</cp:lastModifiedBy>
  <cp:revision/>
  <dcterms:created xsi:type="dcterms:W3CDTF">2008-06-24T00:56:07Z</dcterms:created>
  <dcterms:modified xsi:type="dcterms:W3CDTF">2023-07-27T09:52:54Z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dd209e-37c4-4e15-ab1b-f9befe71def1_Enabled">
    <vt:lpwstr>true</vt:lpwstr>
  </property>
  <property fmtid="{D5CDD505-2E9C-101B-9397-08002B2CF9AE}" pid="3" name="MSIP_Label_6add209e-37c4-4e15-ab1b-f9befe71def1_SetDate">
    <vt:lpwstr>2023-07-19T06:45:36Z</vt:lpwstr>
  </property>
  <property fmtid="{D5CDD505-2E9C-101B-9397-08002B2CF9AE}" pid="4" name="MSIP_Label_6add209e-37c4-4e15-ab1b-f9befe71def1_Method">
    <vt:lpwstr>Standard</vt:lpwstr>
  </property>
  <property fmtid="{D5CDD505-2E9C-101B-9397-08002B2CF9AE}" pid="5" name="MSIP_Label_6add209e-37c4-4e15-ab1b-f9befe71def1_Name">
    <vt:lpwstr>G_MIP_Confidential_Exception</vt:lpwstr>
  </property>
  <property fmtid="{D5CDD505-2E9C-101B-9397-08002B2CF9AE}" pid="6" name="MSIP_Label_6add209e-37c4-4e15-ab1b-f9befe71def1_SiteId">
    <vt:lpwstr>69405920-b673-4f7c-8845-e124e9d08af2</vt:lpwstr>
  </property>
  <property fmtid="{D5CDD505-2E9C-101B-9397-08002B2CF9AE}" pid="7" name="MSIP_Label_6add209e-37c4-4e15-ab1b-f9befe71def1_ActionId">
    <vt:lpwstr>5f7fb6f1-25c3-4098-bb03-5b8b354d5059</vt:lpwstr>
  </property>
  <property fmtid="{D5CDD505-2E9C-101B-9397-08002B2CF9AE}" pid="8" name="MSIP_Label_6add209e-37c4-4e15-ab1b-f9befe71def1_ContentBits">
    <vt:lpwstr>0</vt:lpwstr>
  </property>
  <property fmtid="{D5CDD505-2E9C-101B-9397-08002B2CF9AE}" pid="9" name="ContentTypeId">
    <vt:lpwstr>0x010100E5F43999A1F1844D9B1120FFFE708BF2</vt:lpwstr>
  </property>
</Properties>
</file>